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logging\"/>
    </mc:Choice>
  </mc:AlternateContent>
  <xr:revisionPtr revIDLastSave="0" documentId="8_{D85E66CC-DA9B-4E30-842B-ED38DE682597}" xr6:coauthVersionLast="45" xr6:coauthVersionMax="45" xr10:uidLastSave="{00000000-0000-0000-0000-000000000000}"/>
  <bookViews>
    <workbookView xWindow="216" yWindow="300" windowWidth="20088" windowHeight="14616" tabRatio="720" xr2:uid="{00000000-000D-0000-FFFF-FFFF00000000}"/>
  </bookViews>
  <sheets>
    <sheet name="transaction" sheetId="8" r:id="rId1"/>
    <sheet name="write" sheetId="9" r:id="rId2"/>
    <sheet name="median0000" sheetId="4" r:id="rId3"/>
    <sheet name="run-numa3-0000" sheetId="2" r:id="rId4"/>
    <sheet name="median0011" sheetId="5" r:id="rId5"/>
    <sheet name="run-numa3-0011" sheetId="1" r:id="rId6"/>
    <sheet name="median1111" sheetId="6" r:id="rId7"/>
    <sheet name="run-numa3-1111" sheetId="7" r:id="rId8"/>
    <sheet name="median1133" sheetId="10" r:id="rId9"/>
    <sheet name="run-numa4-1133" sheetId="11" r:id="rId10"/>
  </sheet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A1" i="10"/>
  <c r="B1" i="10"/>
  <c r="C1" i="10"/>
  <c r="D1" i="10"/>
  <c r="E1" i="10"/>
  <c r="F1" i="10"/>
  <c r="G1" i="10"/>
  <c r="H1" i="10"/>
  <c r="I1" i="10"/>
  <c r="J1" i="10"/>
  <c r="K1" i="10"/>
  <c r="L1" i="10"/>
  <c r="A2" i="10"/>
  <c r="B2" i="10"/>
  <c r="C2" i="10"/>
  <c r="D2" i="10"/>
  <c r="E2" i="10"/>
  <c r="F2" i="10"/>
  <c r="G2" i="10"/>
  <c r="H2" i="10"/>
  <c r="I2" i="10"/>
  <c r="J2" i="10"/>
  <c r="K2" i="10"/>
  <c r="L2" i="10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" i="9" l="1"/>
  <c r="A2" i="9"/>
  <c r="B2" i="9"/>
  <c r="C2" i="9"/>
  <c r="D2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D10" i="8"/>
  <c r="D9" i="8"/>
  <c r="D8" i="8"/>
  <c r="D7" i="8"/>
  <c r="D6" i="8"/>
  <c r="D5" i="8"/>
  <c r="D4" i="8"/>
  <c r="D3" i="8"/>
  <c r="D2" i="8"/>
  <c r="C10" i="8"/>
  <c r="C9" i="8"/>
  <c r="C8" i="8"/>
  <c r="C7" i="8"/>
  <c r="C6" i="8"/>
  <c r="C5" i="8"/>
  <c r="C4" i="8"/>
  <c r="C3" i="8"/>
  <c r="C2" i="8"/>
  <c r="B10" i="8" l="1"/>
  <c r="A10" i="8"/>
  <c r="A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" i="4"/>
  <c r="B1" i="4"/>
  <c r="C1" i="4"/>
  <c r="D1" i="4"/>
  <c r="E1" i="4"/>
  <c r="F1" i="4"/>
  <c r="G1" i="4"/>
  <c r="H1" i="4"/>
  <c r="I1" i="4"/>
  <c r="J1" i="4"/>
  <c r="K1" i="4"/>
  <c r="L1" i="4"/>
  <c r="A2" i="4"/>
  <c r="B2" i="4"/>
  <c r="C2" i="4"/>
  <c r="D2" i="4"/>
  <c r="E2" i="4"/>
  <c r="F2" i="4"/>
  <c r="G2" i="4"/>
  <c r="H2" i="4"/>
  <c r="I2" i="4"/>
  <c r="J2" i="4"/>
  <c r="K2" i="4"/>
  <c r="L2" i="4"/>
  <c r="A3" i="4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" i="5"/>
  <c r="B1" i="5"/>
  <c r="C1" i="5"/>
  <c r="D1" i="5"/>
  <c r="E1" i="5"/>
  <c r="F1" i="5"/>
  <c r="G1" i="5"/>
  <c r="H1" i="5"/>
  <c r="I1" i="5"/>
  <c r="J1" i="5"/>
  <c r="K1" i="5"/>
  <c r="L1" i="5"/>
  <c r="A2" i="5"/>
  <c r="B2" i="5"/>
  <c r="C2" i="5"/>
  <c r="D2" i="5"/>
  <c r="E2" i="5"/>
  <c r="F2" i="5"/>
  <c r="G2" i="5"/>
  <c r="H2" i="5"/>
  <c r="I2" i="5"/>
  <c r="J2" i="5"/>
  <c r="K2" i="5"/>
  <c r="L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" i="6"/>
  <c r="B1" i="6"/>
  <c r="C1" i="6"/>
  <c r="D1" i="6"/>
  <c r="E1" i="6"/>
  <c r="F1" i="6"/>
  <c r="G1" i="6"/>
  <c r="H1" i="6"/>
  <c r="I1" i="6"/>
  <c r="J1" i="6"/>
  <c r="K1" i="6"/>
  <c r="L1" i="6"/>
  <c r="A2" i="6"/>
  <c r="B2" i="6"/>
  <c r="C2" i="6"/>
  <c r="D2" i="6"/>
  <c r="E2" i="6"/>
  <c r="F2" i="6"/>
  <c r="G2" i="6"/>
  <c r="H2" i="6"/>
  <c r="I2" i="6"/>
  <c r="J2" i="6"/>
  <c r="K2" i="6"/>
  <c r="L2" i="6"/>
  <c r="A3" i="6"/>
  <c r="B3" i="6"/>
  <c r="C3" i="6"/>
  <c r="D3" i="6"/>
  <c r="E3" i="6"/>
  <c r="F3" i="6"/>
  <c r="G3" i="6"/>
  <c r="H3" i="6"/>
  <c r="I3" i="6"/>
  <c r="J3" i="6"/>
  <c r="K3" i="6"/>
  <c r="L3" i="6"/>
  <c r="A4" i="6"/>
  <c r="B4" i="6"/>
  <c r="C4" i="6"/>
  <c r="D4" i="6"/>
  <c r="E4" i="6"/>
  <c r="F4" i="6"/>
  <c r="G4" i="6"/>
  <c r="H4" i="6"/>
  <c r="I4" i="6"/>
  <c r="J4" i="6"/>
  <c r="K4" i="6"/>
  <c r="L4" i="6"/>
  <c r="A5" i="6"/>
  <c r="B5" i="6"/>
  <c r="C5" i="6"/>
  <c r="D5" i="6"/>
  <c r="E5" i="6"/>
  <c r="F5" i="6"/>
  <c r="G5" i="6"/>
  <c r="H5" i="6"/>
  <c r="I5" i="6"/>
  <c r="J5" i="6"/>
  <c r="K5" i="6"/>
  <c r="L5" i="6"/>
  <c r="A6" i="6"/>
  <c r="B6" i="6"/>
  <c r="C6" i="6"/>
  <c r="D6" i="6"/>
  <c r="E6" i="6"/>
  <c r="F6" i="6"/>
  <c r="G6" i="6"/>
  <c r="H6" i="6"/>
  <c r="I6" i="6"/>
  <c r="J6" i="6"/>
  <c r="K6" i="6"/>
  <c r="L6" i="6"/>
  <c r="A7" i="6"/>
  <c r="B7" i="6"/>
  <c r="C7" i="6"/>
  <c r="D7" i="6"/>
  <c r="E7" i="6"/>
  <c r="F7" i="6"/>
  <c r="G7" i="6"/>
  <c r="H7" i="6"/>
  <c r="I7" i="6"/>
  <c r="J7" i="6"/>
  <c r="K7" i="6"/>
  <c r="L7" i="6"/>
  <c r="A8" i="6"/>
  <c r="B8" i="6"/>
  <c r="C8" i="6"/>
  <c r="D8" i="6"/>
  <c r="E8" i="6"/>
  <c r="F8" i="6"/>
  <c r="G8" i="6"/>
  <c r="H8" i="6"/>
  <c r="I8" i="6"/>
  <c r="J8" i="6"/>
  <c r="K8" i="6"/>
  <c r="L8" i="6"/>
  <c r="A9" i="6"/>
  <c r="B9" i="6"/>
  <c r="C9" i="6"/>
  <c r="D9" i="6"/>
  <c r="E9" i="6"/>
  <c r="F9" i="6"/>
  <c r="G9" i="6"/>
  <c r="H9" i="6"/>
  <c r="I9" i="6"/>
  <c r="J9" i="6"/>
  <c r="K9" i="6"/>
  <c r="L9" i="6"/>
  <c r="A10" i="6"/>
  <c r="B10" i="6"/>
  <c r="C10" i="6"/>
  <c r="D10" i="6"/>
  <c r="E10" i="6"/>
  <c r="F10" i="6"/>
  <c r="G10" i="6"/>
  <c r="H10" i="6"/>
  <c r="I10" i="6"/>
  <c r="J10" i="6"/>
  <c r="K10" i="6"/>
  <c r="L10" i="6"/>
</calcChain>
</file>

<file path=xl/sharedStrings.xml><?xml version="1.0" encoding="utf-8"?>
<sst xmlns="http://schemas.openxmlformats.org/spreadsheetml/2006/main" count="57" uniqueCount="18">
  <si>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</si>
  <si>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</si>
  <si>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</si>
  <si>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</si>
  <si>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</si>
  <si>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</si>
  <si>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</si>
  <si>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</si>
  <si>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</si>
  <si>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</si>
  <si>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</si>
  <si>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</si>
  <si>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sector</t>
  </si>
  <si>
    <t>sector+fsdax</t>
  </si>
  <si>
    <t>fsdax</t>
  </si>
  <si>
    <t>→worker thread数が全コアを占める</t>
    <rPh sb="14" eb="15">
      <t>スウ</t>
    </rPh>
    <rPh sb="16" eb="17">
      <t>ゼン</t>
    </rPh>
    <rPh sb="20" eb="21">
      <t>シ</t>
    </rPh>
    <phoneticPr fontId="18"/>
  </si>
  <si>
    <t>→logger threadのためのコアを空けている</t>
    <rPh sb="21" eb="22">
      <t>ア</t>
    </rPh>
    <phoneticPr fontId="18"/>
  </si>
  <si>
    <t>fsdax+fsdax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</si>
</sst>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transaction throughput with logging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ja-JP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transaction!$B$1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transaction!$B$2:$B$10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37F-A28F-83CA315CD285}"/>
            </c:ext>
          </c:extLst>
        </c:ser>
        <c:ser>
          <c:idx val="1"/>
          <c:order val="1"/>
          <c:tx>
            <c:strRef>
              <c:f>transaction!$C$1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transaction!$C$2:$C$10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37F-A28F-83CA315CD285}"/>
            </c:ext>
          </c:extLst>
        </c:ser>
        <c:ser>
          <c:idx val="2"/>
          <c:order val="2"/>
          <c:tx>
            <c:strRef>
              <c:f>transaction!$D$1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B-437F-A28F-83CA315CD285}"/>
            </c:ext>
          </c:extLst>
        </c:ser>
        <c:ser>
          <c:idx val="3"/>
          <c:order val="3"/>
          <c:tx>
            <c:strRef>
              <c:f>transaction!$E$1</c:f>
              <c:strCache>
                <c:ptCount val="1"/>
                <c:pt idx="0">
                  <c:v>fsdax+fsdax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transaction!$E$2:$E$10</c:f>
              <c:numCache>
                <c:formatCode>General</c:formatCode>
                <c:ptCount val="9"/>
                <c:pt idx="0">
                  <c:v>1.106768</c:v>
                </c:pt>
                <c:pt idx="1">
                  <c:v>2.1611739999999999</c:v>
                </c:pt>
                <c:pt idx="2">
                  <c:v>4.2817780000000001</c:v>
                </c:pt>
                <c:pt idx="3">
                  <c:v>7.3818739999999998</c:v>
                </c:pt>
                <c:pt idx="4">
                  <c:v>9.7604790000000001</c:v>
                </c:pt>
                <c:pt idx="5">
                  <c:v>12.491630000000001</c:v>
                </c:pt>
                <c:pt idx="6">
                  <c:v>15.651294</c:v>
                </c:pt>
                <c:pt idx="7">
                  <c:v>18.002867999999999</c:v>
                </c:pt>
                <c:pt idx="8">
                  <c:v>13.72125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A-4600-8D91-C69F3370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16504"/>
        <c:axId val="652414264"/>
      </c:scatterChart>
      <c:valAx>
        <c:axId val="6524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4264"/>
        <c:crosses val="autoZero"/>
        <c:crossBetween val="midCat"/>
      </c:valAx>
      <c:valAx>
        <c:axId val="652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median1111!$F$2:$F$10</c:f>
              <c:numCache>
                <c:formatCode>General</c:formatCode>
                <c:ptCount val="9"/>
                <c:pt idx="0">
                  <c:v>49.655500000000004</c:v>
                </c:pt>
                <c:pt idx="1">
                  <c:v>47.353299999999997</c:v>
                </c:pt>
                <c:pt idx="2">
                  <c:v>32.840299999999999</c:v>
                </c:pt>
                <c:pt idx="3">
                  <c:v>37.589599999999997</c:v>
                </c:pt>
                <c:pt idx="4">
                  <c:v>40.538600000000002</c:v>
                </c:pt>
                <c:pt idx="5">
                  <c:v>58.856099999999998</c:v>
                </c:pt>
                <c:pt idx="6">
                  <c:v>73.087500000000006</c:v>
                </c:pt>
                <c:pt idx="7">
                  <c:v>84.604500000000002</c:v>
                </c:pt>
                <c:pt idx="8">
                  <c:v>151.0547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B-48C7-B071-E13C0856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26568"/>
        <c:axId val="793425608"/>
      </c:scatterChart>
      <c:valAx>
        <c:axId val="79342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5608"/>
        <c:crosses val="autoZero"/>
        <c:crossBetween val="midCat"/>
      </c:valAx>
      <c:valAx>
        <c:axId val="7934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median1111!$G$2:$G$10</c:f>
              <c:numCache>
                <c:formatCode>General</c:formatCode>
                <c:ptCount val="9"/>
                <c:pt idx="0">
                  <c:v>83577200</c:v>
                </c:pt>
                <c:pt idx="1">
                  <c:v>162386000</c:v>
                </c:pt>
                <c:pt idx="2">
                  <c:v>323791000</c:v>
                </c:pt>
                <c:pt idx="3">
                  <c:v>553898000</c:v>
                </c:pt>
                <c:pt idx="4">
                  <c:v>734730000</c:v>
                </c:pt>
                <c:pt idx="5">
                  <c:v>890261000</c:v>
                </c:pt>
                <c:pt idx="6">
                  <c:v>884769000</c:v>
                </c:pt>
                <c:pt idx="7">
                  <c:v>893245000</c:v>
                </c:pt>
                <c:pt idx="8">
                  <c:v>476297000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ED7-91DB-3423516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44504"/>
        <c:axId val="588944824"/>
      </c:scatterChart>
      <c:valAx>
        <c:axId val="58894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#of worker thread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824"/>
        <c:crosses val="autoZero"/>
        <c:crossBetween val="midCat"/>
      </c:valAx>
      <c:valAx>
        <c:axId val="588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</a:t>
                </a:r>
                <a:r>
                  <a:rPr lang="en-US" altLang="ja-JP" baseline="0"/>
                  <a:t>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NUMA</a:t>
            </a:r>
            <a:r>
              <a:rPr lang="en-US" altLang="ja-JP" baseline="0"/>
              <a:t> node2,3:fsdax, node6,7:fsdax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median1133!$D$1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median1133!$D$2:$D$10</c:f>
              <c:numCache>
                <c:formatCode>General</c:formatCode>
                <c:ptCount val="9"/>
                <c:pt idx="0">
                  <c:v>1.106768</c:v>
                </c:pt>
                <c:pt idx="1">
                  <c:v>2.1611739999999999</c:v>
                </c:pt>
                <c:pt idx="2">
                  <c:v>4.2817780000000001</c:v>
                </c:pt>
                <c:pt idx="3">
                  <c:v>7.3818739999999998</c:v>
                </c:pt>
                <c:pt idx="4">
                  <c:v>9.7604790000000001</c:v>
                </c:pt>
                <c:pt idx="5">
                  <c:v>12.491630000000001</c:v>
                </c:pt>
                <c:pt idx="6">
                  <c:v>15.651294</c:v>
                </c:pt>
                <c:pt idx="7">
                  <c:v>18.002867999999999</c:v>
                </c:pt>
                <c:pt idx="8">
                  <c:v>13.72125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C17-9ACE-AB94D6AE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36440"/>
        <c:axId val="593539000"/>
      </c:scatterChart>
      <c:scatterChart>
        <c:scatterStyle val="lineMarker"/>
        <c:varyColors val="0"/>
        <c:ser>
          <c:idx val="1"/>
          <c:order val="1"/>
          <c:tx>
            <c:strRef>
              <c:f>median1133!$H$1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median1133!$H$2:$H$10</c:f>
              <c:numCache>
                <c:formatCode>General</c:formatCode>
                <c:ptCount val="9"/>
                <c:pt idx="0">
                  <c:v>1.21E-2</c:v>
                </c:pt>
                <c:pt idx="1">
                  <c:v>1.11E-2</c:v>
                </c:pt>
                <c:pt idx="2">
                  <c:v>1.06E-2</c:v>
                </c:pt>
                <c:pt idx="3">
                  <c:v>9.5999999999999992E-3</c:v>
                </c:pt>
                <c:pt idx="4">
                  <c:v>1.1900000000000001E-2</c:v>
                </c:pt>
                <c:pt idx="5">
                  <c:v>1.49E-2</c:v>
                </c:pt>
                <c:pt idx="6">
                  <c:v>1.47E-2</c:v>
                </c:pt>
                <c:pt idx="7">
                  <c:v>1.8700000000000001E-2</c:v>
                </c:pt>
                <c:pt idx="8">
                  <c:v>9.9400000000000002E-2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C17-9ACE-AB94D6AE50B7}"/>
            </c:ext>
          </c:extLst>
        </c:ser>
        <c:ser>
          <c:idx val="2"/>
          <c:order val="2"/>
          <c:tx>
            <c:strRef>
              <c:f>median1133!$I$1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median1133!$I$2:$I$10</c:f>
              <c:numCache>
                <c:formatCode>General</c:formatCode>
                <c:ptCount val="9"/>
                <c:pt idx="0">
                  <c:v>5.0118999999999997E-2</c:v>
                </c:pt>
                <c:pt idx="1">
                  <c:v>9.5297999999999994E-2</c:v>
                </c:pt>
                <c:pt idx="2">
                  <c:v>0.186722</c:v>
                </c:pt>
                <c:pt idx="3">
                  <c:v>0.310143</c:v>
                </c:pt>
                <c:pt idx="4">
                  <c:v>0.39762700000000001</c:v>
                </c:pt>
                <c:pt idx="5">
                  <c:v>0.47446899999999997</c:v>
                </c:pt>
                <c:pt idx="6">
                  <c:v>0.63265899999999997</c:v>
                </c:pt>
                <c:pt idx="7">
                  <c:v>0.74998100000000001</c:v>
                </c:pt>
                <c:pt idx="8">
                  <c:v>0.96004199999999995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7-4C17-9ACE-AB94D6AE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49240"/>
        <c:axId val="593550840"/>
      </c:scatterChart>
      <c:valAx>
        <c:axId val="5935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9000"/>
        <c:crosses val="autoZero"/>
        <c:crossBetween val="midCat"/>
      </c:valAx>
      <c:valAx>
        <c:axId val="5935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36440"/>
        <c:crosses val="autoZero"/>
        <c:crossBetween val="midCat"/>
      </c:valAx>
      <c:valAx>
        <c:axId val="59355084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549240"/>
        <c:crosses val="max"/>
        <c:crossBetween val="midCat"/>
      </c:valAx>
      <c:valAx>
        <c:axId val="59354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55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median1133!$F$1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median1133!$A$2:$A$10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median1133!$F$2:$F$10</c:f>
              <c:numCache>
                <c:formatCode>General</c:formatCode>
                <c:ptCount val="9"/>
                <c:pt idx="0">
                  <c:v>50.016800000000003</c:v>
                </c:pt>
                <c:pt idx="1">
                  <c:v>49.992699999999999</c:v>
                </c:pt>
                <c:pt idx="2">
                  <c:v>50.900599999999997</c:v>
                </c:pt>
                <c:pt idx="3">
                  <c:v>52.775100000000002</c:v>
                </c:pt>
                <c:pt idx="4">
                  <c:v>56.320799999999998</c:v>
                </c:pt>
                <c:pt idx="5">
                  <c:v>57.599499999999999</c:v>
                </c:pt>
                <c:pt idx="6">
                  <c:v>60.403399999999998</c:v>
                </c:pt>
                <c:pt idx="7">
                  <c:v>68.438599999999994</c:v>
                </c:pt>
                <c:pt idx="8">
                  <c:v>116.1512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7-4209-9868-EF847415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51024"/>
        <c:axId val="474246224"/>
      </c:scatterChart>
      <c:valAx>
        <c:axId val="4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</a:t>
                </a:r>
                <a:r>
                  <a:rPr lang="en-US" altLang="ja-JP" baseline="0"/>
                  <a:t> </a:t>
                </a:r>
                <a:r>
                  <a:rPr lang="en-US" altLang="ja-JP"/>
                  <a:t>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46224"/>
        <c:crosses val="autoZero"/>
        <c:crossBetween val="midCat"/>
      </c:valAx>
      <c:valAx>
        <c:axId val="4742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42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log writing throughput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write!$B$2:$B$10</c:f>
              <c:numCache>
                <c:formatCode>General</c:formatCode>
                <c:ptCount val="9"/>
                <c:pt idx="0">
                  <c:v>82.870599999999996</c:v>
                </c:pt>
                <c:pt idx="1">
                  <c:v>160.57400000000001</c:v>
                </c:pt>
                <c:pt idx="2">
                  <c:v>320.87900000000002</c:v>
                </c:pt>
                <c:pt idx="3">
                  <c:v>542.28300000000002</c:v>
                </c:pt>
                <c:pt idx="4">
                  <c:v>630.524</c:v>
                </c:pt>
                <c:pt idx="5">
                  <c:v>575.29300000000001</c:v>
                </c:pt>
                <c:pt idx="6">
                  <c:v>557.9</c:v>
                </c:pt>
                <c:pt idx="7">
                  <c:v>540.76499999999999</c:v>
                </c:pt>
                <c:pt idx="8">
                  <c:v>342.32600000000002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F-4109-8D9E-9A435D6B3582}"/>
            </c:ext>
          </c:extLst>
        </c:ser>
        <c:ser>
          <c:idx val="1"/>
          <c:order val="1"/>
          <c:tx>
            <c:strRef>
              <c:f>write!$C$1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write!$C$2:$C$10</c:f>
              <c:numCache>
                <c:formatCode>General</c:formatCode>
                <c:ptCount val="9"/>
                <c:pt idx="0">
                  <c:v>82.939099999999996</c:v>
                </c:pt>
                <c:pt idx="1">
                  <c:v>161.94800000000001</c:v>
                </c:pt>
                <c:pt idx="2">
                  <c:v>320.52</c:v>
                </c:pt>
                <c:pt idx="3">
                  <c:v>548.06399999999996</c:v>
                </c:pt>
                <c:pt idx="4">
                  <c:v>727.35699999999997</c:v>
                </c:pt>
                <c:pt idx="5">
                  <c:v>916.75099999999998</c:v>
                </c:pt>
                <c:pt idx="6">
                  <c:v>986.01900000000001</c:v>
                </c:pt>
                <c:pt idx="7">
                  <c:v>996.27300000000002</c:v>
                </c:pt>
                <c:pt idx="8">
                  <c:v>580.66200000000003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F-4109-8D9E-9A435D6B3582}"/>
            </c:ext>
          </c:extLst>
        </c:ser>
        <c:ser>
          <c:idx val="2"/>
          <c:order val="2"/>
          <c:tx>
            <c:strRef>
              <c:f>write!$D$1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write!$D$2:$D$10</c:f>
              <c:numCache>
                <c:formatCode>General</c:formatCode>
                <c:ptCount val="9"/>
                <c:pt idx="0">
                  <c:v>83.577200000000005</c:v>
                </c:pt>
                <c:pt idx="1">
                  <c:v>162.386</c:v>
                </c:pt>
                <c:pt idx="2">
                  <c:v>323.791</c:v>
                </c:pt>
                <c:pt idx="3">
                  <c:v>553.89800000000002</c:v>
                </c:pt>
                <c:pt idx="4">
                  <c:v>734.73</c:v>
                </c:pt>
                <c:pt idx="5">
                  <c:v>890.26099999999997</c:v>
                </c:pt>
                <c:pt idx="6">
                  <c:v>884.76900000000001</c:v>
                </c:pt>
                <c:pt idx="7">
                  <c:v>893.245</c:v>
                </c:pt>
                <c:pt idx="8">
                  <c:v>476.29700000000003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F-4109-8D9E-9A435D6B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61464"/>
        <c:axId val="588964344"/>
      </c:scatterChart>
      <c:valAx>
        <c:axId val="5889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4344"/>
        <c:crosses val="autoZero"/>
        <c:crossBetween val="midCat"/>
      </c:valAx>
      <c:valAx>
        <c:axId val="5889643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write throughput</a:t>
                </a:r>
                <a:r>
                  <a:rPr lang="en-US" altLang="ja-JP" baseline="0"/>
                  <a:t> [MB/s]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node0,1,2,3:sector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median0000!$D$2:$D$10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86616"/>
        <c:axId val="530186296"/>
      </c:scatterChart>
      <c:scatterChart>
        <c:scatterStyle val="lineMarker"/>
        <c:varyColors val="0"/>
        <c:ser>
          <c:idx val="1"/>
          <c:order val="1"/>
          <c:tx>
            <c:strRef>
              <c:f>median0000!$H$1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1.01E-2</c:v>
                </c:pt>
                <c:pt idx="2">
                  <c:v>9.7999999999999997E-3</c:v>
                </c:pt>
                <c:pt idx="3">
                  <c:v>1.7000000000000001E-2</c:v>
                </c:pt>
                <c:pt idx="4">
                  <c:v>9.0899999999999995E-2</c:v>
                </c:pt>
                <c:pt idx="5">
                  <c:v>0.2029</c:v>
                </c:pt>
                <c:pt idx="6">
                  <c:v>0.25390000000000001</c:v>
                </c:pt>
                <c:pt idx="7">
                  <c:v>0.27800000000000002</c:v>
                </c:pt>
                <c:pt idx="8">
                  <c:v>0.32829999999999998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F-48D5-92A2-B053EC77A9A6}"/>
            </c:ext>
          </c:extLst>
        </c:ser>
        <c:ser>
          <c:idx val="2"/>
          <c:order val="2"/>
          <c:tx>
            <c:strRef>
              <c:f>median0000!$I$1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median0000!$I$2:$I$10</c:f>
              <c:numCache>
                <c:formatCode>General</c:formatCode>
                <c:ptCount val="9"/>
                <c:pt idx="0">
                  <c:v>0.160637</c:v>
                </c:pt>
                <c:pt idx="1">
                  <c:v>0.31926599999999999</c:v>
                </c:pt>
                <c:pt idx="2">
                  <c:v>0.63851100000000005</c:v>
                </c:pt>
                <c:pt idx="3">
                  <c:v>0.87681699999999996</c:v>
                </c:pt>
                <c:pt idx="4">
                  <c:v>0.99672899999999998</c:v>
                </c:pt>
                <c:pt idx="5">
                  <c:v>0.997332</c:v>
                </c:pt>
                <c:pt idx="6">
                  <c:v>0.998502</c:v>
                </c:pt>
                <c:pt idx="7">
                  <c:v>0.99871100000000002</c:v>
                </c:pt>
                <c:pt idx="8">
                  <c:v>0.98565199999999997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0056"/>
        <c:axId val="530162296"/>
      </c:scatterChart>
      <c:valAx>
        <c:axId val="5301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296"/>
        <c:crosses val="autoZero"/>
        <c:crossBetween val="midCat"/>
      </c:valAx>
      <c:valAx>
        <c:axId val="5301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616"/>
        <c:crosses val="autoZero"/>
        <c:crossBetween val="midCat"/>
      </c:valAx>
      <c:valAx>
        <c:axId val="530162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60056"/>
        <c:crosses val="max"/>
        <c:crossBetween val="midCat"/>
      </c:valAx>
      <c:valAx>
        <c:axId val="530160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median0000!$F$2:$F$10</c:f>
              <c:numCache>
                <c:formatCode>General</c:formatCode>
                <c:ptCount val="9"/>
                <c:pt idx="0">
                  <c:v>49.137500000000003</c:v>
                </c:pt>
                <c:pt idx="1">
                  <c:v>51.691299999999998</c:v>
                </c:pt>
                <c:pt idx="2">
                  <c:v>57.672499999999999</c:v>
                </c:pt>
                <c:pt idx="3">
                  <c:v>59.153799999999997</c:v>
                </c:pt>
                <c:pt idx="4">
                  <c:v>88.727500000000006</c:v>
                </c:pt>
                <c:pt idx="5">
                  <c:v>112.7659</c:v>
                </c:pt>
                <c:pt idx="6">
                  <c:v>151.8914</c:v>
                </c:pt>
                <c:pt idx="7">
                  <c:v>179.1756</c:v>
                </c:pt>
                <c:pt idx="8">
                  <c:v>231.12970000000001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8EF-A2A4-8D6B64FA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7496"/>
        <c:axId val="530159416"/>
      </c:scatterChart>
      <c:valAx>
        <c:axId val="5301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9416"/>
        <c:crosses val="autoZero"/>
        <c:crossBetween val="midCat"/>
      </c:valAx>
      <c:valAx>
        <c:axId val="5301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median0000!$G$2:$G$10</c:f>
              <c:numCache>
                <c:formatCode>General</c:formatCode>
                <c:ptCount val="9"/>
                <c:pt idx="0">
                  <c:v>82870600</c:v>
                </c:pt>
                <c:pt idx="1">
                  <c:v>160574000</c:v>
                </c:pt>
                <c:pt idx="2">
                  <c:v>320879000</c:v>
                </c:pt>
                <c:pt idx="3">
                  <c:v>542283000</c:v>
                </c:pt>
                <c:pt idx="4">
                  <c:v>630524000</c:v>
                </c:pt>
                <c:pt idx="5">
                  <c:v>575293000</c:v>
                </c:pt>
                <c:pt idx="6">
                  <c:v>557900000</c:v>
                </c:pt>
                <c:pt idx="7">
                  <c:v>540765000</c:v>
                </c:pt>
                <c:pt idx="8">
                  <c:v>342326000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3E7-9CB8-6D90304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0096"/>
        <c:axId val="582949776"/>
      </c:scatterChart>
      <c:valAx>
        <c:axId val="582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49776"/>
        <c:crosses val="autoZero"/>
        <c:crossBetween val="midCat"/>
      </c:valAx>
      <c:valAx>
        <c:axId val="582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node0,1:sector, node2,3:fsdax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median0011!$D$2:$D$10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1736"/>
        <c:axId val="530192056"/>
      </c:scatterChart>
      <c:scatterChart>
        <c:scatterStyle val="lineMarker"/>
        <c:varyColors val="0"/>
        <c:ser>
          <c:idx val="1"/>
          <c:order val="1"/>
          <c:tx>
            <c:strRef>
              <c:f>median0011!$H$1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median0011!$H$2:$H$10</c:f>
              <c:numCache>
                <c:formatCode>General</c:formatCode>
                <c:ptCount val="9"/>
                <c:pt idx="0">
                  <c:v>1.18E-2</c:v>
                </c:pt>
                <c:pt idx="1">
                  <c:v>1.06E-2</c:v>
                </c:pt>
                <c:pt idx="2">
                  <c:v>1.18E-2</c:v>
                </c:pt>
                <c:pt idx="3">
                  <c:v>1.35E-2</c:v>
                </c:pt>
                <c:pt idx="4">
                  <c:v>1.77E-2</c:v>
                </c:pt>
                <c:pt idx="5">
                  <c:v>2.1100000000000001E-2</c:v>
                </c:pt>
                <c:pt idx="6">
                  <c:v>7.0699999999999999E-2</c:v>
                </c:pt>
                <c:pt idx="7">
                  <c:v>0.1037</c:v>
                </c:pt>
                <c:pt idx="8">
                  <c:v>0.21709999999999999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A-47D6-AD72-E2CAD552D643}"/>
            </c:ext>
          </c:extLst>
        </c:ser>
        <c:ser>
          <c:idx val="2"/>
          <c:order val="2"/>
          <c:tx>
            <c:strRef>
              <c:f>median0011!$I$1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median0011!$I$2:$I$10</c:f>
              <c:numCache>
                <c:formatCode>General</c:formatCode>
                <c:ptCount val="9"/>
                <c:pt idx="0">
                  <c:v>8.1936999999999996E-2</c:v>
                </c:pt>
                <c:pt idx="1">
                  <c:v>0.154422</c:v>
                </c:pt>
                <c:pt idx="2">
                  <c:v>0.28727900000000001</c:v>
                </c:pt>
                <c:pt idx="3">
                  <c:v>0.46160499999999999</c:v>
                </c:pt>
                <c:pt idx="4">
                  <c:v>0.53511900000000001</c:v>
                </c:pt>
                <c:pt idx="5">
                  <c:v>0.67851300000000003</c:v>
                </c:pt>
                <c:pt idx="6">
                  <c:v>0.750413</c:v>
                </c:pt>
                <c:pt idx="7">
                  <c:v>0.74466200000000005</c:v>
                </c:pt>
                <c:pt idx="8">
                  <c:v>0.66774900000000004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1552"/>
        <c:axId val="329669304"/>
      </c:scatterChart>
      <c:valAx>
        <c:axId val="5301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056"/>
        <c:crosses val="autoZero"/>
        <c:crossBetween val="midCat"/>
      </c:valAx>
      <c:valAx>
        <c:axId val="5301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1736"/>
        <c:crosses val="autoZero"/>
        <c:crossBetween val="midCat"/>
      </c:valAx>
      <c:valAx>
        <c:axId val="32966930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801552"/>
        <c:crosses val="max"/>
        <c:crossBetween val="midCat"/>
      </c:valAx>
      <c:valAx>
        <c:axId val="544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6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median0011!$F$2:$F$10</c:f>
              <c:numCache>
                <c:formatCode>General</c:formatCode>
                <c:ptCount val="9"/>
                <c:pt idx="0">
                  <c:v>37.716200000000001</c:v>
                </c:pt>
                <c:pt idx="1">
                  <c:v>34.5931</c:v>
                </c:pt>
                <c:pt idx="2">
                  <c:v>34.442700000000002</c:v>
                </c:pt>
                <c:pt idx="3">
                  <c:v>39.185899999999997</c:v>
                </c:pt>
                <c:pt idx="4">
                  <c:v>40.472900000000003</c:v>
                </c:pt>
                <c:pt idx="5">
                  <c:v>48.085099999999997</c:v>
                </c:pt>
                <c:pt idx="6">
                  <c:v>79.854500000000002</c:v>
                </c:pt>
                <c:pt idx="7">
                  <c:v>86.697800000000001</c:v>
                </c:pt>
                <c:pt idx="8">
                  <c:v>148.5617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AEA-B978-174F1B75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71864"/>
        <c:axId val="329673464"/>
      </c:scatterChart>
      <c:valAx>
        <c:axId val="3296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3464"/>
        <c:crosses val="autoZero"/>
        <c:crossBetween val="midCat"/>
      </c:valAx>
      <c:valAx>
        <c:axId val="329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median0011!$G$2:$G$10</c:f>
              <c:numCache>
                <c:formatCode>General</c:formatCode>
                <c:ptCount val="9"/>
                <c:pt idx="0">
                  <c:v>82939100</c:v>
                </c:pt>
                <c:pt idx="1">
                  <c:v>161948000</c:v>
                </c:pt>
                <c:pt idx="2">
                  <c:v>320520000</c:v>
                </c:pt>
                <c:pt idx="3">
                  <c:v>548064000</c:v>
                </c:pt>
                <c:pt idx="4">
                  <c:v>727357000</c:v>
                </c:pt>
                <c:pt idx="5">
                  <c:v>916751000</c:v>
                </c:pt>
                <c:pt idx="6">
                  <c:v>986019000</c:v>
                </c:pt>
                <c:pt idx="7">
                  <c:v>996273000</c:v>
                </c:pt>
                <c:pt idx="8">
                  <c:v>580662000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D0D-9E0D-A4BCECD7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8160"/>
        <c:axId val="558642640"/>
      </c:scatterChart>
      <c:valAx>
        <c:axId val="5586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42640"/>
        <c:crosses val="autoZero"/>
        <c:crossBetween val="midCat"/>
      </c:valAx>
      <c:valAx>
        <c:axId val="558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5704"/>
        <c:axId val="536951224"/>
      </c:scatterChart>
      <c:scatterChart>
        <c:scatterStyle val="lineMarker"/>
        <c:varyColors val="0"/>
        <c:ser>
          <c:idx val="1"/>
          <c:order val="1"/>
          <c:tx>
            <c:strRef>
              <c:f>median1111!$H$1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1.0800000000000001E-2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1.21E-2</c:v>
                </c:pt>
                <c:pt idx="5">
                  <c:v>3.3399999999999999E-2</c:v>
                </c:pt>
                <c:pt idx="6">
                  <c:v>0.1086</c:v>
                </c:pt>
                <c:pt idx="7">
                  <c:v>0.13900000000000001</c:v>
                </c:pt>
                <c:pt idx="8">
                  <c:v>0.27579999999999999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1-4628-A089-5533D3D5297A}"/>
            </c:ext>
          </c:extLst>
        </c:ser>
        <c:ser>
          <c:idx val="2"/>
          <c:order val="2"/>
          <c:tx>
            <c:strRef>
              <c:f>median1111!$I$1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median1111!$I$2:$I$10</c:f>
              <c:numCache>
                <c:formatCode>General</c:formatCode>
                <c:ptCount val="9"/>
                <c:pt idx="0">
                  <c:v>8.0477999999999994E-2</c:v>
                </c:pt>
                <c:pt idx="1">
                  <c:v>0.161438</c:v>
                </c:pt>
                <c:pt idx="2">
                  <c:v>0.29546800000000001</c:v>
                </c:pt>
                <c:pt idx="3">
                  <c:v>0.47525499999999998</c:v>
                </c:pt>
                <c:pt idx="4">
                  <c:v>0.59604699999999999</c:v>
                </c:pt>
                <c:pt idx="5">
                  <c:v>0.78363000000000005</c:v>
                </c:pt>
                <c:pt idx="6">
                  <c:v>0.82886599999999999</c:v>
                </c:pt>
                <c:pt idx="7">
                  <c:v>0.818245</c:v>
                </c:pt>
                <c:pt idx="8">
                  <c:v>0.82647899999999996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2696"/>
        <c:axId val="530189496"/>
      </c:scatterChart>
      <c:valAx>
        <c:axId val="5369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1224"/>
        <c:crosses val="autoZero"/>
        <c:crossBetween val="midCat"/>
      </c:valAx>
      <c:valAx>
        <c:axId val="5369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5704"/>
        <c:crosses val="autoZero"/>
        <c:crossBetween val="midCat"/>
      </c:valAx>
      <c:valAx>
        <c:axId val="5301894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696"/>
        <c:crosses val="max"/>
        <c:crossBetween val="midCat"/>
      </c:valAx>
      <c:valAx>
        <c:axId val="53019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8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91440</xdr:rowOff>
    </xdr:from>
    <xdr:to>
      <xdr:col>7</xdr:col>
      <xdr:colOff>52800</xdr:colOff>
      <xdr:row>29</xdr:row>
      <xdr:rowOff>92940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F74BD47-8D57-4DD9-8A2C-32B63301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175260</xdr:rowOff>
    </xdr:from>
    <xdr:to>
      <xdr:col>6</xdr:col>
      <xdr:colOff>121920</xdr:colOff>
      <xdr:row>47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8139E9-E535-4B96-AF7D-62881EB9AE79}"/>
            </a:ext>
          </a:extLst>
        </xdr:cNvPr>
        <xdr:cNvGrpSpPr/>
      </xdr:nvGrpSpPr>
      <xdr:grpSpPr>
        <a:xfrm>
          <a:off x="76200" y="6080760"/>
          <a:ext cx="3703320" cy="2887980"/>
          <a:chOff x="5433060" y="2575560"/>
          <a:chExt cx="3703320" cy="288798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68620BF-7BCD-4143-9BF7-46C949655F9E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</a:t>
            </a:r>
            <a:r>
              <a:rPr kumimoji="1" lang="en-US" altLang="ja-JP" sz="1100" baseline="0"/>
              <a:t> configuration</a:t>
            </a:r>
            <a:endParaRPr kumimoji="1" lang="ja-JP" altLang="en-US" sz="1100"/>
          </a:p>
        </xdr:txBody>
      </xdr: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F9DFF51-B49B-490B-A0E6-15F286C1F5BF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33" name="直線コネクタ 32">
              <a:extLst>
                <a:ext uri="{FF2B5EF4-FFF2-40B4-BE49-F238E27FC236}">
                  <a16:creationId xmlns:a16="http://schemas.microsoft.com/office/drawing/2014/main" id="{BA8237EC-59CF-440D-82EE-3BC9068F3649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58185496-8E14-40B5-8F6B-DAB5617B4645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53" name="正方形/長方形 52">
                <a:extLst>
                  <a:ext uri="{FF2B5EF4-FFF2-40B4-BE49-F238E27FC236}">
                    <a16:creationId xmlns:a16="http://schemas.microsoft.com/office/drawing/2014/main" id="{FC29C172-67D7-43BC-8BF3-506162D54C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54" name="正方形/長方形 53">
                <a:extLst>
                  <a:ext uri="{FF2B5EF4-FFF2-40B4-BE49-F238E27FC236}">
                    <a16:creationId xmlns:a16="http://schemas.microsoft.com/office/drawing/2014/main" id="{A3F0A2DA-BCD7-4A9A-A1CA-CDC138F9962B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5" name="正方形/長方形 54">
                <a:extLst>
                  <a:ext uri="{FF2B5EF4-FFF2-40B4-BE49-F238E27FC236}">
                    <a16:creationId xmlns:a16="http://schemas.microsoft.com/office/drawing/2014/main" id="{6836386E-CCD9-46A7-8AA4-CEBAF1E697B9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6" name="正方形/長方形 55">
                <a:extLst>
                  <a:ext uri="{FF2B5EF4-FFF2-40B4-BE49-F238E27FC236}">
                    <a16:creationId xmlns:a16="http://schemas.microsoft.com/office/drawing/2014/main" id="{FB528560-5410-40B5-86B9-65923D92414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7" name="正方形/長方形 56">
                <a:extLst>
                  <a:ext uri="{FF2B5EF4-FFF2-40B4-BE49-F238E27FC236}">
                    <a16:creationId xmlns:a16="http://schemas.microsoft.com/office/drawing/2014/main" id="{FF09BE52-C510-4DFD-BF6C-D52BE04BECEB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35" name="グループ化 34">
              <a:extLst>
                <a:ext uri="{FF2B5EF4-FFF2-40B4-BE49-F238E27FC236}">
                  <a16:creationId xmlns:a16="http://schemas.microsoft.com/office/drawing/2014/main" id="{F2AF6151-DB54-41DC-82BF-09A27AB115C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38" name="正方形/長方形 37">
                <a:extLst>
                  <a:ext uri="{FF2B5EF4-FFF2-40B4-BE49-F238E27FC236}">
                    <a16:creationId xmlns:a16="http://schemas.microsoft.com/office/drawing/2014/main" id="{79C22410-8E34-42C9-AAE3-D5FAD004BA62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socket</a:t>
                </a:r>
                <a:endParaRPr kumimoji="1" lang="ja-JP" altLang="en-US" sz="1100"/>
              </a:p>
            </xdr:txBody>
          </xdr:sp>
          <xdr:grpSp>
            <xdr:nvGrpSpPr>
              <xdr:cNvPr id="39" name="グループ化 38">
                <a:extLst>
                  <a:ext uri="{FF2B5EF4-FFF2-40B4-BE49-F238E27FC236}">
                    <a16:creationId xmlns:a16="http://schemas.microsoft.com/office/drawing/2014/main" id="{29729DF5-F5BD-493A-8084-8A33F4C9B568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7" name="正方形/長方形 46">
                  <a:extLst>
                    <a:ext uri="{FF2B5EF4-FFF2-40B4-BE49-F238E27FC236}">
                      <a16:creationId xmlns:a16="http://schemas.microsoft.com/office/drawing/2014/main" id="{00516ABC-2FE7-4F2F-AAC9-0A63A181392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48" name="正方形/長方形 47">
                  <a:extLst>
                    <a:ext uri="{FF2B5EF4-FFF2-40B4-BE49-F238E27FC236}">
                      <a16:creationId xmlns:a16="http://schemas.microsoft.com/office/drawing/2014/main" id="{0FB001FC-558D-473F-8253-5A3CEDD388E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9" name="正方形/長方形 48">
                  <a:extLst>
                    <a:ext uri="{FF2B5EF4-FFF2-40B4-BE49-F238E27FC236}">
                      <a16:creationId xmlns:a16="http://schemas.microsoft.com/office/drawing/2014/main" id="{F7C38B5F-66B3-408E-A0D0-44D679352BFF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50" name="正方形/長方形 49">
                  <a:extLst>
                    <a:ext uri="{FF2B5EF4-FFF2-40B4-BE49-F238E27FC236}">
                      <a16:creationId xmlns:a16="http://schemas.microsoft.com/office/drawing/2014/main" id="{3E8AB546-209F-4D8E-BD07-990DADED0B7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51" name="直線コネクタ 50">
                  <a:extLst>
                    <a:ext uri="{FF2B5EF4-FFF2-40B4-BE49-F238E27FC236}">
                      <a16:creationId xmlns:a16="http://schemas.microsoft.com/office/drawing/2014/main" id="{6B6EC5BE-B2AF-4FD4-89E8-7A5A261D45CD}"/>
                    </a:ext>
                  </a:extLst>
                </xdr:cNvPr>
                <xdr:cNvCxnSpPr>
                  <a:stCxn id="48" idx="2"/>
                  <a:endCxn id="49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>
                  <a:extLst>
                    <a:ext uri="{FF2B5EF4-FFF2-40B4-BE49-F238E27FC236}">
                      <a16:creationId xmlns:a16="http://schemas.microsoft.com/office/drawing/2014/main" id="{78557781-046F-436C-88F3-6A1052B54D51}"/>
                    </a:ext>
                  </a:extLst>
                </xdr:cNvPr>
                <xdr:cNvCxnSpPr>
                  <a:stCxn id="48" idx="2"/>
                  <a:endCxn id="50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0" name="グループ化 39">
                <a:extLst>
                  <a:ext uri="{FF2B5EF4-FFF2-40B4-BE49-F238E27FC236}">
                    <a16:creationId xmlns:a16="http://schemas.microsoft.com/office/drawing/2014/main" id="{4BEF9FC1-BAF6-4692-AC9D-F9E790C9090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1" name="正方形/長方形 40">
                  <a:extLst>
                    <a:ext uri="{FF2B5EF4-FFF2-40B4-BE49-F238E27FC236}">
                      <a16:creationId xmlns:a16="http://schemas.microsoft.com/office/drawing/2014/main" id="{EB83345F-DF4A-4B79-94EF-EFB7EB6A2ED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42" name="正方形/長方形 41">
                  <a:extLst>
                    <a:ext uri="{FF2B5EF4-FFF2-40B4-BE49-F238E27FC236}">
                      <a16:creationId xmlns:a16="http://schemas.microsoft.com/office/drawing/2014/main" id="{76AD264C-777F-460B-A44D-E70E65B64856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3" name="正方形/長方形 42">
                  <a:extLst>
                    <a:ext uri="{FF2B5EF4-FFF2-40B4-BE49-F238E27FC236}">
                      <a16:creationId xmlns:a16="http://schemas.microsoft.com/office/drawing/2014/main" id="{4E6C2EFC-BA1B-4B83-99D8-9018455D71D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4" name="正方形/長方形 43">
                  <a:extLst>
                    <a:ext uri="{FF2B5EF4-FFF2-40B4-BE49-F238E27FC236}">
                      <a16:creationId xmlns:a16="http://schemas.microsoft.com/office/drawing/2014/main" id="{D83F2A27-A86E-4DEF-92A7-0A0366162989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5" name="直線コネクタ 44">
                  <a:extLst>
                    <a:ext uri="{FF2B5EF4-FFF2-40B4-BE49-F238E27FC236}">
                      <a16:creationId xmlns:a16="http://schemas.microsoft.com/office/drawing/2014/main" id="{C332835E-7832-40A4-931D-F4A889400E51}"/>
                    </a:ext>
                  </a:extLst>
                </xdr:cNvPr>
                <xdr:cNvCxnSpPr>
                  <a:stCxn id="42" idx="2"/>
                  <a:endCxn id="4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直線コネクタ 45">
                  <a:extLst>
                    <a:ext uri="{FF2B5EF4-FFF2-40B4-BE49-F238E27FC236}">
                      <a16:creationId xmlns:a16="http://schemas.microsoft.com/office/drawing/2014/main" id="{DD0D2434-ACC2-40E5-B2F6-E8139F48489C}"/>
                    </a:ext>
                  </a:extLst>
                </xdr:cNvPr>
                <xdr:cNvCxnSpPr>
                  <a:stCxn id="42" idx="2"/>
                  <a:endCxn id="4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36" name="直線矢印コネクタ 35">
              <a:extLst>
                <a:ext uri="{FF2B5EF4-FFF2-40B4-BE49-F238E27FC236}">
                  <a16:creationId xmlns:a16="http://schemas.microsoft.com/office/drawing/2014/main" id="{EF3B068A-B603-430C-884C-0CCDF91EAA82}"/>
                </a:ext>
              </a:extLst>
            </xdr:cNvPr>
            <xdr:cNvCxnSpPr>
              <a:stCxn id="48" idx="0"/>
              <a:endCxn id="54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線矢印コネクタ 36">
              <a:extLst>
                <a:ext uri="{FF2B5EF4-FFF2-40B4-BE49-F238E27FC236}">
                  <a16:creationId xmlns:a16="http://schemas.microsoft.com/office/drawing/2014/main" id="{03FA14C1-6CE6-45F9-9140-252276C43C56}"/>
                </a:ext>
              </a:extLst>
            </xdr:cNvPr>
            <xdr:cNvCxnSpPr>
              <a:stCxn id="42" idx="0"/>
              <a:endCxn id="55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B8CC823-059A-46FD-8A9C-8803E77E76B3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0" name="直線コネクタ 9">
              <a:extLst>
                <a:ext uri="{FF2B5EF4-FFF2-40B4-BE49-F238E27FC236}">
                  <a16:creationId xmlns:a16="http://schemas.microsoft.com/office/drawing/2014/main" id="{E9BE21B6-E3D6-4B82-8FE1-3CD5B943F7CE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8EBD6D07-E2EC-4F7A-98A7-4244BD7C9F1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28" name="正方形/長方形 27">
                <a:extLst>
                  <a:ext uri="{FF2B5EF4-FFF2-40B4-BE49-F238E27FC236}">
                    <a16:creationId xmlns:a16="http://schemas.microsoft.com/office/drawing/2014/main" id="{0686987A-9CA6-43D5-8178-108A63141092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9" name="正方形/長方形 28">
                <a:extLst>
                  <a:ext uri="{FF2B5EF4-FFF2-40B4-BE49-F238E27FC236}">
                    <a16:creationId xmlns:a16="http://schemas.microsoft.com/office/drawing/2014/main" id="{DD68D87C-FB57-4221-A91E-1835AC10BAD5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0" name="正方形/長方形 29">
                <a:extLst>
                  <a:ext uri="{FF2B5EF4-FFF2-40B4-BE49-F238E27FC236}">
                    <a16:creationId xmlns:a16="http://schemas.microsoft.com/office/drawing/2014/main" id="{978B771F-0CD2-4B26-BADE-37F11BE15FFB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1" name="正方形/長方形 30">
                <a:extLst>
                  <a:ext uri="{FF2B5EF4-FFF2-40B4-BE49-F238E27FC236}">
                    <a16:creationId xmlns:a16="http://schemas.microsoft.com/office/drawing/2014/main" id="{6B3E476B-E558-4C35-B9F3-09A3CDACA5B8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2" name="正方形/長方形 31">
                <a:extLst>
                  <a:ext uri="{FF2B5EF4-FFF2-40B4-BE49-F238E27FC236}">
                    <a16:creationId xmlns:a16="http://schemas.microsoft.com/office/drawing/2014/main" id="{47265903-D579-4CE1-82BE-97A2FB6F9A8C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" name="グループ化 11">
              <a:extLst>
                <a:ext uri="{FF2B5EF4-FFF2-40B4-BE49-F238E27FC236}">
                  <a16:creationId xmlns:a16="http://schemas.microsoft.com/office/drawing/2014/main" id="{CF045774-4C6F-42EF-A9A6-2527FA35B26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3" name="正方形/長方形 12">
                <a:extLst>
                  <a:ext uri="{FF2B5EF4-FFF2-40B4-BE49-F238E27FC236}">
                    <a16:creationId xmlns:a16="http://schemas.microsoft.com/office/drawing/2014/main" id="{80AD518A-E160-4FE8-A5EB-C6C816A97A8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socket</a:t>
                </a:r>
                <a:endParaRPr kumimoji="1" lang="ja-JP" altLang="en-US" sz="1100"/>
              </a:p>
            </xdr:txBody>
          </xdr:sp>
          <xdr:grpSp>
            <xdr:nvGrpSpPr>
              <xdr:cNvPr id="14" name="グループ化 13">
                <a:extLst>
                  <a:ext uri="{FF2B5EF4-FFF2-40B4-BE49-F238E27FC236}">
                    <a16:creationId xmlns:a16="http://schemas.microsoft.com/office/drawing/2014/main" id="{3403BEE7-295A-4F0B-BAC0-9297F3EB133B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2" name="正方形/長方形 21">
                  <a:extLst>
                    <a:ext uri="{FF2B5EF4-FFF2-40B4-BE49-F238E27FC236}">
                      <a16:creationId xmlns:a16="http://schemas.microsoft.com/office/drawing/2014/main" id="{9D5020AE-9DF1-4B72-B898-A7EFA933BD7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23" name="正方形/長方形 22">
                  <a:extLst>
                    <a:ext uri="{FF2B5EF4-FFF2-40B4-BE49-F238E27FC236}">
                      <a16:creationId xmlns:a16="http://schemas.microsoft.com/office/drawing/2014/main" id="{094078C6-3301-414C-8EEF-EE4BB74CB0D5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4" name="正方形/長方形 23">
                  <a:extLst>
                    <a:ext uri="{FF2B5EF4-FFF2-40B4-BE49-F238E27FC236}">
                      <a16:creationId xmlns:a16="http://schemas.microsoft.com/office/drawing/2014/main" id="{B1275750-590F-4F94-A86E-03A5E803896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5" name="正方形/長方形 24">
                  <a:extLst>
                    <a:ext uri="{FF2B5EF4-FFF2-40B4-BE49-F238E27FC236}">
                      <a16:creationId xmlns:a16="http://schemas.microsoft.com/office/drawing/2014/main" id="{6169BF7B-65DE-438C-8EB4-AFAEDC0E114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6" name="直線コネクタ 25">
                  <a:extLst>
                    <a:ext uri="{FF2B5EF4-FFF2-40B4-BE49-F238E27FC236}">
                      <a16:creationId xmlns:a16="http://schemas.microsoft.com/office/drawing/2014/main" id="{7B54BA29-3C8A-4421-A71A-CC1DAD781067}"/>
                    </a:ext>
                  </a:extLst>
                </xdr:cNvPr>
                <xdr:cNvCxnSpPr>
                  <a:stCxn id="23" idx="2"/>
                  <a:endCxn id="2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直線コネクタ 26">
                  <a:extLst>
                    <a:ext uri="{FF2B5EF4-FFF2-40B4-BE49-F238E27FC236}">
                      <a16:creationId xmlns:a16="http://schemas.microsoft.com/office/drawing/2014/main" id="{CA410F6B-ADE7-4E4E-BFF6-460989CD95D6}"/>
                    </a:ext>
                  </a:extLst>
                </xdr:cNvPr>
                <xdr:cNvCxnSpPr>
                  <a:stCxn id="23" idx="2"/>
                  <a:endCxn id="2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5" name="グループ化 14">
                <a:extLst>
                  <a:ext uri="{FF2B5EF4-FFF2-40B4-BE49-F238E27FC236}">
                    <a16:creationId xmlns:a16="http://schemas.microsoft.com/office/drawing/2014/main" id="{7A485B6E-D5AD-4A37-89BB-A0BCE388B56D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6" name="正方形/長方形 15">
                  <a:extLst>
                    <a:ext uri="{FF2B5EF4-FFF2-40B4-BE49-F238E27FC236}">
                      <a16:creationId xmlns:a16="http://schemas.microsoft.com/office/drawing/2014/main" id="{87274A68-0DD9-4FBE-A22D-8A57B2F4E70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7" name="正方形/長方形 16">
                  <a:extLst>
                    <a:ext uri="{FF2B5EF4-FFF2-40B4-BE49-F238E27FC236}">
                      <a16:creationId xmlns:a16="http://schemas.microsoft.com/office/drawing/2014/main" id="{9A59FF8C-C617-4469-A924-FD2B7DD8A5B0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8" name="正方形/長方形 17">
                  <a:extLst>
                    <a:ext uri="{FF2B5EF4-FFF2-40B4-BE49-F238E27FC236}">
                      <a16:creationId xmlns:a16="http://schemas.microsoft.com/office/drawing/2014/main" id="{160CC636-5D29-4BAA-B3BF-ABFF7A75EE0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9" name="正方形/長方形 18">
                  <a:extLst>
                    <a:ext uri="{FF2B5EF4-FFF2-40B4-BE49-F238E27FC236}">
                      <a16:creationId xmlns:a16="http://schemas.microsoft.com/office/drawing/2014/main" id="{29C37646-FDDE-465B-9A4B-A3525E553AE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" name="直線コネクタ 19">
                  <a:extLst>
                    <a:ext uri="{FF2B5EF4-FFF2-40B4-BE49-F238E27FC236}">
                      <a16:creationId xmlns:a16="http://schemas.microsoft.com/office/drawing/2014/main" id="{8FE99E5F-7EA9-45F6-8C0C-3F5CBA921A29}"/>
                    </a:ext>
                  </a:extLst>
                </xdr:cNvPr>
                <xdr:cNvCxnSpPr>
                  <a:stCxn id="17" idx="2"/>
                  <a:endCxn id="1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" name="直線コネクタ 20">
                  <a:extLst>
                    <a:ext uri="{FF2B5EF4-FFF2-40B4-BE49-F238E27FC236}">
                      <a16:creationId xmlns:a16="http://schemas.microsoft.com/office/drawing/2014/main" id="{30877AF0-9BFB-4CAA-BA43-70A1500D641C}"/>
                    </a:ext>
                  </a:extLst>
                </xdr:cNvPr>
                <xdr:cNvCxnSpPr>
                  <a:stCxn id="17" idx="2"/>
                  <a:endCxn id="1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56D98E35-B8B7-4B29-9E57-F307663C1CE2}"/>
              </a:ext>
            </a:extLst>
          </xdr:cNvPr>
          <xdr:cNvCxnSpPr>
            <a:stCxn id="23" idx="0"/>
            <a:endCxn id="56" idx="2"/>
          </xdr:cNvCxnSpPr>
        </xdr:nvCxnSpPr>
        <xdr:spPr>
          <a:xfrm flipH="1" flipV="1">
            <a:off x="6096001" y="3851407"/>
            <a:ext cx="168638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04346086-86A5-48C8-8352-E77830002644}"/>
              </a:ext>
            </a:extLst>
          </xdr:cNvPr>
          <xdr:cNvCxnSpPr>
            <a:stCxn id="17" idx="0"/>
            <a:endCxn id="57" idx="2"/>
          </xdr:cNvCxnSpPr>
        </xdr:nvCxnSpPr>
        <xdr:spPr>
          <a:xfrm flipH="1" flipV="1">
            <a:off x="6774181" y="3851407"/>
            <a:ext cx="182354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76200</xdr:colOff>
      <xdr:row>48</xdr:row>
      <xdr:rowOff>114300</xdr:rowOff>
    </xdr:from>
    <xdr:to>
      <xdr:col>6</xdr:col>
      <xdr:colOff>121920</xdr:colOff>
      <xdr:row>63</xdr:row>
      <xdr:rowOff>144780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8DC0ACA9-81C6-4413-8492-00232573FCD5}"/>
            </a:ext>
          </a:extLst>
        </xdr:cNvPr>
        <xdr:cNvGrpSpPr/>
      </xdr:nvGrpSpPr>
      <xdr:grpSpPr>
        <a:xfrm>
          <a:off x="76200" y="9258300"/>
          <a:ext cx="3703320" cy="2887980"/>
          <a:chOff x="5433060" y="2575560"/>
          <a:chExt cx="3703320" cy="2887980"/>
        </a:xfrm>
      </xdr:grpSpPr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DEE32E9C-700C-4C0E-BB97-A5307B613DE7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sector+fsdax</a:t>
            </a:r>
            <a:r>
              <a:rPr kumimoji="1" lang="en-US" altLang="ja-JP" sz="1100" b="1" baseline="0"/>
              <a:t> </a:t>
            </a:r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5B4D762F-8623-4740-A518-C584A1321A9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87" name="直線コネクタ 86">
              <a:extLst>
                <a:ext uri="{FF2B5EF4-FFF2-40B4-BE49-F238E27FC236}">
                  <a16:creationId xmlns:a16="http://schemas.microsoft.com/office/drawing/2014/main" id="{87C19071-0C0E-4944-B707-141252B8A6C3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88" name="グループ化 87">
              <a:extLst>
                <a:ext uri="{FF2B5EF4-FFF2-40B4-BE49-F238E27FC236}">
                  <a16:creationId xmlns:a16="http://schemas.microsoft.com/office/drawing/2014/main" id="{72C01C98-1682-4A3E-9D9E-474172CFB7B7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13F12764-953A-47DF-8E15-9621C3FC0BFB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F402CF3E-3B47-44E4-BCE9-5280A37AACCC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09" name="正方形/長方形 108">
                <a:extLst>
                  <a:ext uri="{FF2B5EF4-FFF2-40B4-BE49-F238E27FC236}">
                    <a16:creationId xmlns:a16="http://schemas.microsoft.com/office/drawing/2014/main" id="{19C56B1E-47C8-4130-9FA6-1187445E4BEE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0" name="正方形/長方形 109">
                <a:extLst>
                  <a:ext uri="{FF2B5EF4-FFF2-40B4-BE49-F238E27FC236}">
                    <a16:creationId xmlns:a16="http://schemas.microsoft.com/office/drawing/2014/main" id="{22E61884-2778-4600-9ECE-B207F8E13349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1" name="正方形/長方形 110">
                <a:extLst>
                  <a:ext uri="{FF2B5EF4-FFF2-40B4-BE49-F238E27FC236}">
                    <a16:creationId xmlns:a16="http://schemas.microsoft.com/office/drawing/2014/main" id="{DCC5D18A-3F29-4E13-A10F-60F58F3A44A0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B5D5EC00-6E7A-40C4-B243-FB5BCB3CC6B8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92" name="正方形/長方形 91">
                <a:extLst>
                  <a:ext uri="{FF2B5EF4-FFF2-40B4-BE49-F238E27FC236}">
                    <a16:creationId xmlns:a16="http://schemas.microsoft.com/office/drawing/2014/main" id="{FC5BA7CE-41DF-4DD7-9E3A-1EECAF8DFA00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socket</a:t>
                </a:r>
                <a:endParaRPr kumimoji="1" lang="ja-JP" altLang="en-US" sz="1100"/>
              </a:p>
            </xdr:txBody>
          </xdr:sp>
          <xdr:grpSp>
            <xdr:nvGrpSpPr>
              <xdr:cNvPr id="93" name="グループ化 92">
                <a:extLst>
                  <a:ext uri="{FF2B5EF4-FFF2-40B4-BE49-F238E27FC236}">
                    <a16:creationId xmlns:a16="http://schemas.microsoft.com/office/drawing/2014/main" id="{CB25A9F7-C117-454A-B748-77ABF0E9296A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01" name="正方形/長方形 100">
                  <a:extLst>
                    <a:ext uri="{FF2B5EF4-FFF2-40B4-BE49-F238E27FC236}">
                      <a16:creationId xmlns:a16="http://schemas.microsoft.com/office/drawing/2014/main" id="{923112A6-C424-43B6-87EF-5003376702B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02" name="正方形/長方形 101">
                  <a:extLst>
                    <a:ext uri="{FF2B5EF4-FFF2-40B4-BE49-F238E27FC236}">
                      <a16:creationId xmlns:a16="http://schemas.microsoft.com/office/drawing/2014/main" id="{6B1E1964-2887-418F-8128-620ADAF49169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03" name="正方形/長方形 102">
                  <a:extLst>
                    <a:ext uri="{FF2B5EF4-FFF2-40B4-BE49-F238E27FC236}">
                      <a16:creationId xmlns:a16="http://schemas.microsoft.com/office/drawing/2014/main" id="{185BBC53-C95F-40E2-955C-45C5607DAC60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4" name="正方形/長方形 103">
                  <a:extLst>
                    <a:ext uri="{FF2B5EF4-FFF2-40B4-BE49-F238E27FC236}">
                      <a16:creationId xmlns:a16="http://schemas.microsoft.com/office/drawing/2014/main" id="{7D826CC4-0B72-48EC-9C9E-69A7ABE35B8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05" name="直線コネクタ 104">
                  <a:extLst>
                    <a:ext uri="{FF2B5EF4-FFF2-40B4-BE49-F238E27FC236}">
                      <a16:creationId xmlns:a16="http://schemas.microsoft.com/office/drawing/2014/main" id="{0A8CA461-0074-47F5-A3F6-1422A8E4AFEE}"/>
                    </a:ext>
                  </a:extLst>
                </xdr:cNvPr>
                <xdr:cNvCxnSpPr>
                  <a:stCxn id="102" idx="2"/>
                  <a:endCxn id="10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6" name="直線コネクタ 105">
                  <a:extLst>
                    <a:ext uri="{FF2B5EF4-FFF2-40B4-BE49-F238E27FC236}">
                      <a16:creationId xmlns:a16="http://schemas.microsoft.com/office/drawing/2014/main" id="{58A8569C-C73B-47B5-BC4D-28CDE0BE6A12}"/>
                    </a:ext>
                  </a:extLst>
                </xdr:cNvPr>
                <xdr:cNvCxnSpPr>
                  <a:stCxn id="102" idx="2"/>
                  <a:endCxn id="10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94" name="グループ化 93">
                <a:extLst>
                  <a:ext uri="{FF2B5EF4-FFF2-40B4-BE49-F238E27FC236}">
                    <a16:creationId xmlns:a16="http://schemas.microsoft.com/office/drawing/2014/main" id="{F89A89EF-87A8-4D0F-8013-C62F27E147B8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95" name="正方形/長方形 94">
                  <a:extLst>
                    <a:ext uri="{FF2B5EF4-FFF2-40B4-BE49-F238E27FC236}">
                      <a16:creationId xmlns:a16="http://schemas.microsoft.com/office/drawing/2014/main" id="{CFCF3AB7-6E39-4DD9-B992-CEDA7587F67B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96" name="正方形/長方形 95">
                  <a:extLst>
                    <a:ext uri="{FF2B5EF4-FFF2-40B4-BE49-F238E27FC236}">
                      <a16:creationId xmlns:a16="http://schemas.microsoft.com/office/drawing/2014/main" id="{CC008C56-FD19-490A-98FE-6809F12D7267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97" name="正方形/長方形 96">
                  <a:extLst>
                    <a:ext uri="{FF2B5EF4-FFF2-40B4-BE49-F238E27FC236}">
                      <a16:creationId xmlns:a16="http://schemas.microsoft.com/office/drawing/2014/main" id="{C3B5A063-760F-4C47-B6C3-D7D8412FE50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98" name="正方形/長方形 97">
                  <a:extLst>
                    <a:ext uri="{FF2B5EF4-FFF2-40B4-BE49-F238E27FC236}">
                      <a16:creationId xmlns:a16="http://schemas.microsoft.com/office/drawing/2014/main" id="{5DF6297B-FCEE-410B-910D-F5CF372F9577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99" name="直線コネクタ 98">
                  <a:extLst>
                    <a:ext uri="{FF2B5EF4-FFF2-40B4-BE49-F238E27FC236}">
                      <a16:creationId xmlns:a16="http://schemas.microsoft.com/office/drawing/2014/main" id="{66A8985F-A706-4528-92DB-4D3AB609B1BC}"/>
                    </a:ext>
                  </a:extLst>
                </xdr:cNvPr>
                <xdr:cNvCxnSpPr>
                  <a:stCxn id="96" idx="2"/>
                  <a:endCxn id="9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直線コネクタ 99">
                  <a:extLst>
                    <a:ext uri="{FF2B5EF4-FFF2-40B4-BE49-F238E27FC236}">
                      <a16:creationId xmlns:a16="http://schemas.microsoft.com/office/drawing/2014/main" id="{7B40C949-EDAA-42B0-BF1E-1F82DE92031E}"/>
                    </a:ext>
                  </a:extLst>
                </xdr:cNvPr>
                <xdr:cNvCxnSpPr>
                  <a:stCxn id="96" idx="2"/>
                  <a:endCxn id="9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90" name="直線矢印コネクタ 89">
              <a:extLst>
                <a:ext uri="{FF2B5EF4-FFF2-40B4-BE49-F238E27FC236}">
                  <a16:creationId xmlns:a16="http://schemas.microsoft.com/office/drawing/2014/main" id="{58953507-E623-4B84-BC3D-B58124D98DED}"/>
                </a:ext>
              </a:extLst>
            </xdr:cNvPr>
            <xdr:cNvCxnSpPr>
              <a:stCxn id="102" idx="0"/>
              <a:endCxn id="108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直線矢印コネクタ 90">
              <a:extLst>
                <a:ext uri="{FF2B5EF4-FFF2-40B4-BE49-F238E27FC236}">
                  <a16:creationId xmlns:a16="http://schemas.microsoft.com/office/drawing/2014/main" id="{CC3F1D6F-F29A-4853-95AE-C15506AE11FB}"/>
                </a:ext>
              </a:extLst>
            </xdr:cNvPr>
            <xdr:cNvCxnSpPr>
              <a:stCxn id="96" idx="0"/>
              <a:endCxn id="109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1" name="グループ化 60">
            <a:extLst>
              <a:ext uri="{FF2B5EF4-FFF2-40B4-BE49-F238E27FC236}">
                <a16:creationId xmlns:a16="http://schemas.microsoft.com/office/drawing/2014/main" id="{4DED0539-2D53-40D2-84B0-5E2723D9F0EA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62" name="直線コネクタ 61">
              <a:extLst>
                <a:ext uri="{FF2B5EF4-FFF2-40B4-BE49-F238E27FC236}">
                  <a16:creationId xmlns:a16="http://schemas.microsoft.com/office/drawing/2014/main" id="{90705758-7B39-48D3-AA3D-E5370780E64F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58E6079B-9FE0-4215-9305-174DFBED99D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82" name="正方形/長方形 81">
                <a:extLst>
                  <a:ext uri="{FF2B5EF4-FFF2-40B4-BE49-F238E27FC236}">
                    <a16:creationId xmlns:a16="http://schemas.microsoft.com/office/drawing/2014/main" id="{B19EDDA3-471E-4646-8555-4B9E416BA3E7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83" name="正方形/長方形 82">
                <a:extLst>
                  <a:ext uri="{FF2B5EF4-FFF2-40B4-BE49-F238E27FC236}">
                    <a16:creationId xmlns:a16="http://schemas.microsoft.com/office/drawing/2014/main" id="{C94D2DBD-CF5E-4A4A-ADE6-AFB2A8EC8C46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4" name="正方形/長方形 83">
                <a:extLst>
                  <a:ext uri="{FF2B5EF4-FFF2-40B4-BE49-F238E27FC236}">
                    <a16:creationId xmlns:a16="http://schemas.microsoft.com/office/drawing/2014/main" id="{45BC7413-DB12-4886-BEF7-CCE48E15AB22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5" name="正方形/長方形 84">
                <a:extLst>
                  <a:ext uri="{FF2B5EF4-FFF2-40B4-BE49-F238E27FC236}">
                    <a16:creationId xmlns:a16="http://schemas.microsoft.com/office/drawing/2014/main" id="{9F9D31E0-A8B2-4C8C-A629-1207FD946A4B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B8134739-612B-4F63-9647-09C95CA049CE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64" name="グループ化 63">
              <a:extLst>
                <a:ext uri="{FF2B5EF4-FFF2-40B4-BE49-F238E27FC236}">
                  <a16:creationId xmlns:a16="http://schemas.microsoft.com/office/drawing/2014/main" id="{1497E95B-C4DF-4CED-B327-BE0BD3B7187A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67" name="正方形/長方形 66">
                <a:extLst>
                  <a:ext uri="{FF2B5EF4-FFF2-40B4-BE49-F238E27FC236}">
                    <a16:creationId xmlns:a16="http://schemas.microsoft.com/office/drawing/2014/main" id="{5A06B74D-9D60-4817-B541-B0DF8AA77BE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 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socket</a:t>
                </a:r>
                <a:endParaRPr kumimoji="1" lang="ja-JP" altLang="en-US" sz="1100"/>
              </a:p>
            </xdr:txBody>
          </xdr:sp>
          <xdr:grpSp>
            <xdr:nvGrpSpPr>
              <xdr:cNvPr id="68" name="グループ化 67">
                <a:extLst>
                  <a:ext uri="{FF2B5EF4-FFF2-40B4-BE49-F238E27FC236}">
                    <a16:creationId xmlns:a16="http://schemas.microsoft.com/office/drawing/2014/main" id="{7158B129-CABD-4FF2-BBB9-74281E7E3453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6" name="正方形/長方形 75">
                  <a:extLst>
                    <a:ext uri="{FF2B5EF4-FFF2-40B4-BE49-F238E27FC236}">
                      <a16:creationId xmlns:a16="http://schemas.microsoft.com/office/drawing/2014/main" id="{33A6F0FD-C89E-499D-BF2D-5308CDFD9CD3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77" name="正方形/長方形 76">
                  <a:extLst>
                    <a:ext uri="{FF2B5EF4-FFF2-40B4-BE49-F238E27FC236}">
                      <a16:creationId xmlns:a16="http://schemas.microsoft.com/office/drawing/2014/main" id="{53ED68B5-DF1B-438B-BA9C-400B833A9097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78" name="正方形/長方形 77">
                  <a:extLst>
                    <a:ext uri="{FF2B5EF4-FFF2-40B4-BE49-F238E27FC236}">
                      <a16:creationId xmlns:a16="http://schemas.microsoft.com/office/drawing/2014/main" id="{D67E42FB-875B-4DB0-B6EC-29B7687A76FD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9" name="正方形/長方形 78">
                  <a:extLst>
                    <a:ext uri="{FF2B5EF4-FFF2-40B4-BE49-F238E27FC236}">
                      <a16:creationId xmlns:a16="http://schemas.microsoft.com/office/drawing/2014/main" id="{205A2189-594C-4E6C-ADC8-FC5F0A87B204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80" name="直線コネクタ 79">
                  <a:extLst>
                    <a:ext uri="{FF2B5EF4-FFF2-40B4-BE49-F238E27FC236}">
                      <a16:creationId xmlns:a16="http://schemas.microsoft.com/office/drawing/2014/main" id="{6FF95AFB-11E8-480C-94CE-F5CFFF951F6D}"/>
                    </a:ext>
                  </a:extLst>
                </xdr:cNvPr>
                <xdr:cNvCxnSpPr>
                  <a:stCxn id="77" idx="2"/>
                  <a:endCxn id="7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直線コネクタ 80">
                  <a:extLst>
                    <a:ext uri="{FF2B5EF4-FFF2-40B4-BE49-F238E27FC236}">
                      <a16:creationId xmlns:a16="http://schemas.microsoft.com/office/drawing/2014/main" id="{8395BDF5-A020-49A4-9AD5-1AF60A31A094}"/>
                    </a:ext>
                  </a:extLst>
                </xdr:cNvPr>
                <xdr:cNvCxnSpPr>
                  <a:stCxn id="77" idx="2"/>
                  <a:endCxn id="7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69" name="グループ化 68">
                <a:extLst>
                  <a:ext uri="{FF2B5EF4-FFF2-40B4-BE49-F238E27FC236}">
                    <a16:creationId xmlns:a16="http://schemas.microsoft.com/office/drawing/2014/main" id="{BBF7C078-B97A-4043-8492-10EF7202166B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0" name="正方形/長方形 69">
                  <a:extLst>
                    <a:ext uri="{FF2B5EF4-FFF2-40B4-BE49-F238E27FC236}">
                      <a16:creationId xmlns:a16="http://schemas.microsoft.com/office/drawing/2014/main" id="{29213007-C237-4013-997C-AF792B26E23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71" name="正方形/長方形 70">
                  <a:extLst>
                    <a:ext uri="{FF2B5EF4-FFF2-40B4-BE49-F238E27FC236}">
                      <a16:creationId xmlns:a16="http://schemas.microsoft.com/office/drawing/2014/main" id="{98CAC1BD-CC4F-43B2-A5E8-F9AF0FF20E18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72" name="正方形/長方形 71">
                  <a:extLst>
                    <a:ext uri="{FF2B5EF4-FFF2-40B4-BE49-F238E27FC236}">
                      <a16:creationId xmlns:a16="http://schemas.microsoft.com/office/drawing/2014/main" id="{70B37531-0FE7-41BC-A391-1E25FB7D252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3" name="正方形/長方形 72">
                  <a:extLst>
                    <a:ext uri="{FF2B5EF4-FFF2-40B4-BE49-F238E27FC236}">
                      <a16:creationId xmlns:a16="http://schemas.microsoft.com/office/drawing/2014/main" id="{D138E171-EDBA-4F22-8FF3-5FFB853E285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74" name="直線コネクタ 73">
                  <a:extLst>
                    <a:ext uri="{FF2B5EF4-FFF2-40B4-BE49-F238E27FC236}">
                      <a16:creationId xmlns:a16="http://schemas.microsoft.com/office/drawing/2014/main" id="{262FBA51-BDE0-4E71-B61A-BC54318CCD6F}"/>
                    </a:ext>
                  </a:extLst>
                </xdr:cNvPr>
                <xdr:cNvCxnSpPr>
                  <a:stCxn id="71" idx="2"/>
                  <a:endCxn id="72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直線コネクタ 74">
                  <a:extLst>
                    <a:ext uri="{FF2B5EF4-FFF2-40B4-BE49-F238E27FC236}">
                      <a16:creationId xmlns:a16="http://schemas.microsoft.com/office/drawing/2014/main" id="{B1955EA2-47C9-4AFE-9CC0-78D87EAF0D3B}"/>
                    </a:ext>
                  </a:extLst>
                </xdr:cNvPr>
                <xdr:cNvCxnSpPr>
                  <a:stCxn id="71" idx="2"/>
                  <a:endCxn id="73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5" name="直線矢印コネクタ 64">
              <a:extLst>
                <a:ext uri="{FF2B5EF4-FFF2-40B4-BE49-F238E27FC236}">
                  <a16:creationId xmlns:a16="http://schemas.microsoft.com/office/drawing/2014/main" id="{01E5EEB0-E050-4928-8ED2-B2BDE34C3D00}"/>
                </a:ext>
              </a:extLst>
            </xdr:cNvPr>
            <xdr:cNvCxnSpPr>
              <a:stCxn id="77" idx="0"/>
              <a:endCxn id="85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69A4C3CA-E71C-4CE7-8C88-3EB78156E24F}"/>
                </a:ext>
              </a:extLst>
            </xdr:cNvPr>
            <xdr:cNvCxnSpPr>
              <a:stCxn id="71" idx="0"/>
              <a:endCxn id="86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76200</xdr:colOff>
      <xdr:row>64</xdr:row>
      <xdr:rowOff>83820</xdr:rowOff>
    </xdr:from>
    <xdr:to>
      <xdr:col>6</xdr:col>
      <xdr:colOff>121920</xdr:colOff>
      <xdr:row>79</xdr:row>
      <xdr:rowOff>114300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EFE85DCA-406E-49B4-80D6-33567B4D189E}"/>
            </a:ext>
          </a:extLst>
        </xdr:cNvPr>
        <xdr:cNvGrpSpPr/>
      </xdr:nvGrpSpPr>
      <xdr:grpSpPr>
        <a:xfrm>
          <a:off x="76200" y="12275820"/>
          <a:ext cx="3703320" cy="2887980"/>
          <a:chOff x="5433060" y="2575560"/>
          <a:chExt cx="3703320" cy="2887980"/>
        </a:xfrm>
      </xdr:grpSpPr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80F1AEE-8208-4BEF-83E8-6AB079DFA0EC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fsdax</a:t>
            </a:r>
            <a:r>
              <a:rPr kumimoji="1" lang="en-US" altLang="ja-JP" sz="1100"/>
              <a:t> configuration</a:t>
            </a:r>
            <a:endParaRPr kumimoji="1" lang="ja-JP" altLang="en-US" sz="1100"/>
          </a:p>
        </xdr:txBody>
      </xdr:sp>
      <xdr:grpSp>
        <xdr:nvGrpSpPr>
          <xdr:cNvPr id="114" name="グループ化 113">
            <a:extLst>
              <a:ext uri="{FF2B5EF4-FFF2-40B4-BE49-F238E27FC236}">
                <a16:creationId xmlns:a16="http://schemas.microsoft.com/office/drawing/2014/main" id="{5DC3BDBE-D67D-470E-834D-2C58005A19C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43" name="直線コネクタ 142">
              <a:extLst>
                <a:ext uri="{FF2B5EF4-FFF2-40B4-BE49-F238E27FC236}">
                  <a16:creationId xmlns:a16="http://schemas.microsoft.com/office/drawing/2014/main" id="{7AB94836-B6F7-4894-84A2-7DF816702AA4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44" name="グループ化 143">
              <a:extLst>
                <a:ext uri="{FF2B5EF4-FFF2-40B4-BE49-F238E27FC236}">
                  <a16:creationId xmlns:a16="http://schemas.microsoft.com/office/drawing/2014/main" id="{50842F3E-BA2E-483D-A683-5FDC719791AC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61" name="正方形/長方形 160">
                <a:extLst>
                  <a:ext uri="{FF2B5EF4-FFF2-40B4-BE49-F238E27FC236}">
                    <a16:creationId xmlns:a16="http://schemas.microsoft.com/office/drawing/2014/main" id="{6537C5D4-993D-4196-9093-D0A5BFF218E8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91F53823-2D39-4920-A554-BAFCAFE149F8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4B918D60-6A14-445C-81E3-C08E44D8CC68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5B6A5A27-821B-4580-A409-C1E5483004C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5" name="正方形/長方形 164">
                <a:extLst>
                  <a:ext uri="{FF2B5EF4-FFF2-40B4-BE49-F238E27FC236}">
                    <a16:creationId xmlns:a16="http://schemas.microsoft.com/office/drawing/2014/main" id="{960F2001-4633-4CDE-B582-A6B2AA7990F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45" name="グループ化 144">
              <a:extLst>
                <a:ext uri="{FF2B5EF4-FFF2-40B4-BE49-F238E27FC236}">
                  <a16:creationId xmlns:a16="http://schemas.microsoft.com/office/drawing/2014/main" id="{7ADA9E3E-FB6B-4E8C-8ED8-845E9B8021AC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46" name="正方形/長方形 145">
                <a:extLst>
                  <a:ext uri="{FF2B5EF4-FFF2-40B4-BE49-F238E27FC236}">
                    <a16:creationId xmlns:a16="http://schemas.microsoft.com/office/drawing/2014/main" id="{E365B239-8343-4412-BFA6-6A421A09E7F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47" name="グループ化 146">
                <a:extLst>
                  <a:ext uri="{FF2B5EF4-FFF2-40B4-BE49-F238E27FC236}">
                    <a16:creationId xmlns:a16="http://schemas.microsoft.com/office/drawing/2014/main" id="{0C59D501-6EBD-44C5-8287-A13B34DBD02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55" name="正方形/長方形 154">
                  <a:extLst>
                    <a:ext uri="{FF2B5EF4-FFF2-40B4-BE49-F238E27FC236}">
                      <a16:creationId xmlns:a16="http://schemas.microsoft.com/office/drawing/2014/main" id="{CE015A8F-CB9A-45B8-9B18-9DE56DAD5D59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56" name="正方形/長方形 155">
                  <a:extLst>
                    <a:ext uri="{FF2B5EF4-FFF2-40B4-BE49-F238E27FC236}">
                      <a16:creationId xmlns:a16="http://schemas.microsoft.com/office/drawing/2014/main" id="{015D5EFC-3298-4660-8CD2-3294FB0B219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57" name="正方形/長方形 156">
                  <a:extLst>
                    <a:ext uri="{FF2B5EF4-FFF2-40B4-BE49-F238E27FC236}">
                      <a16:creationId xmlns:a16="http://schemas.microsoft.com/office/drawing/2014/main" id="{218FB480-43D7-4106-B3C6-F009A513002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8" name="正方形/長方形 157">
                  <a:extLst>
                    <a:ext uri="{FF2B5EF4-FFF2-40B4-BE49-F238E27FC236}">
                      <a16:creationId xmlns:a16="http://schemas.microsoft.com/office/drawing/2014/main" id="{F0F9BB3B-FA4C-4E0B-B80D-BF521C30D8D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9" name="直線コネクタ 158">
                  <a:extLst>
                    <a:ext uri="{FF2B5EF4-FFF2-40B4-BE49-F238E27FC236}">
                      <a16:creationId xmlns:a16="http://schemas.microsoft.com/office/drawing/2014/main" id="{5E2C4018-A86C-4E9C-804D-6C7CD71CEE64}"/>
                    </a:ext>
                  </a:extLst>
                </xdr:cNvPr>
                <xdr:cNvCxnSpPr>
                  <a:stCxn id="156" idx="2"/>
                  <a:endCxn id="15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直線コネクタ 159">
                  <a:extLst>
                    <a:ext uri="{FF2B5EF4-FFF2-40B4-BE49-F238E27FC236}">
                      <a16:creationId xmlns:a16="http://schemas.microsoft.com/office/drawing/2014/main" id="{0611CBDD-6B06-43B5-BDC3-B1E4F6AA7CB4}"/>
                    </a:ext>
                  </a:extLst>
                </xdr:cNvPr>
                <xdr:cNvCxnSpPr>
                  <a:stCxn id="156" idx="2"/>
                  <a:endCxn id="15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8" name="グループ化 147">
                <a:extLst>
                  <a:ext uri="{FF2B5EF4-FFF2-40B4-BE49-F238E27FC236}">
                    <a16:creationId xmlns:a16="http://schemas.microsoft.com/office/drawing/2014/main" id="{97107C43-561E-4005-81EC-76EBE3AEA68F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49" name="正方形/長方形 148">
                  <a:extLst>
                    <a:ext uri="{FF2B5EF4-FFF2-40B4-BE49-F238E27FC236}">
                      <a16:creationId xmlns:a16="http://schemas.microsoft.com/office/drawing/2014/main" id="{CD8249C7-0EA2-4D7B-896D-B529C0F72BD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50" name="正方形/長方形 149">
                  <a:extLst>
                    <a:ext uri="{FF2B5EF4-FFF2-40B4-BE49-F238E27FC236}">
                      <a16:creationId xmlns:a16="http://schemas.microsoft.com/office/drawing/2014/main" id="{BAB794A8-E6A0-4377-B440-1E208CA25E2E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51" name="正方形/長方形 150">
                  <a:extLst>
                    <a:ext uri="{FF2B5EF4-FFF2-40B4-BE49-F238E27FC236}">
                      <a16:creationId xmlns:a16="http://schemas.microsoft.com/office/drawing/2014/main" id="{C0EC763E-C299-4A6A-99FC-0E6BB098AAB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2" name="正方形/長方形 151">
                  <a:extLst>
                    <a:ext uri="{FF2B5EF4-FFF2-40B4-BE49-F238E27FC236}">
                      <a16:creationId xmlns:a16="http://schemas.microsoft.com/office/drawing/2014/main" id="{8AA048EF-08CF-45FD-A735-94C804519FB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3" name="直線コネクタ 152">
                  <a:extLst>
                    <a:ext uri="{FF2B5EF4-FFF2-40B4-BE49-F238E27FC236}">
                      <a16:creationId xmlns:a16="http://schemas.microsoft.com/office/drawing/2014/main" id="{5B44D2F0-C830-46DA-B207-86804C2170F8}"/>
                    </a:ext>
                  </a:extLst>
                </xdr:cNvPr>
                <xdr:cNvCxnSpPr>
                  <a:stCxn id="150" idx="2"/>
                  <a:endCxn id="151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4" name="直線コネクタ 153">
                  <a:extLst>
                    <a:ext uri="{FF2B5EF4-FFF2-40B4-BE49-F238E27FC236}">
                      <a16:creationId xmlns:a16="http://schemas.microsoft.com/office/drawing/2014/main" id="{E30F32FD-2F0A-4D3F-B069-2B27E67062D3}"/>
                    </a:ext>
                  </a:extLst>
                </xdr:cNvPr>
                <xdr:cNvCxnSpPr>
                  <a:stCxn id="150" idx="2"/>
                  <a:endCxn id="152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FDE22128-E2FA-4AA5-A1E8-CBCA42A09E34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18" name="直線コネクタ 117">
              <a:extLst>
                <a:ext uri="{FF2B5EF4-FFF2-40B4-BE49-F238E27FC236}">
                  <a16:creationId xmlns:a16="http://schemas.microsoft.com/office/drawing/2014/main" id="{3A3A6B4E-E1B9-477C-8BDA-AE8C260180D5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9" name="グループ化 118">
              <a:extLst>
                <a:ext uri="{FF2B5EF4-FFF2-40B4-BE49-F238E27FC236}">
                  <a16:creationId xmlns:a16="http://schemas.microsoft.com/office/drawing/2014/main" id="{99DAB321-196C-43D9-87FE-FE76D264E8AB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38" name="正方形/長方形 137">
                <a:extLst>
                  <a:ext uri="{FF2B5EF4-FFF2-40B4-BE49-F238E27FC236}">
                    <a16:creationId xmlns:a16="http://schemas.microsoft.com/office/drawing/2014/main" id="{459B8654-890C-466C-8972-9ABBDD9D78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39" name="正方形/長方形 138">
                <a:extLst>
                  <a:ext uri="{FF2B5EF4-FFF2-40B4-BE49-F238E27FC236}">
                    <a16:creationId xmlns:a16="http://schemas.microsoft.com/office/drawing/2014/main" id="{8BF17309-1864-4DCE-A74F-A84E563992B7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4E1E4B06-F575-4271-B5E5-F1464E5C73BC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1" name="正方形/長方形 140">
                <a:extLst>
                  <a:ext uri="{FF2B5EF4-FFF2-40B4-BE49-F238E27FC236}">
                    <a16:creationId xmlns:a16="http://schemas.microsoft.com/office/drawing/2014/main" id="{3CB32D2B-5F0F-4ED5-AD02-B4B99512EB1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2" name="正方形/長方形 141">
                <a:extLst>
                  <a:ext uri="{FF2B5EF4-FFF2-40B4-BE49-F238E27FC236}">
                    <a16:creationId xmlns:a16="http://schemas.microsoft.com/office/drawing/2014/main" id="{630C80DD-223F-42A6-9470-FBE2520E59A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0" name="グループ化 119">
              <a:extLst>
                <a:ext uri="{FF2B5EF4-FFF2-40B4-BE49-F238E27FC236}">
                  <a16:creationId xmlns:a16="http://schemas.microsoft.com/office/drawing/2014/main" id="{96BDAAC0-58D3-46B8-B504-655E08F33F37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23" name="正方形/長方形 122">
                <a:extLst>
                  <a:ext uri="{FF2B5EF4-FFF2-40B4-BE49-F238E27FC236}">
                    <a16:creationId xmlns:a16="http://schemas.microsoft.com/office/drawing/2014/main" id="{9A6626B6-A97A-476D-B7F7-83EC289929D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24" name="グループ化 123">
                <a:extLst>
                  <a:ext uri="{FF2B5EF4-FFF2-40B4-BE49-F238E27FC236}">
                    <a16:creationId xmlns:a16="http://schemas.microsoft.com/office/drawing/2014/main" id="{063D72FF-508A-465D-A044-30EFB527B971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32" name="正方形/長方形 131">
                  <a:extLst>
                    <a:ext uri="{FF2B5EF4-FFF2-40B4-BE49-F238E27FC236}">
                      <a16:creationId xmlns:a16="http://schemas.microsoft.com/office/drawing/2014/main" id="{5DE2FD62-6B3B-4FD0-886B-6EEB58913E4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33" name="正方形/長方形 132">
                  <a:extLst>
                    <a:ext uri="{FF2B5EF4-FFF2-40B4-BE49-F238E27FC236}">
                      <a16:creationId xmlns:a16="http://schemas.microsoft.com/office/drawing/2014/main" id="{49ADC0E1-F07F-4782-868B-4A754387EC12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34" name="正方形/長方形 133">
                  <a:extLst>
                    <a:ext uri="{FF2B5EF4-FFF2-40B4-BE49-F238E27FC236}">
                      <a16:creationId xmlns:a16="http://schemas.microsoft.com/office/drawing/2014/main" id="{0384FC11-13B0-4B33-BED2-2FA7BE50798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35" name="正方形/長方形 134">
                  <a:extLst>
                    <a:ext uri="{FF2B5EF4-FFF2-40B4-BE49-F238E27FC236}">
                      <a16:creationId xmlns:a16="http://schemas.microsoft.com/office/drawing/2014/main" id="{84706B98-62D2-41B1-8852-D8934DDC67A6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6" name="直線コネクタ 135">
                  <a:extLst>
                    <a:ext uri="{FF2B5EF4-FFF2-40B4-BE49-F238E27FC236}">
                      <a16:creationId xmlns:a16="http://schemas.microsoft.com/office/drawing/2014/main" id="{FDBC53F0-8236-425E-854C-94D036D7DA7B}"/>
                    </a:ext>
                  </a:extLst>
                </xdr:cNvPr>
                <xdr:cNvCxnSpPr>
                  <a:stCxn id="133" idx="2"/>
                  <a:endCxn id="13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7" name="直線コネクタ 136">
                  <a:extLst>
                    <a:ext uri="{FF2B5EF4-FFF2-40B4-BE49-F238E27FC236}">
                      <a16:creationId xmlns:a16="http://schemas.microsoft.com/office/drawing/2014/main" id="{5D37473E-CBB5-4A75-A5FA-85AE8F8B3E3C}"/>
                    </a:ext>
                  </a:extLst>
                </xdr:cNvPr>
                <xdr:cNvCxnSpPr>
                  <a:stCxn id="133" idx="2"/>
                  <a:endCxn id="13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25" name="グループ化 124">
                <a:extLst>
                  <a:ext uri="{FF2B5EF4-FFF2-40B4-BE49-F238E27FC236}">
                    <a16:creationId xmlns:a16="http://schemas.microsoft.com/office/drawing/2014/main" id="{49519D10-24BC-4A08-ABDB-5601F5B57E55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26" name="正方形/長方形 125">
                  <a:extLst>
                    <a:ext uri="{FF2B5EF4-FFF2-40B4-BE49-F238E27FC236}">
                      <a16:creationId xmlns:a16="http://schemas.microsoft.com/office/drawing/2014/main" id="{896E756C-D3D1-45B7-9AA2-9F4D444D6A4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27" name="正方形/長方形 126">
                  <a:extLst>
                    <a:ext uri="{FF2B5EF4-FFF2-40B4-BE49-F238E27FC236}">
                      <a16:creationId xmlns:a16="http://schemas.microsoft.com/office/drawing/2014/main" id="{E4454B88-CF6C-48DF-9FA3-4FB901DFE35E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28" name="正方形/長方形 127">
                  <a:extLst>
                    <a:ext uri="{FF2B5EF4-FFF2-40B4-BE49-F238E27FC236}">
                      <a16:creationId xmlns:a16="http://schemas.microsoft.com/office/drawing/2014/main" id="{F8CEE843-5342-4140-AB3B-4CC01B8A5451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29" name="正方形/長方形 128">
                  <a:extLst>
                    <a:ext uri="{FF2B5EF4-FFF2-40B4-BE49-F238E27FC236}">
                      <a16:creationId xmlns:a16="http://schemas.microsoft.com/office/drawing/2014/main" id="{AF073EA5-CEEE-4D6D-B86C-D70CA5D2D71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0" name="直線コネクタ 129">
                  <a:extLst>
                    <a:ext uri="{FF2B5EF4-FFF2-40B4-BE49-F238E27FC236}">
                      <a16:creationId xmlns:a16="http://schemas.microsoft.com/office/drawing/2014/main" id="{8AF240E8-2034-44E9-BC80-FD2C5CFFDA2E}"/>
                    </a:ext>
                  </a:extLst>
                </xdr:cNvPr>
                <xdr:cNvCxnSpPr>
                  <a:stCxn id="127" idx="2"/>
                  <a:endCxn id="12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" name="直線コネクタ 130">
                  <a:extLst>
                    <a:ext uri="{FF2B5EF4-FFF2-40B4-BE49-F238E27FC236}">
                      <a16:creationId xmlns:a16="http://schemas.microsoft.com/office/drawing/2014/main" id="{9C69FF50-AFB7-42B1-BC47-2B86C31478CF}"/>
                    </a:ext>
                  </a:extLst>
                </xdr:cNvPr>
                <xdr:cNvCxnSpPr>
                  <a:stCxn id="127" idx="2"/>
                  <a:endCxn id="12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21" name="直線矢印コネクタ 120">
              <a:extLst>
                <a:ext uri="{FF2B5EF4-FFF2-40B4-BE49-F238E27FC236}">
                  <a16:creationId xmlns:a16="http://schemas.microsoft.com/office/drawing/2014/main" id="{3B3EDB39-B15D-4C9A-A9DB-C0EB3C5F7138}"/>
                </a:ext>
              </a:extLst>
            </xdr:cNvPr>
            <xdr:cNvCxnSpPr>
              <a:stCxn id="133" idx="0"/>
              <a:endCxn id="141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直線矢印コネクタ 121">
              <a:extLst>
                <a:ext uri="{FF2B5EF4-FFF2-40B4-BE49-F238E27FC236}">
                  <a16:creationId xmlns:a16="http://schemas.microsoft.com/office/drawing/2014/main" id="{0B461E5A-42CC-4901-AC81-F6770EC18A08}"/>
                </a:ext>
              </a:extLst>
            </xdr:cNvPr>
            <xdr:cNvCxnSpPr>
              <a:stCxn id="127" idx="0"/>
              <a:endCxn id="142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120C9F97-E293-4681-AE8D-77CB8F15DF73}"/>
              </a:ext>
            </a:extLst>
          </xdr:cNvPr>
          <xdr:cNvCxnSpPr>
            <a:stCxn id="156" idx="0"/>
            <a:endCxn id="139" idx="2"/>
          </xdr:cNvCxnSpPr>
        </xdr:nvCxnSpPr>
        <xdr:spPr>
          <a:xfrm flipV="1">
            <a:off x="6029786" y="3622807"/>
            <a:ext cx="181881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直線矢印コネクタ 116">
            <a:extLst>
              <a:ext uri="{FF2B5EF4-FFF2-40B4-BE49-F238E27FC236}">
                <a16:creationId xmlns:a16="http://schemas.microsoft.com/office/drawing/2014/main" id="{58397FAE-B6D0-4B7F-B878-74656A0A9E5D}"/>
              </a:ext>
            </a:extLst>
          </xdr:cNvPr>
          <xdr:cNvCxnSpPr>
            <a:stCxn id="150" idx="0"/>
            <a:endCxn id="140" idx="2"/>
          </xdr:cNvCxnSpPr>
        </xdr:nvCxnSpPr>
        <xdr:spPr>
          <a:xfrm flipV="1">
            <a:off x="6845126" y="3622807"/>
            <a:ext cx="168165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76200</xdr:colOff>
      <xdr:row>80</xdr:row>
      <xdr:rowOff>45720</xdr:rowOff>
    </xdr:from>
    <xdr:to>
      <xdr:col>6</xdr:col>
      <xdr:colOff>121920</xdr:colOff>
      <xdr:row>95</xdr:row>
      <xdr:rowOff>76200</xdr:rowOff>
    </xdr:to>
    <xdr:grpSp>
      <xdr:nvGrpSpPr>
        <xdr:cNvPr id="166" name="グループ化 165">
          <a:extLst>
            <a:ext uri="{FF2B5EF4-FFF2-40B4-BE49-F238E27FC236}">
              <a16:creationId xmlns:a16="http://schemas.microsoft.com/office/drawing/2014/main" id="{E59B9B9C-CC09-4C32-8CCB-572BA4E3C416}"/>
            </a:ext>
          </a:extLst>
        </xdr:cNvPr>
        <xdr:cNvGrpSpPr/>
      </xdr:nvGrpSpPr>
      <xdr:grpSpPr>
        <a:xfrm>
          <a:off x="76200" y="15285720"/>
          <a:ext cx="3703320" cy="2887980"/>
          <a:chOff x="5433060" y="2575560"/>
          <a:chExt cx="3703320" cy="2887980"/>
        </a:xfrm>
      </xdr:grpSpPr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686D4161-5914-4B6E-9460-0A426C9673E1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fsdax+fsdax</a:t>
            </a:r>
            <a:r>
              <a:rPr kumimoji="1" lang="en-US" altLang="ja-JP" sz="1100" b="1" baseline="0"/>
              <a:t> </a:t>
            </a:r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168" name="グループ化 167">
            <a:extLst>
              <a:ext uri="{FF2B5EF4-FFF2-40B4-BE49-F238E27FC236}">
                <a16:creationId xmlns:a16="http://schemas.microsoft.com/office/drawing/2014/main" id="{AB55FB3E-4F16-440E-B616-3F5DA6812F7C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95" name="直線コネクタ 194">
              <a:extLst>
                <a:ext uri="{FF2B5EF4-FFF2-40B4-BE49-F238E27FC236}">
                  <a16:creationId xmlns:a16="http://schemas.microsoft.com/office/drawing/2014/main" id="{E76E1B7B-96AE-4C24-B722-35A5DFFF79AB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96" name="グループ化 195">
              <a:extLst>
                <a:ext uri="{FF2B5EF4-FFF2-40B4-BE49-F238E27FC236}">
                  <a16:creationId xmlns:a16="http://schemas.microsoft.com/office/drawing/2014/main" id="{25665AF6-34AA-4A44-8D81-C0FCC9569DDC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215" name="正方形/長方形 214">
                <a:extLst>
                  <a:ext uri="{FF2B5EF4-FFF2-40B4-BE49-F238E27FC236}">
                    <a16:creationId xmlns:a16="http://schemas.microsoft.com/office/drawing/2014/main" id="{C58BAE2C-40BF-41AE-92B2-DA7890501CA2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16" name="正方形/長方形 215">
                <a:extLst>
                  <a:ext uri="{FF2B5EF4-FFF2-40B4-BE49-F238E27FC236}">
                    <a16:creationId xmlns:a16="http://schemas.microsoft.com/office/drawing/2014/main" id="{330274EA-D7DC-40CA-A177-19478CC17CD8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7" name="正方形/長方形 216">
                <a:extLst>
                  <a:ext uri="{FF2B5EF4-FFF2-40B4-BE49-F238E27FC236}">
                    <a16:creationId xmlns:a16="http://schemas.microsoft.com/office/drawing/2014/main" id="{C5EE8469-F02C-4B9F-9CF1-ECEF0F480313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8" name="正方形/長方形 217">
                <a:extLst>
                  <a:ext uri="{FF2B5EF4-FFF2-40B4-BE49-F238E27FC236}">
                    <a16:creationId xmlns:a16="http://schemas.microsoft.com/office/drawing/2014/main" id="{70C9577D-FE4C-4574-8606-14431AAD57E3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9" name="正方形/長方形 218">
                <a:extLst>
                  <a:ext uri="{FF2B5EF4-FFF2-40B4-BE49-F238E27FC236}">
                    <a16:creationId xmlns:a16="http://schemas.microsoft.com/office/drawing/2014/main" id="{6474FCD9-6F06-453C-92FC-7D7F52DD4897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97" name="グループ化 196">
              <a:extLst>
                <a:ext uri="{FF2B5EF4-FFF2-40B4-BE49-F238E27FC236}">
                  <a16:creationId xmlns:a16="http://schemas.microsoft.com/office/drawing/2014/main" id="{C95C47E2-86E9-4106-B396-5B282E04EEC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200" name="正方形/長方形 199">
                <a:extLst>
                  <a:ext uri="{FF2B5EF4-FFF2-40B4-BE49-F238E27FC236}">
                    <a16:creationId xmlns:a16="http://schemas.microsoft.com/office/drawing/2014/main" id="{7667111D-CC11-46EA-869C-D49CB8FC25D6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01" name="グループ化 200">
                <a:extLst>
                  <a:ext uri="{FF2B5EF4-FFF2-40B4-BE49-F238E27FC236}">
                    <a16:creationId xmlns:a16="http://schemas.microsoft.com/office/drawing/2014/main" id="{0E904A39-D102-455E-99C8-0DDF0C1FF72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09" name="正方形/長方形 208">
                  <a:extLst>
                    <a:ext uri="{FF2B5EF4-FFF2-40B4-BE49-F238E27FC236}">
                      <a16:creationId xmlns:a16="http://schemas.microsoft.com/office/drawing/2014/main" id="{7D81CF54-2DB3-4B2B-8492-662797B6BC8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210" name="正方形/長方形 209">
                  <a:extLst>
                    <a:ext uri="{FF2B5EF4-FFF2-40B4-BE49-F238E27FC236}">
                      <a16:creationId xmlns:a16="http://schemas.microsoft.com/office/drawing/2014/main" id="{57FD9CE4-FBE0-4B70-A9BE-E466407679A1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11" name="正方形/長方形 210">
                  <a:extLst>
                    <a:ext uri="{FF2B5EF4-FFF2-40B4-BE49-F238E27FC236}">
                      <a16:creationId xmlns:a16="http://schemas.microsoft.com/office/drawing/2014/main" id="{B4ECB87C-A490-4A25-A9F1-8EE428B37BE0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12" name="正方形/長方形 211">
                  <a:extLst>
                    <a:ext uri="{FF2B5EF4-FFF2-40B4-BE49-F238E27FC236}">
                      <a16:creationId xmlns:a16="http://schemas.microsoft.com/office/drawing/2014/main" id="{5E136774-B903-4DC3-9ED2-C139D9281A0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13" name="直線コネクタ 212">
                  <a:extLst>
                    <a:ext uri="{FF2B5EF4-FFF2-40B4-BE49-F238E27FC236}">
                      <a16:creationId xmlns:a16="http://schemas.microsoft.com/office/drawing/2014/main" id="{33DFCE7A-DFD2-4BE5-B471-73AC7C10BA44}"/>
                    </a:ext>
                  </a:extLst>
                </xdr:cNvPr>
                <xdr:cNvCxnSpPr>
                  <a:stCxn id="210" idx="2"/>
                  <a:endCxn id="211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4" name="直線コネクタ 213">
                  <a:extLst>
                    <a:ext uri="{FF2B5EF4-FFF2-40B4-BE49-F238E27FC236}">
                      <a16:creationId xmlns:a16="http://schemas.microsoft.com/office/drawing/2014/main" id="{2EBDB122-AA6B-4830-A83B-38F05A93996E}"/>
                    </a:ext>
                  </a:extLst>
                </xdr:cNvPr>
                <xdr:cNvCxnSpPr>
                  <a:stCxn id="210" idx="2"/>
                  <a:endCxn id="212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02" name="グループ化 201">
                <a:extLst>
                  <a:ext uri="{FF2B5EF4-FFF2-40B4-BE49-F238E27FC236}">
                    <a16:creationId xmlns:a16="http://schemas.microsoft.com/office/drawing/2014/main" id="{ACAE729E-039C-4540-B4E4-12509CC966D4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03" name="正方形/長方形 202">
                  <a:extLst>
                    <a:ext uri="{FF2B5EF4-FFF2-40B4-BE49-F238E27FC236}">
                      <a16:creationId xmlns:a16="http://schemas.microsoft.com/office/drawing/2014/main" id="{33518A20-4FDF-4DF5-9923-FC8A10B1F1C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04" name="正方形/長方形 203">
                  <a:extLst>
                    <a:ext uri="{FF2B5EF4-FFF2-40B4-BE49-F238E27FC236}">
                      <a16:creationId xmlns:a16="http://schemas.microsoft.com/office/drawing/2014/main" id="{D04BB664-4739-403F-B5F5-49D718D54828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05" name="正方形/長方形 204">
                  <a:extLst>
                    <a:ext uri="{FF2B5EF4-FFF2-40B4-BE49-F238E27FC236}">
                      <a16:creationId xmlns:a16="http://schemas.microsoft.com/office/drawing/2014/main" id="{C306A442-2C4B-4A2E-9CCF-E7B2F55857B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06" name="正方形/長方形 205">
                  <a:extLst>
                    <a:ext uri="{FF2B5EF4-FFF2-40B4-BE49-F238E27FC236}">
                      <a16:creationId xmlns:a16="http://schemas.microsoft.com/office/drawing/2014/main" id="{F7F3937A-FBC1-4E11-B067-516A1FDDF878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7" name="直線コネクタ 206">
                  <a:extLst>
                    <a:ext uri="{FF2B5EF4-FFF2-40B4-BE49-F238E27FC236}">
                      <a16:creationId xmlns:a16="http://schemas.microsoft.com/office/drawing/2014/main" id="{D77A79F9-17E9-47C5-8FEF-76929CF5C9F6}"/>
                    </a:ext>
                  </a:extLst>
                </xdr:cNvPr>
                <xdr:cNvCxnSpPr>
                  <a:stCxn id="204" idx="2"/>
                  <a:endCxn id="205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8" name="直線コネクタ 207">
                  <a:extLst>
                    <a:ext uri="{FF2B5EF4-FFF2-40B4-BE49-F238E27FC236}">
                      <a16:creationId xmlns:a16="http://schemas.microsoft.com/office/drawing/2014/main" id="{76530477-C23B-48C0-BF68-B38AD6ACB78D}"/>
                    </a:ext>
                  </a:extLst>
                </xdr:cNvPr>
                <xdr:cNvCxnSpPr>
                  <a:stCxn id="204" idx="2"/>
                  <a:endCxn id="206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98" name="直線矢印コネクタ 197">
              <a:extLst>
                <a:ext uri="{FF2B5EF4-FFF2-40B4-BE49-F238E27FC236}">
                  <a16:creationId xmlns:a16="http://schemas.microsoft.com/office/drawing/2014/main" id="{5AA7383C-42B8-45DF-A058-835ED4D73556}"/>
                </a:ext>
              </a:extLst>
            </xdr:cNvPr>
            <xdr:cNvCxnSpPr>
              <a:stCxn id="210" idx="0"/>
              <a:endCxn id="216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9" name="直線矢印コネクタ 198">
              <a:extLst>
                <a:ext uri="{FF2B5EF4-FFF2-40B4-BE49-F238E27FC236}">
                  <a16:creationId xmlns:a16="http://schemas.microsoft.com/office/drawing/2014/main" id="{3DB8D779-A6FA-4DEE-AC47-869817C911A2}"/>
                </a:ext>
              </a:extLst>
            </xdr:cNvPr>
            <xdr:cNvCxnSpPr>
              <a:stCxn id="204" idx="0"/>
              <a:endCxn id="217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9" name="グループ化 168">
            <a:extLst>
              <a:ext uri="{FF2B5EF4-FFF2-40B4-BE49-F238E27FC236}">
                <a16:creationId xmlns:a16="http://schemas.microsoft.com/office/drawing/2014/main" id="{BAF42CF8-3CC2-4772-8143-21CB9AB66AB7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70" name="直線コネクタ 169">
              <a:extLst>
                <a:ext uri="{FF2B5EF4-FFF2-40B4-BE49-F238E27FC236}">
                  <a16:creationId xmlns:a16="http://schemas.microsoft.com/office/drawing/2014/main" id="{269F1D56-59F8-4EDD-BDC9-318408A30F26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71" name="グループ化 170">
              <a:extLst>
                <a:ext uri="{FF2B5EF4-FFF2-40B4-BE49-F238E27FC236}">
                  <a16:creationId xmlns:a16="http://schemas.microsoft.com/office/drawing/2014/main" id="{DB7D48A2-0D55-4A3C-BA6A-566473B3E200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90" name="正方形/長方形 189">
                <a:extLst>
                  <a:ext uri="{FF2B5EF4-FFF2-40B4-BE49-F238E27FC236}">
                    <a16:creationId xmlns:a16="http://schemas.microsoft.com/office/drawing/2014/main" id="{736E355B-BD1A-4474-982D-BE164BD52D1E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/mnt/pmem3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861DEDB9-12D6-4B28-A9D5-51E228E4F7F4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2" name="正方形/長方形 191">
                <a:extLst>
                  <a:ext uri="{FF2B5EF4-FFF2-40B4-BE49-F238E27FC236}">
                    <a16:creationId xmlns:a16="http://schemas.microsoft.com/office/drawing/2014/main" id="{645DF787-2251-4ECD-BC17-81655F1FF4EA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3" name="正方形/長方形 192">
                <a:extLst>
                  <a:ext uri="{FF2B5EF4-FFF2-40B4-BE49-F238E27FC236}">
                    <a16:creationId xmlns:a16="http://schemas.microsoft.com/office/drawing/2014/main" id="{00A3447F-1EB4-43CA-AF3B-B2A0BB8DBC68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94" name="正方形/長方形 193">
                <a:extLst>
                  <a:ext uri="{FF2B5EF4-FFF2-40B4-BE49-F238E27FC236}">
                    <a16:creationId xmlns:a16="http://schemas.microsoft.com/office/drawing/2014/main" id="{8FF731F8-EAEE-4A6C-B1E0-D3D772A31E84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72" name="グループ化 171">
              <a:extLst>
                <a:ext uri="{FF2B5EF4-FFF2-40B4-BE49-F238E27FC236}">
                  <a16:creationId xmlns:a16="http://schemas.microsoft.com/office/drawing/2014/main" id="{5E4CF956-A657-4366-8FAF-F4640C3410AE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75" name="正方形/長方形 174">
                <a:extLst>
                  <a:ext uri="{FF2B5EF4-FFF2-40B4-BE49-F238E27FC236}">
                    <a16:creationId xmlns:a16="http://schemas.microsoft.com/office/drawing/2014/main" id="{6E0D3803-92D1-4F2E-9AC5-285F242B4E69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76" name="グループ化 175">
                <a:extLst>
                  <a:ext uri="{FF2B5EF4-FFF2-40B4-BE49-F238E27FC236}">
                    <a16:creationId xmlns:a16="http://schemas.microsoft.com/office/drawing/2014/main" id="{FC9393FB-9CEF-48DA-87F0-2C37D76706DD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84" name="正方形/長方形 183">
                  <a:extLst>
                    <a:ext uri="{FF2B5EF4-FFF2-40B4-BE49-F238E27FC236}">
                      <a16:creationId xmlns:a16="http://schemas.microsoft.com/office/drawing/2014/main" id="{3DA2186C-D740-451E-A630-93110B470A76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85" name="正方形/長方形 184">
                  <a:extLst>
                    <a:ext uri="{FF2B5EF4-FFF2-40B4-BE49-F238E27FC236}">
                      <a16:creationId xmlns:a16="http://schemas.microsoft.com/office/drawing/2014/main" id="{D965E458-5AFD-4A65-8E7A-C4F91B4658D8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86" name="正方形/長方形 185">
                  <a:extLst>
                    <a:ext uri="{FF2B5EF4-FFF2-40B4-BE49-F238E27FC236}">
                      <a16:creationId xmlns:a16="http://schemas.microsoft.com/office/drawing/2014/main" id="{EEA73BBC-2199-4233-B47B-E972BC7A4AC9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87" name="正方形/長方形 186">
                  <a:extLst>
                    <a:ext uri="{FF2B5EF4-FFF2-40B4-BE49-F238E27FC236}">
                      <a16:creationId xmlns:a16="http://schemas.microsoft.com/office/drawing/2014/main" id="{6E77CE25-1E23-4E68-891B-693603909B4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88" name="直線コネクタ 187">
                  <a:extLst>
                    <a:ext uri="{FF2B5EF4-FFF2-40B4-BE49-F238E27FC236}">
                      <a16:creationId xmlns:a16="http://schemas.microsoft.com/office/drawing/2014/main" id="{E2014253-A989-4F7F-9920-E6727CF6A27B}"/>
                    </a:ext>
                  </a:extLst>
                </xdr:cNvPr>
                <xdr:cNvCxnSpPr>
                  <a:stCxn id="185" idx="2"/>
                  <a:endCxn id="186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9" name="直線コネクタ 188">
                  <a:extLst>
                    <a:ext uri="{FF2B5EF4-FFF2-40B4-BE49-F238E27FC236}">
                      <a16:creationId xmlns:a16="http://schemas.microsoft.com/office/drawing/2014/main" id="{D0147023-C120-4644-9BED-A5AF86AF4D94}"/>
                    </a:ext>
                  </a:extLst>
                </xdr:cNvPr>
                <xdr:cNvCxnSpPr>
                  <a:stCxn id="185" idx="2"/>
                  <a:endCxn id="187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77" name="グループ化 176">
                <a:extLst>
                  <a:ext uri="{FF2B5EF4-FFF2-40B4-BE49-F238E27FC236}">
                    <a16:creationId xmlns:a16="http://schemas.microsoft.com/office/drawing/2014/main" id="{D969093A-2AB7-4FEA-B89A-AD05BDC92E19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78" name="正方形/長方形 177">
                  <a:extLst>
                    <a:ext uri="{FF2B5EF4-FFF2-40B4-BE49-F238E27FC236}">
                      <a16:creationId xmlns:a16="http://schemas.microsoft.com/office/drawing/2014/main" id="{2E30EBA9-89D6-42DA-8785-C227C2198A9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79" name="正方形/長方形 178">
                  <a:extLst>
                    <a:ext uri="{FF2B5EF4-FFF2-40B4-BE49-F238E27FC236}">
                      <a16:creationId xmlns:a16="http://schemas.microsoft.com/office/drawing/2014/main" id="{C88D25F4-F21F-4C5B-8764-1C3B5D8EA1A6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80" name="正方形/長方形 179">
                  <a:extLst>
                    <a:ext uri="{FF2B5EF4-FFF2-40B4-BE49-F238E27FC236}">
                      <a16:creationId xmlns:a16="http://schemas.microsoft.com/office/drawing/2014/main" id="{28067D87-9A0E-4AD2-B05F-1E79D967EFA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81" name="正方形/長方形 180">
                  <a:extLst>
                    <a:ext uri="{FF2B5EF4-FFF2-40B4-BE49-F238E27FC236}">
                      <a16:creationId xmlns:a16="http://schemas.microsoft.com/office/drawing/2014/main" id="{BBC8F305-56E1-471C-8195-AE0ED72C73A3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82" name="直線コネクタ 181">
                  <a:extLst>
                    <a:ext uri="{FF2B5EF4-FFF2-40B4-BE49-F238E27FC236}">
                      <a16:creationId xmlns:a16="http://schemas.microsoft.com/office/drawing/2014/main" id="{7DA81112-6EEC-4DA6-A211-C0205BFFAF75}"/>
                    </a:ext>
                  </a:extLst>
                </xdr:cNvPr>
                <xdr:cNvCxnSpPr>
                  <a:stCxn id="179" idx="2"/>
                  <a:endCxn id="180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3" name="直線コネクタ 182">
                  <a:extLst>
                    <a:ext uri="{FF2B5EF4-FFF2-40B4-BE49-F238E27FC236}">
                      <a16:creationId xmlns:a16="http://schemas.microsoft.com/office/drawing/2014/main" id="{D6F80378-4404-4F1A-B8C0-CD823BB09502}"/>
                    </a:ext>
                  </a:extLst>
                </xdr:cNvPr>
                <xdr:cNvCxnSpPr>
                  <a:stCxn id="179" idx="2"/>
                  <a:endCxn id="181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73" name="直線矢印コネクタ 172">
              <a:extLst>
                <a:ext uri="{FF2B5EF4-FFF2-40B4-BE49-F238E27FC236}">
                  <a16:creationId xmlns:a16="http://schemas.microsoft.com/office/drawing/2014/main" id="{B948C285-65A8-4CB0-8803-100D9290D96A}"/>
                </a:ext>
              </a:extLst>
            </xdr:cNvPr>
            <xdr:cNvCxnSpPr>
              <a:stCxn id="185" idx="0"/>
              <a:endCxn id="193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4" name="直線矢印コネクタ 173">
              <a:extLst>
                <a:ext uri="{FF2B5EF4-FFF2-40B4-BE49-F238E27FC236}">
                  <a16:creationId xmlns:a16="http://schemas.microsoft.com/office/drawing/2014/main" id="{0C5ED11D-E382-44E8-ADCB-DCF4E970FC90}"/>
                </a:ext>
              </a:extLst>
            </xdr:cNvPr>
            <xdr:cNvCxnSpPr>
              <a:stCxn id="179" idx="0"/>
              <a:endCxn id="194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99060</xdr:rowOff>
    </xdr:from>
    <xdr:to>
      <xdr:col>7</xdr:col>
      <xdr:colOff>52800</xdr:colOff>
      <xdr:row>29</xdr:row>
      <xdr:rowOff>100560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B81B33-7251-4E61-8BCC-1AE8BC2C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3B495D-8801-47B3-841E-0744469FD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6FF196-B776-4774-83DE-EEA22F42C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68580</xdr:rowOff>
    </xdr:from>
    <xdr:to>
      <xdr:col>6</xdr:col>
      <xdr:colOff>554400</xdr:colOff>
      <xdr:row>53</xdr:row>
      <xdr:rowOff>112080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78C367-7913-4C39-B66A-989EB8E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7</xdr:col>
      <xdr:colOff>304800</xdr:colOff>
      <xdr:row>25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51976F-C2F1-4B0A-BCB2-2D91F062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A7B03B-B7D4-49F8-AB0C-7FF6EC75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554400</xdr:colOff>
      <xdr:row>53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8C73EE-5F36-4FB8-ADD5-689BBF32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C8E754-B96D-4C09-B538-5CF5DA8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91440</xdr:rowOff>
    </xdr:from>
    <xdr:to>
      <xdr:col>6</xdr:col>
      <xdr:colOff>554400</xdr:colOff>
      <xdr:row>39</xdr:row>
      <xdr:rowOff>134940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4E4420-5F29-4028-9AB2-0B8A05B7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554400</xdr:colOff>
      <xdr:row>54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510215-223C-418B-80C6-F702F7E7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182880</xdr:rowOff>
    </xdr:from>
    <xdr:to>
      <xdr:col>7</xdr:col>
      <xdr:colOff>304800</xdr:colOff>
      <xdr:row>25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7B2B1C-9341-418E-B2F6-C7D606DF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121920</xdr:rowOff>
    </xdr:from>
    <xdr:to>
      <xdr:col>7</xdr:col>
      <xdr:colOff>304800</xdr:colOff>
      <xdr:row>41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A70F07-FBD3-4FF5-B756-41708DBDE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11" sqref="A11"/>
    </sheetView>
  </sheetViews>
  <sheetFormatPr defaultRowHeight="15" x14ac:dyDescent="0.45"/>
  <sheetData>
    <row r="1" spans="1:6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  <c r="E1" t="s">
        <v>17</v>
      </c>
    </row>
    <row r="2" spans="1:6" x14ac:dyDescent="0.45">
      <c r="A2">
        <f>INDEX('run-numa3-0000'!A:A,(ROW()-2)*3+3)</f>
        <v>4</v>
      </c>
      <c r="B2">
        <f>INDEX('run-numa3-0000'!D:D,(ROW()-2)*3+3)/1000000</f>
        <v>1.0875429999999999</v>
      </c>
      <c r="C2">
        <f>INDEX('run-numa3-0011'!D:D,(ROW()-2)*3+3)/1000000</f>
        <v>1.088441</v>
      </c>
      <c r="D2">
        <f>INDEX('run-numa3-1111'!D:D,(ROW()-2)*3+3)/1000000</f>
        <v>1.0970219999999999</v>
      </c>
      <c r="E2">
        <f>INDEX('run-numa4-1133'!D:D,(ROW()-2)*3+3)/1000000</f>
        <v>1.106768</v>
      </c>
    </row>
    <row r="3" spans="1:6" x14ac:dyDescent="0.45">
      <c r="A3">
        <f>INDEX('run-numa3-0000'!A:A,(ROW()-2)*3+3)</f>
        <v>8</v>
      </c>
      <c r="B3">
        <f>INDEX('run-numa3-0000'!D:D,(ROW()-2)*3+3)/1000000</f>
        <v>2.1079509999999999</v>
      </c>
      <c r="C3">
        <f>INDEX('run-numa3-0011'!D:D,(ROW()-2)*3+3)/1000000</f>
        <v>2.1251220000000002</v>
      </c>
      <c r="D3">
        <f>INDEX('run-numa3-1111'!D:D,(ROW()-2)*3+3)/1000000</f>
        <v>2.1316169999999999</v>
      </c>
      <c r="E3">
        <f>INDEX('run-numa4-1133'!D:D,(ROW()-2)*3+3)/1000000</f>
        <v>2.1611739999999999</v>
      </c>
    </row>
    <row r="4" spans="1:6" x14ac:dyDescent="0.45">
      <c r="A4">
        <f>INDEX('run-numa3-0000'!A:A,(ROW()-2)*3+3)</f>
        <v>16</v>
      </c>
      <c r="B4">
        <f>INDEX('run-numa3-0000'!D:D,(ROW()-2)*3+3)/1000000</f>
        <v>4.2133250000000002</v>
      </c>
      <c r="C4">
        <f>INDEX('run-numa3-0011'!D:D,(ROW()-2)*3+3)/1000000</f>
        <v>4.1994720000000001</v>
      </c>
      <c r="D4">
        <f>INDEX('run-numa3-1111'!D:D,(ROW()-2)*3+3)/1000000</f>
        <v>4.242337</v>
      </c>
      <c r="E4">
        <f>INDEX('run-numa4-1133'!D:D,(ROW()-2)*3+3)/1000000</f>
        <v>4.2817780000000001</v>
      </c>
    </row>
    <row r="5" spans="1:6" x14ac:dyDescent="0.45">
      <c r="A5">
        <f>INDEX('run-numa3-0000'!A:A,(ROW()-2)*3+3)</f>
        <v>28</v>
      </c>
      <c r="B5">
        <f>INDEX('run-numa3-0000'!D:D,(ROW()-2)*3+3)/1000000</f>
        <v>7.1223340000000004</v>
      </c>
      <c r="C5">
        <f>INDEX('run-numa3-0011'!D:D,(ROW()-2)*3+3)/1000000</f>
        <v>7.1896630000000004</v>
      </c>
      <c r="D5">
        <f>INDEX('run-numa3-1111'!D:D,(ROW()-2)*3+3)/1000000</f>
        <v>7.2700199999999997</v>
      </c>
      <c r="E5">
        <f>INDEX('run-numa4-1133'!D:D,(ROW()-2)*3+3)/1000000</f>
        <v>7.3818739999999998</v>
      </c>
    </row>
    <row r="6" spans="1:6" x14ac:dyDescent="0.45">
      <c r="A6">
        <f>INDEX('run-numa3-0000'!A:A,(ROW()-2)*3+3)</f>
        <v>40</v>
      </c>
      <c r="B6">
        <f>INDEX('run-numa3-0000'!D:D,(ROW()-2)*3+3)/1000000</f>
        <v>8.3044390000000003</v>
      </c>
      <c r="C6">
        <f>INDEX('run-numa3-0011'!D:D,(ROW()-2)*3+3)/1000000</f>
        <v>9.5523129999999998</v>
      </c>
      <c r="D6">
        <f>INDEX('run-numa3-1111'!D:D,(ROW()-2)*3+3)/1000000</f>
        <v>9.6453179999999996</v>
      </c>
      <c r="E6">
        <f>INDEX('run-numa4-1133'!D:D,(ROW()-2)*3+3)/1000000</f>
        <v>9.7604790000000001</v>
      </c>
    </row>
    <row r="7" spans="1:6" x14ac:dyDescent="0.45">
      <c r="A7">
        <f>INDEX('run-numa3-0000'!A:A,(ROW()-2)*3+3)</f>
        <v>56</v>
      </c>
      <c r="B7">
        <f>INDEX('run-numa3-0000'!D:D,(ROW()-2)*3+3)/1000000</f>
        <v>7.5899010000000002</v>
      </c>
      <c r="C7">
        <f>INDEX('run-numa3-0011'!D:D,(ROW()-2)*3+3)/1000000</f>
        <v>12.038962</v>
      </c>
      <c r="D7">
        <f>INDEX('run-numa3-1111'!D:D,(ROW()-2)*3+3)/1000000</f>
        <v>11.708436000000001</v>
      </c>
      <c r="E7">
        <f>INDEX('run-numa4-1133'!D:D,(ROW()-2)*3+3)/1000000</f>
        <v>12.491630000000001</v>
      </c>
    </row>
    <row r="8" spans="1:6" x14ac:dyDescent="0.45">
      <c r="A8">
        <f>INDEX('run-numa3-0000'!A:A,(ROW()-2)*3+3)</f>
        <v>84</v>
      </c>
      <c r="B8">
        <f>INDEX('run-numa3-0000'!D:D,(ROW()-2)*3+3)/1000000</f>
        <v>7.3729240000000003</v>
      </c>
      <c r="C8">
        <f>INDEX('run-numa3-0011'!D:D,(ROW()-2)*3+3)/1000000</f>
        <v>12.987959999999999</v>
      </c>
      <c r="D8">
        <f>INDEX('run-numa3-1111'!D:D,(ROW()-2)*3+3)/1000000</f>
        <v>11.654204</v>
      </c>
      <c r="E8">
        <f>INDEX('run-numa4-1133'!D:D,(ROW()-2)*3+3)/1000000</f>
        <v>15.651294</v>
      </c>
    </row>
    <row r="9" spans="1:6" x14ac:dyDescent="0.45">
      <c r="A9">
        <f>INDEX('run-numa3-0000'!A:A,(ROW()-2)*3+3)</f>
        <v>108</v>
      </c>
      <c r="B9">
        <f>INDEX('run-numa3-0000'!D:D,(ROW()-2)*3+3)/1000000</f>
        <v>7.1287089999999997</v>
      </c>
      <c r="C9">
        <f>INDEX('run-numa3-0011'!D:D,(ROW()-2)*3+3)/1000000</f>
        <v>13.097555</v>
      </c>
      <c r="D9">
        <f>INDEX('run-numa3-1111'!D:D,(ROW()-2)*3+3)/1000000</f>
        <v>11.768609</v>
      </c>
      <c r="E9">
        <f>INDEX('run-numa4-1133'!D:D,(ROW()-2)*3+3)/1000000</f>
        <v>18.002867999999999</v>
      </c>
      <c r="F9" t="s">
        <v>16</v>
      </c>
    </row>
    <row r="10" spans="1:6" x14ac:dyDescent="0.45">
      <c r="A10">
        <f>INDEX('run-numa3-0000'!A:A,(ROW()-2)*3+3)</f>
        <v>112</v>
      </c>
      <c r="B10">
        <f>INDEX('run-numa3-0000'!D:D,(ROW()-2)*3+3)/1000000</f>
        <v>4.5281669999999998</v>
      </c>
      <c r="C10">
        <f>INDEX('run-numa3-0011'!D:D,(ROW()-2)*3+3)/1000000</f>
        <v>7.6482060000000001</v>
      </c>
      <c r="D10">
        <f>INDEX('run-numa3-1111'!D:D,(ROW()-2)*3+3)/1000000</f>
        <v>6.2771559999999997</v>
      </c>
      <c r="E10">
        <f>INDEX('run-numa4-1133'!D:D,(ROW()-2)*3+3)/1000000</f>
        <v>13.72125</v>
      </c>
      <c r="F10" t="s">
        <v>15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DA46-B864-49CE-BFC2-559B4173FCAF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1118396</v>
      </c>
      <c r="E2">
        <v>0</v>
      </c>
      <c r="F2">
        <v>49.315800000000003</v>
      </c>
      <c r="G2" s="1">
        <v>85200400</v>
      </c>
      <c r="H2">
        <v>1.1599999999999999E-2</v>
      </c>
      <c r="I2">
        <v>5.0810000000000001E-2</v>
      </c>
      <c r="J2">
        <v>4990</v>
      </c>
      <c r="K2">
        <v>4990</v>
      </c>
      <c r="L2">
        <v>1073821632</v>
      </c>
    </row>
    <row r="3" spans="1:12" x14ac:dyDescent="0.45">
      <c r="A3">
        <v>4</v>
      </c>
      <c r="B3">
        <v>4</v>
      </c>
      <c r="C3">
        <v>4</v>
      </c>
      <c r="D3">
        <v>1106768</v>
      </c>
      <c r="E3">
        <v>0</v>
      </c>
      <c r="F3">
        <v>50.016800000000003</v>
      </c>
      <c r="G3" s="1">
        <v>84349800</v>
      </c>
      <c r="H3">
        <v>1.21E-2</v>
      </c>
      <c r="I3">
        <v>5.0118999999999997E-2</v>
      </c>
      <c r="J3">
        <v>4977</v>
      </c>
      <c r="K3">
        <v>4977</v>
      </c>
      <c r="L3">
        <v>1062610464</v>
      </c>
    </row>
    <row r="4" spans="1:12" x14ac:dyDescent="0.45">
      <c r="A4">
        <v>4</v>
      </c>
      <c r="B4">
        <v>4</v>
      </c>
      <c r="C4">
        <v>4</v>
      </c>
      <c r="D4">
        <v>1114441</v>
      </c>
      <c r="E4">
        <v>0</v>
      </c>
      <c r="F4">
        <v>49.241399999999999</v>
      </c>
      <c r="G4" s="1">
        <v>84912600</v>
      </c>
      <c r="H4">
        <v>1.1900000000000001E-2</v>
      </c>
      <c r="I4">
        <v>5.0164E-2</v>
      </c>
      <c r="J4">
        <v>4983</v>
      </c>
      <c r="K4">
        <v>4983</v>
      </c>
      <c r="L4">
        <v>1069951696</v>
      </c>
    </row>
    <row r="5" spans="1:12" x14ac:dyDescent="0.45">
      <c r="A5">
        <v>8</v>
      </c>
      <c r="B5">
        <v>4</v>
      </c>
      <c r="C5">
        <v>4</v>
      </c>
      <c r="D5">
        <v>2169631</v>
      </c>
      <c r="E5">
        <v>1E-4</v>
      </c>
      <c r="F5">
        <v>50.2654</v>
      </c>
      <c r="G5" s="1">
        <v>165313000</v>
      </c>
      <c r="H5">
        <v>1.15E-2</v>
      </c>
      <c r="I5">
        <v>9.5113000000000003E-2</v>
      </c>
      <c r="J5">
        <v>9016</v>
      </c>
      <c r="K5">
        <v>9990</v>
      </c>
      <c r="L5">
        <v>2082806256</v>
      </c>
    </row>
    <row r="6" spans="1:12" x14ac:dyDescent="0.45">
      <c r="A6">
        <v>8</v>
      </c>
      <c r="B6">
        <v>4</v>
      </c>
      <c r="C6">
        <v>4</v>
      </c>
      <c r="D6">
        <v>2161174</v>
      </c>
      <c r="E6">
        <v>1E-4</v>
      </c>
      <c r="F6">
        <v>49.992699999999999</v>
      </c>
      <c r="G6" s="1">
        <v>164971000</v>
      </c>
      <c r="H6">
        <v>1.11E-2</v>
      </c>
      <c r="I6">
        <v>9.5297999999999994E-2</v>
      </c>
      <c r="J6">
        <v>8974</v>
      </c>
      <c r="K6">
        <v>9973</v>
      </c>
      <c r="L6">
        <v>2074964864</v>
      </c>
    </row>
    <row r="7" spans="1:12" x14ac:dyDescent="0.45">
      <c r="A7">
        <v>8</v>
      </c>
      <c r="B7">
        <v>4</v>
      </c>
      <c r="C7">
        <v>4</v>
      </c>
      <c r="D7">
        <v>2173512</v>
      </c>
      <c r="E7">
        <v>1E-4</v>
      </c>
      <c r="F7">
        <v>50.462499999999999</v>
      </c>
      <c r="G7" s="1">
        <v>165631000</v>
      </c>
      <c r="H7">
        <v>1.11E-2</v>
      </c>
      <c r="I7">
        <v>9.9959999999999993E-2</v>
      </c>
      <c r="J7">
        <v>8904</v>
      </c>
      <c r="K7">
        <v>9999</v>
      </c>
      <c r="L7">
        <v>2086678400</v>
      </c>
    </row>
    <row r="8" spans="1:12" x14ac:dyDescent="0.45">
      <c r="A8">
        <v>16</v>
      </c>
      <c r="B8">
        <v>4</v>
      </c>
      <c r="C8">
        <v>4</v>
      </c>
      <c r="D8">
        <v>4281842</v>
      </c>
      <c r="E8">
        <v>2.0000000000000001E-4</v>
      </c>
      <c r="F8">
        <v>50.7834</v>
      </c>
      <c r="G8" s="1">
        <v>326904000</v>
      </c>
      <c r="H8">
        <v>1.09E-2</v>
      </c>
      <c r="I8">
        <v>0.18767800000000001</v>
      </c>
      <c r="J8">
        <v>11019</v>
      </c>
      <c r="K8">
        <v>19933</v>
      </c>
      <c r="L8">
        <v>4111004992</v>
      </c>
    </row>
    <row r="9" spans="1:12" x14ac:dyDescent="0.45">
      <c r="A9">
        <v>16</v>
      </c>
      <c r="B9">
        <v>4</v>
      </c>
      <c r="C9">
        <v>4</v>
      </c>
      <c r="D9">
        <v>4281778</v>
      </c>
      <c r="E9">
        <v>2.0000000000000001E-4</v>
      </c>
      <c r="F9">
        <v>50.900599999999997</v>
      </c>
      <c r="G9" s="1">
        <v>326221000</v>
      </c>
      <c r="H9">
        <v>1.06E-2</v>
      </c>
      <c r="I9">
        <v>0.186722</v>
      </c>
      <c r="J9">
        <v>11151</v>
      </c>
      <c r="K9">
        <v>19939</v>
      </c>
      <c r="L9">
        <v>4110751520</v>
      </c>
    </row>
    <row r="10" spans="1:12" x14ac:dyDescent="0.45">
      <c r="A10">
        <v>16</v>
      </c>
      <c r="B10">
        <v>4</v>
      </c>
      <c r="C10">
        <v>4</v>
      </c>
      <c r="D10">
        <v>4285479</v>
      </c>
      <c r="E10">
        <v>2.0000000000000001E-4</v>
      </c>
      <c r="F10">
        <v>51.114600000000003</v>
      </c>
      <c r="G10" s="1">
        <v>326863000</v>
      </c>
      <c r="H10">
        <v>1.0800000000000001E-2</v>
      </c>
      <c r="I10">
        <v>0.18557799999999999</v>
      </c>
      <c r="J10">
        <v>10634</v>
      </c>
      <c r="K10">
        <v>19950</v>
      </c>
      <c r="L10">
        <v>4114203392</v>
      </c>
    </row>
    <row r="11" spans="1:12" x14ac:dyDescent="0.45">
      <c r="A11">
        <v>28</v>
      </c>
      <c r="B11">
        <v>4</v>
      </c>
      <c r="C11">
        <v>4</v>
      </c>
      <c r="D11">
        <v>7439519</v>
      </c>
      <c r="E11">
        <v>4.0000000000000002E-4</v>
      </c>
      <c r="F11">
        <v>53.127800000000001</v>
      </c>
      <c r="G11" s="1">
        <v>566808000</v>
      </c>
      <c r="H11">
        <v>9.7000000000000003E-3</v>
      </c>
      <c r="I11">
        <v>0.311305</v>
      </c>
      <c r="J11">
        <v>9763</v>
      </c>
      <c r="K11">
        <v>35149</v>
      </c>
      <c r="L11">
        <v>7142281664</v>
      </c>
    </row>
    <row r="12" spans="1:12" x14ac:dyDescent="0.45">
      <c r="A12">
        <v>28</v>
      </c>
      <c r="B12">
        <v>4</v>
      </c>
      <c r="C12">
        <v>4</v>
      </c>
      <c r="D12">
        <v>7381874</v>
      </c>
      <c r="E12">
        <v>4.0000000000000002E-4</v>
      </c>
      <c r="F12">
        <v>52.775100000000002</v>
      </c>
      <c r="G12" s="1">
        <v>562378000</v>
      </c>
      <c r="H12">
        <v>9.5999999999999992E-3</v>
      </c>
      <c r="I12">
        <v>0.310143</v>
      </c>
      <c r="J12">
        <v>9777</v>
      </c>
      <c r="K12">
        <v>34842</v>
      </c>
      <c r="L12">
        <v>7087215824</v>
      </c>
    </row>
    <row r="13" spans="1:12" x14ac:dyDescent="0.45">
      <c r="A13">
        <v>28</v>
      </c>
      <c r="B13">
        <v>4</v>
      </c>
      <c r="C13">
        <v>4</v>
      </c>
      <c r="D13">
        <v>7405889</v>
      </c>
      <c r="E13">
        <v>4.0000000000000002E-4</v>
      </c>
      <c r="F13">
        <v>53.2179</v>
      </c>
      <c r="G13" s="1">
        <v>564385000</v>
      </c>
      <c r="H13">
        <v>9.9000000000000008E-3</v>
      </c>
      <c r="I13">
        <v>0.31160199999999999</v>
      </c>
      <c r="J13">
        <v>9936</v>
      </c>
      <c r="K13">
        <v>35101</v>
      </c>
      <c r="L13">
        <v>7110186544</v>
      </c>
    </row>
    <row r="14" spans="1:12" x14ac:dyDescent="0.45">
      <c r="A14">
        <v>40</v>
      </c>
      <c r="B14">
        <v>4</v>
      </c>
      <c r="C14">
        <v>4</v>
      </c>
      <c r="D14">
        <v>9798541</v>
      </c>
      <c r="E14">
        <v>5.9999999999999995E-4</v>
      </c>
      <c r="F14">
        <v>56.660499999999999</v>
      </c>
      <c r="G14" s="1">
        <v>746556000</v>
      </c>
      <c r="H14">
        <v>1.24E-2</v>
      </c>
      <c r="I14">
        <v>0.40037699999999998</v>
      </c>
      <c r="J14">
        <v>7689</v>
      </c>
      <c r="K14">
        <v>37800</v>
      </c>
      <c r="L14">
        <v>9406834288</v>
      </c>
    </row>
    <row r="15" spans="1:12" x14ac:dyDescent="0.45">
      <c r="A15">
        <v>40</v>
      </c>
      <c r="B15">
        <v>4</v>
      </c>
      <c r="C15">
        <v>4</v>
      </c>
      <c r="D15">
        <v>9760479</v>
      </c>
      <c r="E15">
        <v>5.0000000000000001E-4</v>
      </c>
      <c r="F15">
        <v>56.320799999999998</v>
      </c>
      <c r="G15" s="1">
        <v>743442000</v>
      </c>
      <c r="H15">
        <v>1.1900000000000001E-2</v>
      </c>
      <c r="I15">
        <v>0.39762700000000001</v>
      </c>
      <c r="J15">
        <v>7723</v>
      </c>
      <c r="K15">
        <v>37800</v>
      </c>
      <c r="L15">
        <v>9370642512</v>
      </c>
    </row>
    <row r="16" spans="1:12" x14ac:dyDescent="0.45">
      <c r="A16">
        <v>40</v>
      </c>
      <c r="B16">
        <v>4</v>
      </c>
      <c r="C16">
        <v>4</v>
      </c>
      <c r="D16">
        <v>9769144</v>
      </c>
      <c r="E16">
        <v>5.0000000000000001E-4</v>
      </c>
      <c r="F16">
        <v>56.251800000000003</v>
      </c>
      <c r="G16" s="1">
        <v>743621000</v>
      </c>
      <c r="H16">
        <v>1.2E-2</v>
      </c>
      <c r="I16">
        <v>0.39932299999999998</v>
      </c>
      <c r="J16">
        <v>7688</v>
      </c>
      <c r="K16">
        <v>37840</v>
      </c>
      <c r="L16">
        <v>9379099808</v>
      </c>
    </row>
    <row r="17" spans="1:12" x14ac:dyDescent="0.45">
      <c r="A17">
        <v>56</v>
      </c>
      <c r="B17">
        <v>4</v>
      </c>
      <c r="C17">
        <v>4</v>
      </c>
      <c r="D17">
        <v>12550637</v>
      </c>
      <c r="E17">
        <v>1.6999999999999999E-3</v>
      </c>
      <c r="F17">
        <v>57.057200000000002</v>
      </c>
      <c r="G17" s="1">
        <v>956542000</v>
      </c>
      <c r="H17">
        <v>1.3599999999999999E-2</v>
      </c>
      <c r="I17">
        <v>0.47924899999999998</v>
      </c>
      <c r="J17">
        <v>10207</v>
      </c>
      <c r="K17">
        <v>52845</v>
      </c>
      <c r="L17">
        <v>12049897056</v>
      </c>
    </row>
    <row r="18" spans="1:12" x14ac:dyDescent="0.45">
      <c r="A18">
        <v>56</v>
      </c>
      <c r="B18">
        <v>4</v>
      </c>
      <c r="C18">
        <v>4</v>
      </c>
      <c r="D18">
        <v>12491630</v>
      </c>
      <c r="E18">
        <v>1E-3</v>
      </c>
      <c r="F18">
        <v>57.599499999999999</v>
      </c>
      <c r="G18" s="1">
        <v>951415000</v>
      </c>
      <c r="H18">
        <v>1.49E-2</v>
      </c>
      <c r="I18">
        <v>0.47446899999999997</v>
      </c>
      <c r="J18">
        <v>10224</v>
      </c>
      <c r="K18">
        <v>52790</v>
      </c>
      <c r="L18">
        <v>11992774560</v>
      </c>
    </row>
    <row r="19" spans="1:12" x14ac:dyDescent="0.45">
      <c r="A19">
        <v>56</v>
      </c>
      <c r="B19">
        <v>4</v>
      </c>
      <c r="C19">
        <v>4</v>
      </c>
      <c r="D19">
        <v>12473540</v>
      </c>
      <c r="E19">
        <v>2.0999999999999999E-3</v>
      </c>
      <c r="F19">
        <v>56.9709</v>
      </c>
      <c r="G19" s="1">
        <v>951353000</v>
      </c>
      <c r="H19">
        <v>1.3599999999999999E-2</v>
      </c>
      <c r="I19">
        <v>0.46897499999999998</v>
      </c>
      <c r="J19">
        <v>10199</v>
      </c>
      <c r="K19">
        <v>52772</v>
      </c>
      <c r="L19">
        <v>11974981184</v>
      </c>
    </row>
    <row r="20" spans="1:12" x14ac:dyDescent="0.45">
      <c r="A20">
        <v>84</v>
      </c>
      <c r="B20">
        <v>4</v>
      </c>
      <c r="C20">
        <v>4</v>
      </c>
      <c r="D20">
        <v>15755219</v>
      </c>
      <c r="E20">
        <v>7.3000000000000001E-3</v>
      </c>
      <c r="F20">
        <v>60.787599999999998</v>
      </c>
      <c r="G20" s="1">
        <v>1199700000</v>
      </c>
      <c r="H20">
        <v>1.5599999999999999E-2</v>
      </c>
      <c r="I20">
        <v>0.65514600000000001</v>
      </c>
      <c r="J20">
        <v>13131</v>
      </c>
      <c r="K20">
        <v>78638</v>
      </c>
      <c r="L20">
        <v>15126356128</v>
      </c>
    </row>
    <row r="21" spans="1:12" x14ac:dyDescent="0.45">
      <c r="A21">
        <v>84</v>
      </c>
      <c r="B21">
        <v>4</v>
      </c>
      <c r="C21">
        <v>4</v>
      </c>
      <c r="D21">
        <v>15651294</v>
      </c>
      <c r="E21">
        <v>7.7999999999999996E-3</v>
      </c>
      <c r="F21">
        <v>60.403399999999998</v>
      </c>
      <c r="G21" s="1">
        <v>1192590000</v>
      </c>
      <c r="H21">
        <v>1.47E-2</v>
      </c>
      <c r="I21">
        <v>0.63265899999999997</v>
      </c>
      <c r="J21">
        <v>13155</v>
      </c>
      <c r="K21">
        <v>78549</v>
      </c>
      <c r="L21">
        <v>15026330384</v>
      </c>
    </row>
    <row r="22" spans="1:12" x14ac:dyDescent="0.45">
      <c r="A22">
        <v>84</v>
      </c>
      <c r="B22">
        <v>4</v>
      </c>
      <c r="C22">
        <v>4</v>
      </c>
      <c r="D22">
        <v>15656657</v>
      </c>
      <c r="E22">
        <v>1.0800000000000001E-2</v>
      </c>
      <c r="F22">
        <v>60.807899999999997</v>
      </c>
      <c r="G22" s="1">
        <v>1192720000</v>
      </c>
      <c r="H22">
        <v>1.5900000000000001E-2</v>
      </c>
      <c r="I22">
        <v>0.64545300000000005</v>
      </c>
      <c r="J22">
        <v>12862</v>
      </c>
      <c r="K22">
        <v>78415</v>
      </c>
      <c r="L22">
        <v>15031334624</v>
      </c>
    </row>
    <row r="23" spans="1:12" x14ac:dyDescent="0.45">
      <c r="A23">
        <v>108</v>
      </c>
      <c r="B23">
        <v>4</v>
      </c>
      <c r="C23">
        <v>4</v>
      </c>
      <c r="D23">
        <v>17854229</v>
      </c>
      <c r="E23">
        <v>3.9199999999999999E-2</v>
      </c>
      <c r="F23">
        <v>72.315399999999997</v>
      </c>
      <c r="G23" s="1">
        <v>1359460000</v>
      </c>
      <c r="H23">
        <v>2.2800000000000001E-2</v>
      </c>
      <c r="I23">
        <v>0.75099800000000005</v>
      </c>
      <c r="J23">
        <v>6258</v>
      </c>
      <c r="K23">
        <v>84499</v>
      </c>
      <c r="L23">
        <v>17141265712</v>
      </c>
    </row>
    <row r="24" spans="1:12" x14ac:dyDescent="0.45">
      <c r="A24">
        <v>108</v>
      </c>
      <c r="B24">
        <v>4</v>
      </c>
      <c r="C24">
        <v>4</v>
      </c>
      <c r="D24">
        <v>18002868</v>
      </c>
      <c r="E24">
        <v>2.2499999999999999E-2</v>
      </c>
      <c r="F24">
        <v>68.438599999999994</v>
      </c>
      <c r="G24" s="1">
        <v>1370790000</v>
      </c>
      <c r="H24">
        <v>1.8700000000000001E-2</v>
      </c>
      <c r="I24">
        <v>0.74998100000000001</v>
      </c>
      <c r="J24">
        <v>6024</v>
      </c>
      <c r="K24">
        <v>84385</v>
      </c>
      <c r="L24">
        <v>17283963200</v>
      </c>
    </row>
    <row r="25" spans="1:12" x14ac:dyDescent="0.45">
      <c r="A25">
        <v>108</v>
      </c>
      <c r="B25">
        <v>4</v>
      </c>
      <c r="C25">
        <v>4</v>
      </c>
      <c r="D25">
        <v>18066208</v>
      </c>
      <c r="E25">
        <v>9.4000000000000004E-3</v>
      </c>
      <c r="F25">
        <v>69.501599999999996</v>
      </c>
      <c r="G25" s="1">
        <v>1377840000</v>
      </c>
      <c r="H25">
        <v>1.7999999999999999E-2</v>
      </c>
      <c r="I25">
        <v>0.74438199999999999</v>
      </c>
      <c r="J25">
        <v>6077</v>
      </c>
      <c r="K25">
        <v>84863</v>
      </c>
      <c r="L25">
        <v>17345015296</v>
      </c>
    </row>
    <row r="26" spans="1:12" x14ac:dyDescent="0.45">
      <c r="A26">
        <v>112</v>
      </c>
      <c r="B26">
        <v>4</v>
      </c>
      <c r="C26">
        <v>4</v>
      </c>
      <c r="D26">
        <v>13908332</v>
      </c>
      <c r="E26">
        <v>0.38340000000000002</v>
      </c>
      <c r="F26">
        <v>111.0253</v>
      </c>
      <c r="G26" s="1">
        <v>1059790000</v>
      </c>
      <c r="H26">
        <v>9.3200000000000005E-2</v>
      </c>
      <c r="I26">
        <v>0.97570599999999996</v>
      </c>
      <c r="J26">
        <v>3134</v>
      </c>
      <c r="K26">
        <v>67308</v>
      </c>
      <c r="L26">
        <v>13353384592</v>
      </c>
    </row>
    <row r="27" spans="1:12" x14ac:dyDescent="0.45">
      <c r="A27">
        <v>112</v>
      </c>
      <c r="B27">
        <v>4</v>
      </c>
      <c r="C27">
        <v>4</v>
      </c>
      <c r="D27">
        <v>13721250</v>
      </c>
      <c r="E27">
        <v>0.4</v>
      </c>
      <c r="F27">
        <v>116.1512</v>
      </c>
      <c r="G27" s="1">
        <v>1044750000</v>
      </c>
      <c r="H27">
        <v>9.9400000000000002E-2</v>
      </c>
      <c r="I27">
        <v>0.96004199999999995</v>
      </c>
      <c r="J27">
        <v>3022</v>
      </c>
      <c r="K27">
        <v>66891</v>
      </c>
      <c r="L27">
        <v>13173490256</v>
      </c>
    </row>
    <row r="28" spans="1:12" x14ac:dyDescent="0.45">
      <c r="A28">
        <v>112</v>
      </c>
      <c r="B28">
        <v>4</v>
      </c>
      <c r="C28">
        <v>4</v>
      </c>
      <c r="D28">
        <v>13656399</v>
      </c>
      <c r="E28">
        <v>0.41010000000000002</v>
      </c>
      <c r="F28">
        <v>111.75060000000001</v>
      </c>
      <c r="G28" s="1">
        <v>1038220000</v>
      </c>
      <c r="H28">
        <v>9.69E-2</v>
      </c>
      <c r="I28">
        <v>0.96646699999999996</v>
      </c>
      <c r="J28">
        <v>3544</v>
      </c>
      <c r="K28">
        <v>66160</v>
      </c>
      <c r="L28">
        <v>13111597344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D130-107D-47B2-9DCC-EA368F0A586D}">
  <dimension ref="A1:D10"/>
  <sheetViews>
    <sheetView workbookViewId="0"/>
  </sheetViews>
  <sheetFormatPr defaultRowHeight="15" x14ac:dyDescent="0.45"/>
  <sheetData>
    <row r="1" spans="1:4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</row>
    <row r="2" spans="1:4" x14ac:dyDescent="0.45">
      <c r="A2">
        <f>INDEX('run-numa3-0000'!A:A,(ROW()-2)*3+3)</f>
        <v>4</v>
      </c>
      <c r="B2">
        <f>INDEX('run-numa3-0000'!G:G,(ROW()-2)*3+3)/1000000</f>
        <v>82.870599999999996</v>
      </c>
      <c r="C2">
        <f>INDEX('run-numa3-0011'!G:G,(ROW()-2)*3+3)/1000000</f>
        <v>82.939099999999996</v>
      </c>
      <c r="D2">
        <f>INDEX('run-numa3-1111'!G:G,(ROW()-2)*3+3)/1000000</f>
        <v>83.577200000000005</v>
      </c>
    </row>
    <row r="3" spans="1:4" x14ac:dyDescent="0.45">
      <c r="A3">
        <f>INDEX('run-numa3-0000'!A:A,(ROW()-2)*3+3)</f>
        <v>8</v>
      </c>
      <c r="B3">
        <f>INDEX('run-numa3-0000'!G:G,(ROW()-2)*3+3)/1000000</f>
        <v>160.57400000000001</v>
      </c>
      <c r="C3">
        <f>INDEX('run-numa3-0011'!G:G,(ROW()-2)*3+3)/1000000</f>
        <v>161.94800000000001</v>
      </c>
      <c r="D3">
        <f>INDEX('run-numa3-1111'!G:G,(ROW()-2)*3+3)/1000000</f>
        <v>162.386</v>
      </c>
    </row>
    <row r="4" spans="1:4" x14ac:dyDescent="0.45">
      <c r="A4">
        <f>INDEX('run-numa3-0000'!A:A,(ROW()-2)*3+3)</f>
        <v>16</v>
      </c>
      <c r="B4">
        <f>INDEX('run-numa3-0000'!G:G,(ROW()-2)*3+3)/1000000</f>
        <v>320.87900000000002</v>
      </c>
      <c r="C4">
        <f>INDEX('run-numa3-0011'!G:G,(ROW()-2)*3+3)/1000000</f>
        <v>320.52</v>
      </c>
      <c r="D4">
        <f>INDEX('run-numa3-1111'!G:G,(ROW()-2)*3+3)/1000000</f>
        <v>323.791</v>
      </c>
    </row>
    <row r="5" spans="1:4" x14ac:dyDescent="0.45">
      <c r="A5">
        <f>INDEX('run-numa3-0000'!A:A,(ROW()-2)*3+3)</f>
        <v>28</v>
      </c>
      <c r="B5">
        <f>INDEX('run-numa3-0000'!G:G,(ROW()-2)*3+3)/1000000</f>
        <v>542.28300000000002</v>
      </c>
      <c r="C5">
        <f>INDEX('run-numa3-0011'!G:G,(ROW()-2)*3+3)/1000000</f>
        <v>548.06399999999996</v>
      </c>
      <c r="D5">
        <f>INDEX('run-numa3-1111'!G:G,(ROW()-2)*3+3)/1000000</f>
        <v>553.89800000000002</v>
      </c>
    </row>
    <row r="6" spans="1:4" x14ac:dyDescent="0.45">
      <c r="A6">
        <f>INDEX('run-numa3-0000'!A:A,(ROW()-2)*3+3)</f>
        <v>40</v>
      </c>
      <c r="B6">
        <f>INDEX('run-numa3-0000'!G:G,(ROW()-2)*3+3)/1000000</f>
        <v>630.524</v>
      </c>
      <c r="C6">
        <f>INDEX('run-numa3-0011'!G:G,(ROW()-2)*3+3)/1000000</f>
        <v>727.35699999999997</v>
      </c>
      <c r="D6">
        <f>INDEX('run-numa3-1111'!G:G,(ROW()-2)*3+3)/1000000</f>
        <v>734.73</v>
      </c>
    </row>
    <row r="7" spans="1:4" x14ac:dyDescent="0.45">
      <c r="A7">
        <f>INDEX('run-numa3-0000'!A:A,(ROW()-2)*3+3)</f>
        <v>56</v>
      </c>
      <c r="B7">
        <f>INDEX('run-numa3-0000'!G:G,(ROW()-2)*3+3)/1000000</f>
        <v>575.29300000000001</v>
      </c>
      <c r="C7">
        <f>INDEX('run-numa3-0011'!G:G,(ROW()-2)*3+3)/1000000</f>
        <v>916.75099999999998</v>
      </c>
      <c r="D7">
        <f>INDEX('run-numa3-1111'!G:G,(ROW()-2)*3+3)/1000000</f>
        <v>890.26099999999997</v>
      </c>
    </row>
    <row r="8" spans="1:4" x14ac:dyDescent="0.45">
      <c r="A8">
        <f>INDEX('run-numa3-0000'!A:A,(ROW()-2)*3+3)</f>
        <v>84</v>
      </c>
      <c r="B8">
        <f>INDEX('run-numa3-0000'!G:G,(ROW()-2)*3+3)/1000000</f>
        <v>557.9</v>
      </c>
      <c r="C8">
        <f>INDEX('run-numa3-0011'!G:G,(ROW()-2)*3+3)/1000000</f>
        <v>986.01900000000001</v>
      </c>
      <c r="D8">
        <f>INDEX('run-numa3-1111'!G:G,(ROW()-2)*3+3)/1000000</f>
        <v>884.76900000000001</v>
      </c>
    </row>
    <row r="9" spans="1:4" x14ac:dyDescent="0.45">
      <c r="A9">
        <f>INDEX('run-numa3-0000'!A:A,(ROW()-2)*3+3)</f>
        <v>108</v>
      </c>
      <c r="B9">
        <f>INDEX('run-numa3-0000'!G:G,(ROW()-2)*3+3)/1000000</f>
        <v>540.76499999999999</v>
      </c>
      <c r="C9">
        <f>INDEX('run-numa3-0011'!G:G,(ROW()-2)*3+3)/1000000</f>
        <v>996.27300000000002</v>
      </c>
      <c r="D9">
        <f>INDEX('run-numa3-1111'!G:G,(ROW()-2)*3+3)/1000000</f>
        <v>893.245</v>
      </c>
    </row>
    <row r="10" spans="1:4" x14ac:dyDescent="0.45">
      <c r="A10">
        <f>INDEX('run-numa3-0000'!A:A,(ROW()-2)*3+3)</f>
        <v>112</v>
      </c>
      <c r="B10">
        <f>INDEX('run-numa3-0000'!G:G,(ROW()-2)*3+3)/1000000</f>
        <v>342.32600000000002</v>
      </c>
      <c r="C10">
        <f>INDEX('run-numa3-0011'!G:G,(ROW()-2)*3+3)/1000000</f>
        <v>580.66200000000003</v>
      </c>
      <c r="D10">
        <f>INDEX('run-numa3-1111'!G:G,(ROW()-2)*3+3)/1000000</f>
        <v>476.29700000000003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G1" sqref="G1"/>
    </sheetView>
  </sheetViews>
  <sheetFormatPr defaultRowHeight="15" x14ac:dyDescent="0.45"/>
  <sheetData>
    <row r="1" spans="1:12" x14ac:dyDescent="0.45">
      <c r="A1" t="str">
        <f>'run-numa3-0000'!A1</f>
        <v>thread_num</v>
      </c>
      <c r="B1" t="str">
        <f>'run-numa3-0000'!B1</f>
        <v>logger_num</v>
      </c>
      <c r="C1" t="str">
        <f>'run-numa3-0000'!C1</f>
        <v>buffer_num</v>
      </c>
      <c r="D1" t="str">
        <f>'run-numa3-0000'!D1</f>
        <v>throughput[tps]</v>
      </c>
      <c r="E1" t="str">
        <f>'run-numa3-0000'!E1</f>
        <v>abort_rate</v>
      </c>
      <c r="F1" t="str">
        <f>'run-numa3-0000'!F1</f>
        <v>durabule_latency</v>
      </c>
      <c r="G1" t="str">
        <f>'run-numa3-0000'!G1</f>
        <v>log_throughput[B/s]</v>
      </c>
      <c r="H1" t="str">
        <f>'run-numa3-0000'!H1</f>
        <v>backpressure_latency_rate</v>
      </c>
      <c r="I1" t="str">
        <f>'run-numa3-0000'!I1</f>
        <v>write_latency_rate</v>
      </c>
      <c r="J1" t="str">
        <f>'run-numa3-0000'!J1</f>
        <v>write_count</v>
      </c>
      <c r="K1" t="str">
        <f>'run-numa3-0000'!K1</f>
        <v>buffer_count</v>
      </c>
      <c r="L1" t="str">
        <f>'run-numa3-0000'!L1</f>
        <v>byte_count</v>
      </c>
    </row>
    <row r="2" spans="1:12" x14ac:dyDescent="0.45">
      <c r="A2">
        <f>INDEX('run-numa3-0000'!A:A,(ROW()-2)*3+3)</f>
        <v>4</v>
      </c>
      <c r="B2">
        <f>INDEX('run-numa3-0000'!B:B,(ROW()-2)*3+3)</f>
        <v>4</v>
      </c>
      <c r="C2">
        <f>INDEX('run-numa3-0000'!C:C,(ROW()-2)*3+3)</f>
        <v>4</v>
      </c>
      <c r="D2">
        <f>INDEX('run-numa3-0000'!D:D,(ROW()-2)*3+3)/1000000</f>
        <v>1.0875429999999999</v>
      </c>
      <c r="E2">
        <f>INDEX('run-numa3-0000'!E:E,(ROW()-2)*3+3)</f>
        <v>0</v>
      </c>
      <c r="F2">
        <f>INDEX('run-numa3-0000'!F:F,(ROW()-2)*3+3)</f>
        <v>49.137500000000003</v>
      </c>
      <c r="G2">
        <f>INDEX('run-numa3-0000'!G:G,(ROW()-2)*3+3)</f>
        <v>82870600</v>
      </c>
      <c r="H2">
        <f>INDEX('run-numa3-0000'!H:H,(ROW()-2)*3+3)</f>
        <v>1.15E-2</v>
      </c>
      <c r="I2">
        <f>INDEX('run-numa3-0000'!I:I,(ROW()-2)*3+3)</f>
        <v>0.160637</v>
      </c>
      <c r="J2">
        <f>INDEX('run-numa3-0000'!J:J,(ROW()-2)*3+3)</f>
        <v>4968</v>
      </c>
      <c r="K2">
        <f>INDEX('run-numa3-0000'!K:K,(ROW()-2)*3+3)</f>
        <v>4968</v>
      </c>
      <c r="L2">
        <f>INDEX('run-numa3-0000'!L:L,(ROW()-2)*3+3)</f>
        <v>1044180464</v>
      </c>
    </row>
    <row r="3" spans="1:12" x14ac:dyDescent="0.45">
      <c r="A3">
        <f>INDEX('run-numa3-0000'!A:A,(ROW()-2)*3+3)</f>
        <v>8</v>
      </c>
      <c r="B3">
        <f>INDEX('run-numa3-0000'!B:B,(ROW()-2)*3+3)</f>
        <v>4</v>
      </c>
      <c r="C3">
        <f>INDEX('run-numa3-0000'!C:C,(ROW()-2)*3+3)</f>
        <v>4</v>
      </c>
      <c r="D3">
        <f>INDEX('run-numa3-0000'!D:D,(ROW()-2)*3+3)/1000000</f>
        <v>2.1079509999999999</v>
      </c>
      <c r="E3">
        <f>INDEX('run-numa3-0000'!E:E,(ROW()-2)*3+3)</f>
        <v>1E-4</v>
      </c>
      <c r="F3">
        <f>INDEX('run-numa3-0000'!F:F,(ROW()-2)*3+3)</f>
        <v>51.691299999999998</v>
      </c>
      <c r="G3">
        <f>INDEX('run-numa3-0000'!G:G,(ROW()-2)*3+3)</f>
        <v>160574000</v>
      </c>
      <c r="H3">
        <f>INDEX('run-numa3-0000'!H:H,(ROW()-2)*3+3)</f>
        <v>1.01E-2</v>
      </c>
      <c r="I3">
        <f>INDEX('run-numa3-0000'!I:I,(ROW()-2)*3+3)</f>
        <v>0.31926599999999999</v>
      </c>
      <c r="J3">
        <f>INDEX('run-numa3-0000'!J:J,(ROW()-2)*3+3)</f>
        <v>8577</v>
      </c>
      <c r="K3">
        <f>INDEX('run-numa3-0000'!K:K,(ROW()-2)*3+3)</f>
        <v>9890</v>
      </c>
      <c r="L3">
        <f>INDEX('run-numa3-0000'!L:L,(ROW()-2)*3+3)</f>
        <v>2023689040</v>
      </c>
    </row>
    <row r="4" spans="1:12" x14ac:dyDescent="0.45">
      <c r="A4">
        <f>INDEX('run-numa3-0000'!A:A,(ROW()-2)*3+3)</f>
        <v>16</v>
      </c>
      <c r="B4">
        <f>INDEX('run-numa3-0000'!B:B,(ROW()-2)*3+3)</f>
        <v>4</v>
      </c>
      <c r="C4">
        <f>INDEX('run-numa3-0000'!C:C,(ROW()-2)*3+3)</f>
        <v>4</v>
      </c>
      <c r="D4">
        <f>INDEX('run-numa3-0000'!D:D,(ROW()-2)*3+3)/1000000</f>
        <v>4.2133250000000002</v>
      </c>
      <c r="E4">
        <f>INDEX('run-numa3-0000'!E:E,(ROW()-2)*3+3)</f>
        <v>2.0000000000000001E-4</v>
      </c>
      <c r="F4">
        <f>INDEX('run-numa3-0000'!F:F,(ROW()-2)*3+3)</f>
        <v>57.672499999999999</v>
      </c>
      <c r="G4">
        <f>INDEX('run-numa3-0000'!G:G,(ROW()-2)*3+3)</f>
        <v>320879000</v>
      </c>
      <c r="H4">
        <f>INDEX('run-numa3-0000'!H:H,(ROW()-2)*3+3)</f>
        <v>9.7999999999999997E-3</v>
      </c>
      <c r="I4">
        <f>INDEX('run-numa3-0000'!I:I,(ROW()-2)*3+3)</f>
        <v>0.63851100000000005</v>
      </c>
      <c r="J4">
        <f>INDEX('run-numa3-0000'!J:J,(ROW()-2)*3+3)</f>
        <v>8714</v>
      </c>
      <c r="K4">
        <f>INDEX('run-numa3-0000'!K:K,(ROW()-2)*3+3)</f>
        <v>20023</v>
      </c>
      <c r="L4">
        <f>INDEX('run-numa3-0000'!L:L,(ROW()-2)*3+3)</f>
        <v>4045346976</v>
      </c>
    </row>
    <row r="5" spans="1:12" x14ac:dyDescent="0.45">
      <c r="A5">
        <f>INDEX('run-numa3-0000'!A:A,(ROW()-2)*3+3)</f>
        <v>28</v>
      </c>
      <c r="B5">
        <f>INDEX('run-numa3-0000'!B:B,(ROW()-2)*3+3)</f>
        <v>4</v>
      </c>
      <c r="C5">
        <f>INDEX('run-numa3-0000'!C:C,(ROW()-2)*3+3)</f>
        <v>4</v>
      </c>
      <c r="D5">
        <f>INDEX('run-numa3-0000'!D:D,(ROW()-2)*3+3)/1000000</f>
        <v>7.1223340000000004</v>
      </c>
      <c r="E5">
        <f>INDEX('run-numa3-0000'!E:E,(ROW()-2)*3+3)</f>
        <v>6.1999999999999998E-3</v>
      </c>
      <c r="F5">
        <f>INDEX('run-numa3-0000'!F:F,(ROW()-2)*3+3)</f>
        <v>59.153799999999997</v>
      </c>
      <c r="G5">
        <f>INDEX('run-numa3-0000'!G:G,(ROW()-2)*3+3)</f>
        <v>542283000</v>
      </c>
      <c r="H5">
        <f>INDEX('run-numa3-0000'!H:H,(ROW()-2)*3+3)</f>
        <v>1.7000000000000001E-2</v>
      </c>
      <c r="I5">
        <f>INDEX('run-numa3-0000'!I:I,(ROW()-2)*3+3)</f>
        <v>0.87681699999999996</v>
      </c>
      <c r="J5">
        <f>INDEX('run-numa3-0000'!J:J,(ROW()-2)*3+3)</f>
        <v>8145</v>
      </c>
      <c r="K5">
        <f>INDEX('run-numa3-0000'!K:K,(ROW()-2)*3+3)</f>
        <v>34225</v>
      </c>
      <c r="L5">
        <f>INDEX('run-numa3-0000'!L:L,(ROW()-2)*3+3)</f>
        <v>6837913536</v>
      </c>
    </row>
    <row r="6" spans="1:12" x14ac:dyDescent="0.45">
      <c r="A6">
        <f>INDEX('run-numa3-0000'!A:A,(ROW()-2)*3+3)</f>
        <v>40</v>
      </c>
      <c r="B6">
        <f>INDEX('run-numa3-0000'!B:B,(ROW()-2)*3+3)</f>
        <v>4</v>
      </c>
      <c r="C6">
        <f>INDEX('run-numa3-0000'!C:C,(ROW()-2)*3+3)</f>
        <v>4</v>
      </c>
      <c r="D6">
        <f>INDEX('run-numa3-0000'!D:D,(ROW()-2)*3+3)/1000000</f>
        <v>8.3044390000000003</v>
      </c>
      <c r="E6">
        <f>INDEX('run-numa3-0000'!E:E,(ROW()-2)*3+3)</f>
        <v>0.1729</v>
      </c>
      <c r="F6">
        <f>INDEX('run-numa3-0000'!F:F,(ROW()-2)*3+3)</f>
        <v>88.727500000000006</v>
      </c>
      <c r="G6">
        <f>INDEX('run-numa3-0000'!G:G,(ROW()-2)*3+3)</f>
        <v>630524000</v>
      </c>
      <c r="H6">
        <f>INDEX('run-numa3-0000'!H:H,(ROW()-2)*3+3)</f>
        <v>9.0899999999999995E-2</v>
      </c>
      <c r="I6">
        <f>INDEX('run-numa3-0000'!I:I,(ROW()-2)*3+3)</f>
        <v>0.99672899999999998</v>
      </c>
      <c r="J6">
        <f>INDEX('run-numa3-0000'!J:J,(ROW()-2)*3+3)</f>
        <v>3643</v>
      </c>
      <c r="K6">
        <f>INDEX('run-numa3-0000'!K:K,(ROW()-2)*3+3)</f>
        <v>36008</v>
      </c>
      <c r="L6">
        <f>INDEX('run-numa3-0000'!L:L,(ROW()-2)*3+3)</f>
        <v>7972734976</v>
      </c>
    </row>
    <row r="7" spans="1:12" x14ac:dyDescent="0.45">
      <c r="A7">
        <f>INDEX('run-numa3-0000'!A:A,(ROW()-2)*3+3)</f>
        <v>56</v>
      </c>
      <c r="B7">
        <f>INDEX('run-numa3-0000'!B:B,(ROW()-2)*3+3)</f>
        <v>4</v>
      </c>
      <c r="C7">
        <f>INDEX('run-numa3-0000'!C:C,(ROW()-2)*3+3)</f>
        <v>4</v>
      </c>
      <c r="D7">
        <f>INDEX('run-numa3-0000'!D:D,(ROW()-2)*3+3)/1000000</f>
        <v>7.5899010000000002</v>
      </c>
      <c r="E7">
        <f>INDEX('run-numa3-0000'!E:E,(ROW()-2)*3+3)</f>
        <v>0.55159999999999998</v>
      </c>
      <c r="F7">
        <f>INDEX('run-numa3-0000'!F:F,(ROW()-2)*3+3)</f>
        <v>112.7659</v>
      </c>
      <c r="G7">
        <f>INDEX('run-numa3-0000'!G:G,(ROW()-2)*3+3)</f>
        <v>575293000</v>
      </c>
      <c r="H7">
        <f>INDEX('run-numa3-0000'!H:H,(ROW()-2)*3+3)</f>
        <v>0.2029</v>
      </c>
      <c r="I7">
        <f>INDEX('run-numa3-0000'!I:I,(ROW()-2)*3+3)</f>
        <v>0.997332</v>
      </c>
      <c r="J7">
        <f>INDEX('run-numa3-0000'!J:J,(ROW()-2)*3+3)</f>
        <v>2685</v>
      </c>
      <c r="K7">
        <f>INDEX('run-numa3-0000'!K:K,(ROW()-2)*3+3)</f>
        <v>37424</v>
      </c>
      <c r="L7">
        <f>INDEX('run-numa3-0000'!L:L,(ROW()-2)*3+3)</f>
        <v>7286819424</v>
      </c>
    </row>
    <row r="8" spans="1:12" x14ac:dyDescent="0.45">
      <c r="A8">
        <f>INDEX('run-numa3-0000'!A:A,(ROW()-2)*3+3)</f>
        <v>84</v>
      </c>
      <c r="B8">
        <f>INDEX('run-numa3-0000'!B:B,(ROW()-2)*3+3)</f>
        <v>4</v>
      </c>
      <c r="C8">
        <f>INDEX('run-numa3-0000'!C:C,(ROW()-2)*3+3)</f>
        <v>4</v>
      </c>
      <c r="D8">
        <f>INDEX('run-numa3-0000'!D:D,(ROW()-2)*3+3)/1000000</f>
        <v>7.3729240000000003</v>
      </c>
      <c r="E8">
        <f>INDEX('run-numa3-0000'!E:E,(ROW()-2)*3+3)</f>
        <v>0.6905</v>
      </c>
      <c r="F8">
        <f>INDEX('run-numa3-0000'!F:F,(ROW()-2)*3+3)</f>
        <v>151.8914</v>
      </c>
      <c r="G8">
        <f>INDEX('run-numa3-0000'!G:G,(ROW()-2)*3+3)</f>
        <v>557900000</v>
      </c>
      <c r="H8">
        <f>INDEX('run-numa3-0000'!H:H,(ROW()-2)*3+3)</f>
        <v>0.25390000000000001</v>
      </c>
      <c r="I8">
        <f>INDEX('run-numa3-0000'!I:I,(ROW()-2)*3+3)</f>
        <v>0.998502</v>
      </c>
      <c r="J8">
        <f>INDEX('run-numa3-0000'!J:J,(ROW()-2)*3+3)</f>
        <v>1948</v>
      </c>
      <c r="K8">
        <f>INDEX('run-numa3-0000'!K:K,(ROW()-2)*3+3)</f>
        <v>40653</v>
      </c>
      <c r="L8">
        <f>INDEX('run-numa3-0000'!L:L,(ROW()-2)*3+3)</f>
        <v>7078637248</v>
      </c>
    </row>
    <row r="9" spans="1:12" x14ac:dyDescent="0.45">
      <c r="A9">
        <f>INDEX('run-numa3-0000'!A:A,(ROW()-2)*3+3)</f>
        <v>108</v>
      </c>
      <c r="B9">
        <f>INDEX('run-numa3-0000'!B:B,(ROW()-2)*3+3)</f>
        <v>4</v>
      </c>
      <c r="C9">
        <f>INDEX('run-numa3-0000'!C:C,(ROW()-2)*3+3)</f>
        <v>4</v>
      </c>
      <c r="D9">
        <f>INDEX('run-numa3-0000'!D:D,(ROW()-2)*3+3)/1000000</f>
        <v>7.1287089999999997</v>
      </c>
      <c r="E9">
        <f>INDEX('run-numa3-0000'!E:E,(ROW()-2)*3+3)</f>
        <v>0.74980000000000002</v>
      </c>
      <c r="F9">
        <f>INDEX('run-numa3-0000'!F:F,(ROW()-2)*3+3)</f>
        <v>179.1756</v>
      </c>
      <c r="G9">
        <f>INDEX('run-numa3-0000'!G:G,(ROW()-2)*3+3)</f>
        <v>540765000</v>
      </c>
      <c r="H9">
        <f>INDEX('run-numa3-0000'!H:H,(ROW()-2)*3+3)</f>
        <v>0.27800000000000002</v>
      </c>
      <c r="I9">
        <f>INDEX('run-numa3-0000'!I:I,(ROW()-2)*3+3)</f>
        <v>0.99871100000000002</v>
      </c>
      <c r="J9">
        <f>INDEX('run-numa3-0000'!J:J,(ROW()-2)*3+3)</f>
        <v>1582</v>
      </c>
      <c r="K9">
        <f>INDEX('run-numa3-0000'!K:K,(ROW()-2)*3+3)</f>
        <v>42183</v>
      </c>
      <c r="L9">
        <f>INDEX('run-numa3-0000'!L:L,(ROW()-2)*3+3)</f>
        <v>6844250000</v>
      </c>
    </row>
    <row r="10" spans="1:12" x14ac:dyDescent="0.45">
      <c r="A10">
        <f>INDEX('run-numa3-0000'!A:A,(ROW()-2)*3+3)</f>
        <v>112</v>
      </c>
      <c r="B10">
        <f>INDEX('run-numa3-0000'!B:B,(ROW()-2)*3+3)</f>
        <v>4</v>
      </c>
      <c r="C10">
        <f>INDEX('run-numa3-0000'!C:C,(ROW()-2)*3+3)</f>
        <v>4</v>
      </c>
      <c r="D10">
        <f>INDEX('run-numa3-0000'!D:D,(ROW()-2)*3+3)/1000000</f>
        <v>4.5281669999999998</v>
      </c>
      <c r="E10">
        <f>INDEX('run-numa3-0000'!E:E,(ROW()-2)*3+3)</f>
        <v>0.86060000000000003</v>
      </c>
      <c r="F10">
        <f>INDEX('run-numa3-0000'!F:F,(ROW()-2)*3+3)</f>
        <v>231.12970000000001</v>
      </c>
      <c r="G10">
        <f>INDEX('run-numa3-0000'!G:G,(ROW()-2)*3+3)</f>
        <v>342326000</v>
      </c>
      <c r="H10">
        <f>INDEX('run-numa3-0000'!H:H,(ROW()-2)*3+3)</f>
        <v>0.32829999999999998</v>
      </c>
      <c r="I10">
        <f>INDEX('run-numa3-0000'!I:I,(ROW()-2)*3+3)</f>
        <v>0.98565199999999997</v>
      </c>
      <c r="J10">
        <f>INDEX('run-numa3-0000'!J:J,(ROW()-2)*3+3)</f>
        <v>1437</v>
      </c>
      <c r="K10">
        <f>INDEX('run-numa3-0000'!K:K,(ROW()-2)*3+3)</f>
        <v>29789</v>
      </c>
      <c r="L10">
        <f>INDEX('run-numa3-0000'!L:L,(ROW()-2)*3+3)</f>
        <v>4347212864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1083508</v>
      </c>
      <c r="E2">
        <v>0</v>
      </c>
      <c r="F2">
        <v>48.670900000000003</v>
      </c>
      <c r="G2" s="1">
        <v>82542200</v>
      </c>
      <c r="H2">
        <v>1.21E-2</v>
      </c>
      <c r="I2">
        <v>0.157194</v>
      </c>
      <c r="J2">
        <v>4986</v>
      </c>
      <c r="K2">
        <v>4986</v>
      </c>
      <c r="L2">
        <v>1040260672</v>
      </c>
    </row>
    <row r="3" spans="1:12" x14ac:dyDescent="0.45">
      <c r="A3">
        <v>4</v>
      </c>
      <c r="B3">
        <v>4</v>
      </c>
      <c r="C3">
        <v>4</v>
      </c>
      <c r="D3">
        <v>1087543</v>
      </c>
      <c r="E3">
        <v>0</v>
      </c>
      <c r="F3">
        <v>49.137500000000003</v>
      </c>
      <c r="G3" s="1">
        <v>82870600</v>
      </c>
      <c r="H3">
        <v>1.15E-2</v>
      </c>
      <c r="I3">
        <v>0.160637</v>
      </c>
      <c r="J3">
        <v>4968</v>
      </c>
      <c r="K3">
        <v>4968</v>
      </c>
      <c r="L3">
        <v>1044180464</v>
      </c>
    </row>
    <row r="4" spans="1:12" x14ac:dyDescent="0.45">
      <c r="A4">
        <v>4</v>
      </c>
      <c r="B4">
        <v>4</v>
      </c>
      <c r="C4">
        <v>4</v>
      </c>
      <c r="D4">
        <v>1091745</v>
      </c>
      <c r="E4">
        <v>0</v>
      </c>
      <c r="F4">
        <v>49.609400000000001</v>
      </c>
      <c r="G4" s="1">
        <v>83212600</v>
      </c>
      <c r="H4">
        <v>1.15E-2</v>
      </c>
      <c r="I4">
        <v>0.16106999999999999</v>
      </c>
      <c r="J4">
        <v>4984</v>
      </c>
      <c r="K4">
        <v>4984</v>
      </c>
      <c r="L4">
        <v>1048031984</v>
      </c>
    </row>
    <row r="5" spans="1:12" x14ac:dyDescent="0.45">
      <c r="A5">
        <v>8</v>
      </c>
      <c r="B5">
        <v>4</v>
      </c>
      <c r="C5">
        <v>4</v>
      </c>
      <c r="D5">
        <v>2104866</v>
      </c>
      <c r="E5">
        <v>1E-4</v>
      </c>
      <c r="F5">
        <v>52.382100000000001</v>
      </c>
      <c r="G5" s="1">
        <v>160313000</v>
      </c>
      <c r="H5">
        <v>1.0200000000000001E-2</v>
      </c>
      <c r="I5">
        <v>0.32133899999999999</v>
      </c>
      <c r="J5">
        <v>8608</v>
      </c>
      <c r="K5">
        <v>9917</v>
      </c>
      <c r="L5">
        <v>2020781136</v>
      </c>
    </row>
    <row r="6" spans="1:12" x14ac:dyDescent="0.45">
      <c r="A6">
        <v>8</v>
      </c>
      <c r="B6">
        <v>4</v>
      </c>
      <c r="C6">
        <v>4</v>
      </c>
      <c r="D6">
        <v>2107951</v>
      </c>
      <c r="E6">
        <v>1E-4</v>
      </c>
      <c r="F6">
        <v>51.691299999999998</v>
      </c>
      <c r="G6" s="1">
        <v>160574000</v>
      </c>
      <c r="H6">
        <v>1.01E-2</v>
      </c>
      <c r="I6">
        <v>0.31926599999999999</v>
      </c>
      <c r="J6">
        <v>8577</v>
      </c>
      <c r="K6">
        <v>9890</v>
      </c>
      <c r="L6">
        <v>2023689040</v>
      </c>
    </row>
    <row r="7" spans="1:12" x14ac:dyDescent="0.45">
      <c r="A7">
        <v>8</v>
      </c>
      <c r="B7">
        <v>4</v>
      </c>
      <c r="C7">
        <v>4</v>
      </c>
      <c r="D7">
        <v>2117013</v>
      </c>
      <c r="E7">
        <v>1E-4</v>
      </c>
      <c r="F7">
        <v>52.375599999999999</v>
      </c>
      <c r="G7" s="1">
        <v>161259000</v>
      </c>
      <c r="H7">
        <v>1.0500000000000001E-2</v>
      </c>
      <c r="I7">
        <v>0.320129</v>
      </c>
      <c r="J7">
        <v>8613</v>
      </c>
      <c r="K7">
        <v>9954</v>
      </c>
      <c r="L7">
        <v>2032631920</v>
      </c>
    </row>
    <row r="8" spans="1:12" x14ac:dyDescent="0.45">
      <c r="A8">
        <v>16</v>
      </c>
      <c r="B8">
        <v>4</v>
      </c>
      <c r="C8">
        <v>4</v>
      </c>
      <c r="D8">
        <v>4200122</v>
      </c>
      <c r="E8">
        <v>2.9999999999999997E-4</v>
      </c>
      <c r="F8">
        <v>57.583100000000002</v>
      </c>
      <c r="G8" s="1">
        <v>319845000</v>
      </c>
      <c r="H8">
        <v>1.32E-2</v>
      </c>
      <c r="I8">
        <v>0.63735799999999998</v>
      </c>
      <c r="J8">
        <v>8689</v>
      </c>
      <c r="K8">
        <v>19895</v>
      </c>
      <c r="L8">
        <v>4032239136</v>
      </c>
    </row>
    <row r="9" spans="1:12" x14ac:dyDescent="0.45">
      <c r="A9">
        <v>16</v>
      </c>
      <c r="B9">
        <v>4</v>
      </c>
      <c r="C9">
        <v>4</v>
      </c>
      <c r="D9">
        <v>4213325</v>
      </c>
      <c r="E9">
        <v>2.0000000000000001E-4</v>
      </c>
      <c r="F9">
        <v>57.672499999999999</v>
      </c>
      <c r="G9" s="1">
        <v>320879000</v>
      </c>
      <c r="H9">
        <v>9.7999999999999997E-3</v>
      </c>
      <c r="I9">
        <v>0.63851100000000005</v>
      </c>
      <c r="J9">
        <v>8714</v>
      </c>
      <c r="K9">
        <v>20023</v>
      </c>
      <c r="L9">
        <v>4045346976</v>
      </c>
    </row>
    <row r="10" spans="1:12" x14ac:dyDescent="0.45">
      <c r="A10">
        <v>16</v>
      </c>
      <c r="B10">
        <v>4</v>
      </c>
      <c r="C10">
        <v>4</v>
      </c>
      <c r="D10">
        <v>4217884</v>
      </c>
      <c r="E10">
        <v>2.9999999999999997E-4</v>
      </c>
      <c r="F10">
        <v>57.805100000000003</v>
      </c>
      <c r="G10" s="1">
        <v>321251000</v>
      </c>
      <c r="H10">
        <v>1.2999999999999999E-2</v>
      </c>
      <c r="I10">
        <v>0.64298699999999998</v>
      </c>
      <c r="J10">
        <v>8701</v>
      </c>
      <c r="K10">
        <v>19984</v>
      </c>
      <c r="L10">
        <v>4049283824</v>
      </c>
    </row>
    <row r="11" spans="1:12" x14ac:dyDescent="0.45">
      <c r="A11">
        <v>28</v>
      </c>
      <c r="B11">
        <v>4</v>
      </c>
      <c r="C11">
        <v>4</v>
      </c>
      <c r="D11">
        <v>7083797</v>
      </c>
      <c r="E11">
        <v>8.5000000000000006E-3</v>
      </c>
      <c r="F11">
        <v>59.6828</v>
      </c>
      <c r="G11" s="1">
        <v>539327000</v>
      </c>
      <c r="H11">
        <v>1.6299999999999999E-2</v>
      </c>
      <c r="I11">
        <v>0.87090599999999996</v>
      </c>
      <c r="J11">
        <v>8123</v>
      </c>
      <c r="K11">
        <v>33719</v>
      </c>
      <c r="L11">
        <v>6801049552</v>
      </c>
    </row>
    <row r="12" spans="1:12" x14ac:dyDescent="0.45">
      <c r="A12">
        <v>28</v>
      </c>
      <c r="B12">
        <v>4</v>
      </c>
      <c r="C12">
        <v>4</v>
      </c>
      <c r="D12">
        <v>7122334</v>
      </c>
      <c r="E12">
        <v>6.1999999999999998E-3</v>
      </c>
      <c r="F12">
        <v>59.153799999999997</v>
      </c>
      <c r="G12" s="1">
        <v>542283000</v>
      </c>
      <c r="H12">
        <v>1.7000000000000001E-2</v>
      </c>
      <c r="I12">
        <v>0.87681699999999996</v>
      </c>
      <c r="J12">
        <v>8145</v>
      </c>
      <c r="K12">
        <v>34225</v>
      </c>
      <c r="L12">
        <v>6837913536</v>
      </c>
    </row>
    <row r="13" spans="1:12" x14ac:dyDescent="0.45">
      <c r="A13">
        <v>28</v>
      </c>
      <c r="B13">
        <v>4</v>
      </c>
      <c r="C13">
        <v>4</v>
      </c>
      <c r="D13">
        <v>7148031</v>
      </c>
      <c r="E13">
        <v>2.5999999999999999E-3</v>
      </c>
      <c r="F13">
        <v>58.3508</v>
      </c>
      <c r="G13" s="1">
        <v>545123000</v>
      </c>
      <c r="H13">
        <v>1.2500000000000001E-2</v>
      </c>
      <c r="I13">
        <v>0.87239500000000003</v>
      </c>
      <c r="J13">
        <v>8045</v>
      </c>
      <c r="K13">
        <v>34310</v>
      </c>
      <c r="L13">
        <v>6862493968</v>
      </c>
    </row>
    <row r="14" spans="1:12" x14ac:dyDescent="0.45">
      <c r="A14">
        <v>40</v>
      </c>
      <c r="B14">
        <v>4</v>
      </c>
      <c r="C14">
        <v>4</v>
      </c>
      <c r="D14">
        <v>8245685</v>
      </c>
      <c r="E14">
        <v>0.15790000000000001</v>
      </c>
      <c r="F14">
        <v>93.325299999999999</v>
      </c>
      <c r="G14" s="1">
        <v>626164000</v>
      </c>
      <c r="H14">
        <v>0.1036</v>
      </c>
      <c r="I14">
        <v>0.99777899999999997</v>
      </c>
      <c r="J14">
        <v>3650</v>
      </c>
      <c r="K14">
        <v>36286</v>
      </c>
      <c r="L14">
        <v>7916686416</v>
      </c>
    </row>
    <row r="15" spans="1:12" x14ac:dyDescent="0.45">
      <c r="A15">
        <v>40</v>
      </c>
      <c r="B15">
        <v>4</v>
      </c>
      <c r="C15">
        <v>4</v>
      </c>
      <c r="D15">
        <v>8304439</v>
      </c>
      <c r="E15">
        <v>0.1729</v>
      </c>
      <c r="F15">
        <v>88.727500000000006</v>
      </c>
      <c r="G15" s="1">
        <v>630524000</v>
      </c>
      <c r="H15">
        <v>9.0899999999999995E-2</v>
      </c>
      <c r="I15">
        <v>0.99672899999999998</v>
      </c>
      <c r="J15">
        <v>3643</v>
      </c>
      <c r="K15">
        <v>36008</v>
      </c>
      <c r="L15">
        <v>7972734976</v>
      </c>
    </row>
    <row r="16" spans="1:12" x14ac:dyDescent="0.45">
      <c r="A16">
        <v>40</v>
      </c>
      <c r="B16">
        <v>4</v>
      </c>
      <c r="C16">
        <v>4</v>
      </c>
      <c r="D16">
        <v>8379522</v>
      </c>
      <c r="E16">
        <v>0.15329999999999999</v>
      </c>
      <c r="F16">
        <v>88.407799999999995</v>
      </c>
      <c r="G16" s="1">
        <v>635978000</v>
      </c>
      <c r="H16">
        <v>8.8300000000000003E-2</v>
      </c>
      <c r="I16">
        <v>0.99791099999999999</v>
      </c>
      <c r="J16">
        <v>3676</v>
      </c>
      <c r="K16">
        <v>36505</v>
      </c>
      <c r="L16">
        <v>8044517904</v>
      </c>
    </row>
    <row r="17" spans="1:12" x14ac:dyDescent="0.45">
      <c r="A17">
        <v>56</v>
      </c>
      <c r="B17">
        <v>4</v>
      </c>
      <c r="C17">
        <v>4</v>
      </c>
      <c r="D17">
        <v>7548638</v>
      </c>
      <c r="E17">
        <v>0.55659999999999998</v>
      </c>
      <c r="F17">
        <v>115.4423</v>
      </c>
      <c r="G17" s="1">
        <v>572476000</v>
      </c>
      <c r="H17">
        <v>0.20349999999999999</v>
      </c>
      <c r="I17">
        <v>0.99730099999999999</v>
      </c>
      <c r="J17">
        <v>2684</v>
      </c>
      <c r="K17">
        <v>37091</v>
      </c>
      <c r="L17">
        <v>7247000256</v>
      </c>
    </row>
    <row r="18" spans="1:12" x14ac:dyDescent="0.45">
      <c r="A18">
        <v>56</v>
      </c>
      <c r="B18">
        <v>4</v>
      </c>
      <c r="C18">
        <v>4</v>
      </c>
      <c r="D18">
        <v>7589901</v>
      </c>
      <c r="E18">
        <v>0.55159999999999998</v>
      </c>
      <c r="F18">
        <v>112.7659</v>
      </c>
      <c r="G18" s="1">
        <v>575293000</v>
      </c>
      <c r="H18">
        <v>0.2029</v>
      </c>
      <c r="I18">
        <v>0.997332</v>
      </c>
      <c r="J18">
        <v>2685</v>
      </c>
      <c r="K18">
        <v>37424</v>
      </c>
      <c r="L18">
        <v>7286819424</v>
      </c>
    </row>
    <row r="19" spans="1:12" x14ac:dyDescent="0.45">
      <c r="A19">
        <v>56</v>
      </c>
      <c r="B19">
        <v>4</v>
      </c>
      <c r="C19">
        <v>4</v>
      </c>
      <c r="D19">
        <v>7631743</v>
      </c>
      <c r="E19">
        <v>0.54379999999999995</v>
      </c>
      <c r="F19">
        <v>113.1366</v>
      </c>
      <c r="G19" s="1">
        <v>578184000</v>
      </c>
      <c r="H19">
        <v>0.20119999999999999</v>
      </c>
      <c r="I19">
        <v>0.99785299999999999</v>
      </c>
      <c r="J19">
        <v>2701</v>
      </c>
      <c r="K19">
        <v>37690</v>
      </c>
      <c r="L19">
        <v>7326956384</v>
      </c>
    </row>
    <row r="20" spans="1:12" x14ac:dyDescent="0.45">
      <c r="A20">
        <v>84</v>
      </c>
      <c r="B20">
        <v>4</v>
      </c>
      <c r="C20">
        <v>4</v>
      </c>
      <c r="D20">
        <v>7306004</v>
      </c>
      <c r="E20">
        <v>0.69550000000000001</v>
      </c>
      <c r="F20">
        <v>150.26089999999999</v>
      </c>
      <c r="G20" s="1">
        <v>553412000</v>
      </c>
      <c r="H20">
        <v>0.2465</v>
      </c>
      <c r="I20">
        <v>0.99769300000000005</v>
      </c>
      <c r="J20">
        <v>1934</v>
      </c>
      <c r="K20">
        <v>40443</v>
      </c>
      <c r="L20">
        <v>7014240864</v>
      </c>
    </row>
    <row r="21" spans="1:12" x14ac:dyDescent="0.45">
      <c r="A21">
        <v>84</v>
      </c>
      <c r="B21">
        <v>4</v>
      </c>
      <c r="C21">
        <v>4</v>
      </c>
      <c r="D21">
        <v>7372924</v>
      </c>
      <c r="E21">
        <v>0.6905</v>
      </c>
      <c r="F21">
        <v>151.8914</v>
      </c>
      <c r="G21" s="1">
        <v>557900000</v>
      </c>
      <c r="H21">
        <v>0.25390000000000001</v>
      </c>
      <c r="I21">
        <v>0.998502</v>
      </c>
      <c r="J21">
        <v>1948</v>
      </c>
      <c r="K21">
        <v>40653</v>
      </c>
      <c r="L21">
        <v>7078637248</v>
      </c>
    </row>
    <row r="22" spans="1:12" x14ac:dyDescent="0.45">
      <c r="A22">
        <v>84</v>
      </c>
      <c r="B22">
        <v>4</v>
      </c>
      <c r="C22">
        <v>4</v>
      </c>
      <c r="D22">
        <v>7433419</v>
      </c>
      <c r="E22">
        <v>0.68659999999999999</v>
      </c>
      <c r="F22">
        <v>150.78970000000001</v>
      </c>
      <c r="G22" s="1">
        <v>562856000</v>
      </c>
      <c r="H22">
        <v>0.2442</v>
      </c>
      <c r="I22">
        <v>0.99614800000000003</v>
      </c>
      <c r="J22">
        <v>1968</v>
      </c>
      <c r="K22">
        <v>40628</v>
      </c>
      <c r="L22">
        <v>7136386560</v>
      </c>
    </row>
    <row r="23" spans="1:12" x14ac:dyDescent="0.45">
      <c r="A23">
        <v>108</v>
      </c>
      <c r="B23">
        <v>4</v>
      </c>
      <c r="C23">
        <v>4</v>
      </c>
      <c r="D23">
        <v>7086944</v>
      </c>
      <c r="E23">
        <v>0.75009999999999999</v>
      </c>
      <c r="F23">
        <v>180.55459999999999</v>
      </c>
      <c r="G23" s="1">
        <v>539173000</v>
      </c>
      <c r="H23">
        <v>0.28039999999999998</v>
      </c>
      <c r="I23">
        <v>0.99912900000000004</v>
      </c>
      <c r="J23">
        <v>1576</v>
      </c>
      <c r="K23">
        <v>42089</v>
      </c>
      <c r="L23">
        <v>6803775920</v>
      </c>
    </row>
    <row r="24" spans="1:12" x14ac:dyDescent="0.45">
      <c r="A24">
        <v>108</v>
      </c>
      <c r="B24">
        <v>4</v>
      </c>
      <c r="C24">
        <v>4</v>
      </c>
      <c r="D24">
        <v>7128709</v>
      </c>
      <c r="E24">
        <v>0.74980000000000002</v>
      </c>
      <c r="F24">
        <v>179.1756</v>
      </c>
      <c r="G24" s="1">
        <v>540765000</v>
      </c>
      <c r="H24">
        <v>0.27800000000000002</v>
      </c>
      <c r="I24">
        <v>0.99871100000000002</v>
      </c>
      <c r="J24">
        <v>1582</v>
      </c>
      <c r="K24">
        <v>42183</v>
      </c>
      <c r="L24">
        <v>6844250000</v>
      </c>
    </row>
    <row r="25" spans="1:12" x14ac:dyDescent="0.45">
      <c r="A25">
        <v>108</v>
      </c>
      <c r="B25">
        <v>4</v>
      </c>
      <c r="C25">
        <v>4</v>
      </c>
      <c r="D25">
        <v>7160779</v>
      </c>
      <c r="E25">
        <v>0.74480000000000002</v>
      </c>
      <c r="F25">
        <v>175.3006</v>
      </c>
      <c r="G25" s="1">
        <v>542754000</v>
      </c>
      <c r="H25">
        <v>0.2833</v>
      </c>
      <c r="I25">
        <v>0.98904999999999998</v>
      </c>
      <c r="J25">
        <v>1634</v>
      </c>
      <c r="K25">
        <v>43353</v>
      </c>
      <c r="L25">
        <v>6875102368</v>
      </c>
    </row>
    <row r="26" spans="1:12" x14ac:dyDescent="0.45">
      <c r="A26">
        <v>112</v>
      </c>
      <c r="B26">
        <v>4</v>
      </c>
      <c r="C26">
        <v>4</v>
      </c>
      <c r="D26">
        <v>4343721</v>
      </c>
      <c r="E26">
        <v>0.86670000000000003</v>
      </c>
      <c r="F26">
        <v>237.68020000000001</v>
      </c>
      <c r="G26" s="1">
        <v>330289000</v>
      </c>
      <c r="H26">
        <v>0.33279999999999998</v>
      </c>
      <c r="I26">
        <v>0.98686300000000005</v>
      </c>
      <c r="J26">
        <v>1367</v>
      </c>
      <c r="K26">
        <v>28449</v>
      </c>
      <c r="L26">
        <v>4170226816</v>
      </c>
    </row>
    <row r="27" spans="1:12" x14ac:dyDescent="0.45">
      <c r="A27">
        <v>112</v>
      </c>
      <c r="B27">
        <v>4</v>
      </c>
      <c r="C27">
        <v>4</v>
      </c>
      <c r="D27">
        <v>4528167</v>
      </c>
      <c r="E27">
        <v>0.86060000000000003</v>
      </c>
      <c r="F27">
        <v>231.12970000000001</v>
      </c>
      <c r="G27" s="1">
        <v>342326000</v>
      </c>
      <c r="H27">
        <v>0.32829999999999998</v>
      </c>
      <c r="I27">
        <v>0.98565199999999997</v>
      </c>
      <c r="J27">
        <v>1437</v>
      </c>
      <c r="K27">
        <v>29789</v>
      </c>
      <c r="L27">
        <v>4347212864</v>
      </c>
    </row>
    <row r="28" spans="1:12" x14ac:dyDescent="0.45">
      <c r="A28">
        <v>112</v>
      </c>
      <c r="B28">
        <v>4</v>
      </c>
      <c r="C28">
        <v>4</v>
      </c>
      <c r="D28">
        <v>4534538</v>
      </c>
      <c r="E28">
        <v>0.86070000000000002</v>
      </c>
      <c r="F28">
        <v>230.6969</v>
      </c>
      <c r="G28" s="1">
        <v>343205000</v>
      </c>
      <c r="H28">
        <v>0.33589999999999998</v>
      </c>
      <c r="I28">
        <v>0.984707</v>
      </c>
      <c r="J28">
        <v>1369</v>
      </c>
      <c r="K28">
        <v>29552</v>
      </c>
      <c r="L28">
        <v>4353856352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sqref="A1:L10"/>
    </sheetView>
  </sheetViews>
  <sheetFormatPr defaultRowHeight="15" x14ac:dyDescent="0.45"/>
  <sheetData>
    <row r="1" spans="1:12" x14ac:dyDescent="0.45">
      <c r="A1" t="str">
        <f>'run-numa3-0011'!A1</f>
        <v>thread_num</v>
      </c>
      <c r="B1" t="str">
        <f>'run-numa3-0011'!B1</f>
        <v>logger_num</v>
      </c>
      <c r="C1" t="str">
        <f>'run-numa3-0011'!C1</f>
        <v>buffer_num</v>
      </c>
      <c r="D1" t="str">
        <f>'run-numa3-0011'!D1</f>
        <v>throughput[tps]</v>
      </c>
      <c r="E1" t="str">
        <f>'run-numa3-0011'!E1</f>
        <v>abort_rate</v>
      </c>
      <c r="F1" t="str">
        <f>'run-numa3-0011'!F1</f>
        <v>durabule_latency</v>
      </c>
      <c r="G1" t="str">
        <f>'run-numa3-0011'!G1</f>
        <v>log_throughput[B/s]</v>
      </c>
      <c r="H1" t="str">
        <f>'run-numa3-0011'!H1</f>
        <v>backpressure_latency_rate</v>
      </c>
      <c r="I1" t="str">
        <f>'run-numa3-0011'!I1</f>
        <v>write_latency_rate</v>
      </c>
      <c r="J1" t="str">
        <f>'run-numa3-0011'!J1</f>
        <v>write_count</v>
      </c>
      <c r="K1" t="str">
        <f>'run-numa3-0011'!K1</f>
        <v>buffer_count</v>
      </c>
      <c r="L1" t="str">
        <f>'run-numa3-0011'!L1</f>
        <v>byte_count</v>
      </c>
    </row>
    <row r="2" spans="1:12" x14ac:dyDescent="0.45">
      <c r="A2">
        <f>INDEX('run-numa3-0011'!A:A,(ROW()-2)*3+3)</f>
        <v>4</v>
      </c>
      <c r="B2">
        <f>INDEX('run-numa3-0011'!B:B,(ROW()-2)*3+3)</f>
        <v>4</v>
      </c>
      <c r="C2">
        <f>INDEX('run-numa3-0011'!C:C,(ROW()-2)*3+3)</f>
        <v>4</v>
      </c>
      <c r="D2">
        <f>INDEX('run-numa3-0011'!D:D,(ROW()-2)*3+3)/1000000</f>
        <v>1.088441</v>
      </c>
      <c r="E2">
        <f>INDEX('run-numa3-0011'!E:E,(ROW()-2)*3+3)</f>
        <v>0</v>
      </c>
      <c r="F2">
        <f>INDEX('run-numa3-0011'!F:F,(ROW()-2)*3+3)</f>
        <v>37.716200000000001</v>
      </c>
      <c r="G2">
        <f>INDEX('run-numa3-0011'!G:G,(ROW()-2)*3+3)</f>
        <v>82939100</v>
      </c>
      <c r="H2">
        <f>INDEX('run-numa3-0011'!H:H,(ROW()-2)*3+3)</f>
        <v>1.18E-2</v>
      </c>
      <c r="I2">
        <f>INDEX('run-numa3-0011'!I:I,(ROW()-2)*3+3)</f>
        <v>8.1936999999999996E-2</v>
      </c>
      <c r="J2">
        <f>INDEX('run-numa3-0011'!J:J,(ROW()-2)*3+3)</f>
        <v>4966</v>
      </c>
      <c r="K2">
        <f>INDEX('run-numa3-0011'!K:K,(ROW()-2)*3+3)</f>
        <v>4966</v>
      </c>
      <c r="L2">
        <f>INDEX('run-numa3-0011'!L:L,(ROW()-2)*3+3)</f>
        <v>1044859104</v>
      </c>
    </row>
    <row r="3" spans="1:12" x14ac:dyDescent="0.45">
      <c r="A3">
        <f>INDEX('run-numa3-0011'!A:A,(ROW()-2)*3+3)</f>
        <v>8</v>
      </c>
      <c r="B3">
        <f>INDEX('run-numa3-0011'!B:B,(ROW()-2)*3+3)</f>
        <v>4</v>
      </c>
      <c r="C3">
        <f>INDEX('run-numa3-0011'!C:C,(ROW()-2)*3+3)</f>
        <v>4</v>
      </c>
      <c r="D3">
        <f>INDEX('run-numa3-0011'!D:D,(ROW()-2)*3+3)/1000000</f>
        <v>2.1251220000000002</v>
      </c>
      <c r="E3">
        <f>INDEX('run-numa3-0011'!E:E,(ROW()-2)*3+3)</f>
        <v>1E-4</v>
      </c>
      <c r="F3">
        <f>INDEX('run-numa3-0011'!F:F,(ROW()-2)*3+3)</f>
        <v>34.5931</v>
      </c>
      <c r="G3">
        <f>INDEX('run-numa3-0011'!G:G,(ROW()-2)*3+3)</f>
        <v>161948000</v>
      </c>
      <c r="H3">
        <f>INDEX('run-numa3-0011'!H:H,(ROW()-2)*3+3)</f>
        <v>1.06E-2</v>
      </c>
      <c r="I3">
        <f>INDEX('run-numa3-0011'!I:I,(ROW()-2)*3+3)</f>
        <v>0.154422</v>
      </c>
      <c r="J3">
        <f>INDEX('run-numa3-0011'!J:J,(ROW()-2)*3+3)</f>
        <v>8744</v>
      </c>
      <c r="K3">
        <f>INDEX('run-numa3-0011'!K:K,(ROW()-2)*3+3)</f>
        <v>9935</v>
      </c>
      <c r="L3">
        <f>INDEX('run-numa3-0011'!L:L,(ROW()-2)*3+3)</f>
        <v>2040351248</v>
      </c>
    </row>
    <row r="4" spans="1:12" x14ac:dyDescent="0.45">
      <c r="A4">
        <f>INDEX('run-numa3-0011'!A:A,(ROW()-2)*3+3)</f>
        <v>16</v>
      </c>
      <c r="B4">
        <f>INDEX('run-numa3-0011'!B:B,(ROW()-2)*3+3)</f>
        <v>4</v>
      </c>
      <c r="C4">
        <f>INDEX('run-numa3-0011'!C:C,(ROW()-2)*3+3)</f>
        <v>4</v>
      </c>
      <c r="D4">
        <f>INDEX('run-numa3-0011'!D:D,(ROW()-2)*3+3)/1000000</f>
        <v>4.1994720000000001</v>
      </c>
      <c r="E4">
        <f>INDEX('run-numa3-0011'!E:E,(ROW()-2)*3+3)</f>
        <v>2.3E-3</v>
      </c>
      <c r="F4">
        <f>INDEX('run-numa3-0011'!F:F,(ROW()-2)*3+3)</f>
        <v>34.442700000000002</v>
      </c>
      <c r="G4">
        <f>INDEX('run-numa3-0011'!G:G,(ROW()-2)*3+3)</f>
        <v>320520000</v>
      </c>
      <c r="H4">
        <f>INDEX('run-numa3-0011'!H:H,(ROW()-2)*3+3)</f>
        <v>1.18E-2</v>
      </c>
      <c r="I4">
        <f>INDEX('run-numa3-0011'!I:I,(ROW()-2)*3+3)</f>
        <v>0.28727900000000001</v>
      </c>
      <c r="J4">
        <f>INDEX('run-numa3-0011'!J:J,(ROW()-2)*3+3)</f>
        <v>9925</v>
      </c>
      <c r="K4">
        <f>INDEX('run-numa3-0011'!K:K,(ROW()-2)*3+3)</f>
        <v>19862</v>
      </c>
      <c r="L4">
        <f>INDEX('run-numa3-0011'!L:L,(ROW()-2)*3+3)</f>
        <v>4031661456</v>
      </c>
    </row>
    <row r="5" spans="1:12" x14ac:dyDescent="0.45">
      <c r="A5">
        <f>INDEX('run-numa3-0011'!A:A,(ROW()-2)*3+3)</f>
        <v>28</v>
      </c>
      <c r="B5">
        <f>INDEX('run-numa3-0011'!B:B,(ROW()-2)*3+3)</f>
        <v>4</v>
      </c>
      <c r="C5">
        <f>INDEX('run-numa3-0011'!C:C,(ROW()-2)*3+3)</f>
        <v>4</v>
      </c>
      <c r="D5">
        <f>INDEX('run-numa3-0011'!D:D,(ROW()-2)*3+3)/1000000</f>
        <v>7.1896630000000004</v>
      </c>
      <c r="E5">
        <f>INDEX('run-numa3-0011'!E:E,(ROW()-2)*3+3)</f>
        <v>1.2200000000000001E-2</v>
      </c>
      <c r="F5">
        <f>INDEX('run-numa3-0011'!F:F,(ROW()-2)*3+3)</f>
        <v>39.185899999999997</v>
      </c>
      <c r="G5">
        <f>INDEX('run-numa3-0011'!G:G,(ROW()-2)*3+3)</f>
        <v>548064000</v>
      </c>
      <c r="H5">
        <f>INDEX('run-numa3-0011'!H:H,(ROW()-2)*3+3)</f>
        <v>1.35E-2</v>
      </c>
      <c r="I5">
        <f>INDEX('run-numa3-0011'!I:I,(ROW()-2)*3+3)</f>
        <v>0.46160499999999999</v>
      </c>
      <c r="J5">
        <f>INDEX('run-numa3-0011'!J:J,(ROW()-2)*3+3)</f>
        <v>9548</v>
      </c>
      <c r="K5">
        <f>INDEX('run-numa3-0011'!K:K,(ROW()-2)*3+3)</f>
        <v>34193</v>
      </c>
      <c r="L5">
        <f>INDEX('run-numa3-0011'!L:L,(ROW()-2)*3+3)</f>
        <v>6902713872</v>
      </c>
    </row>
    <row r="6" spans="1:12" x14ac:dyDescent="0.45">
      <c r="A6">
        <f>INDEX('run-numa3-0011'!A:A,(ROW()-2)*3+3)</f>
        <v>40</v>
      </c>
      <c r="B6">
        <f>INDEX('run-numa3-0011'!B:B,(ROW()-2)*3+3)</f>
        <v>4</v>
      </c>
      <c r="C6">
        <f>INDEX('run-numa3-0011'!C:C,(ROW()-2)*3+3)</f>
        <v>4</v>
      </c>
      <c r="D6">
        <f>INDEX('run-numa3-0011'!D:D,(ROW()-2)*3+3)/1000000</f>
        <v>9.5523129999999998</v>
      </c>
      <c r="E6">
        <f>INDEX('run-numa3-0011'!E:E,(ROW()-2)*3+3)</f>
        <v>1.4999999999999999E-2</v>
      </c>
      <c r="F6">
        <f>INDEX('run-numa3-0011'!F:F,(ROW()-2)*3+3)</f>
        <v>40.472900000000003</v>
      </c>
      <c r="G6">
        <f>INDEX('run-numa3-0011'!G:G,(ROW()-2)*3+3)</f>
        <v>727357000</v>
      </c>
      <c r="H6">
        <f>INDEX('run-numa3-0011'!H:H,(ROW()-2)*3+3)</f>
        <v>1.77E-2</v>
      </c>
      <c r="I6">
        <f>INDEX('run-numa3-0011'!I:I,(ROW()-2)*3+3)</f>
        <v>0.53511900000000001</v>
      </c>
      <c r="J6">
        <f>INDEX('run-numa3-0011'!J:J,(ROW()-2)*3+3)</f>
        <v>7644</v>
      </c>
      <c r="K6">
        <f>INDEX('run-numa3-0011'!K:K,(ROW()-2)*3+3)</f>
        <v>37580</v>
      </c>
      <c r="L6">
        <f>INDEX('run-numa3-0011'!L:L,(ROW()-2)*3+3)</f>
        <v>9171102448</v>
      </c>
    </row>
    <row r="7" spans="1:12" x14ac:dyDescent="0.45">
      <c r="A7">
        <f>INDEX('run-numa3-0011'!A:A,(ROW()-2)*3+3)</f>
        <v>56</v>
      </c>
      <c r="B7">
        <f>INDEX('run-numa3-0011'!B:B,(ROW()-2)*3+3)</f>
        <v>4</v>
      </c>
      <c r="C7">
        <f>INDEX('run-numa3-0011'!C:C,(ROW()-2)*3+3)</f>
        <v>4</v>
      </c>
      <c r="D7">
        <f>INDEX('run-numa3-0011'!D:D,(ROW()-2)*3+3)/1000000</f>
        <v>12.038962</v>
      </c>
      <c r="E7">
        <f>INDEX('run-numa3-0011'!E:E,(ROW()-2)*3+3)</f>
        <v>4.1799999999999997E-2</v>
      </c>
      <c r="F7">
        <f>INDEX('run-numa3-0011'!F:F,(ROW()-2)*3+3)</f>
        <v>48.085099999999997</v>
      </c>
      <c r="G7">
        <f>INDEX('run-numa3-0011'!G:G,(ROW()-2)*3+3)</f>
        <v>916751000</v>
      </c>
      <c r="H7">
        <f>INDEX('run-numa3-0011'!H:H,(ROW()-2)*3+3)</f>
        <v>2.1100000000000001E-2</v>
      </c>
      <c r="I7">
        <f>INDEX('run-numa3-0011'!I:I,(ROW()-2)*3+3)</f>
        <v>0.67851300000000003</v>
      </c>
      <c r="J7">
        <f>INDEX('run-numa3-0011'!J:J,(ROW()-2)*3+3)</f>
        <v>8363</v>
      </c>
      <c r="K7">
        <f>INDEX('run-numa3-0011'!K:K,(ROW()-2)*3+3)</f>
        <v>51769</v>
      </c>
      <c r="L7">
        <f>INDEX('run-numa3-0011'!L:L,(ROW()-2)*3+3)</f>
        <v>11558587840</v>
      </c>
    </row>
    <row r="8" spans="1:12" x14ac:dyDescent="0.45">
      <c r="A8">
        <f>INDEX('run-numa3-0011'!A:A,(ROW()-2)*3+3)</f>
        <v>84</v>
      </c>
      <c r="B8">
        <f>INDEX('run-numa3-0011'!B:B,(ROW()-2)*3+3)</f>
        <v>4</v>
      </c>
      <c r="C8">
        <f>INDEX('run-numa3-0011'!C:C,(ROW()-2)*3+3)</f>
        <v>4</v>
      </c>
      <c r="D8">
        <f>INDEX('run-numa3-0011'!D:D,(ROW()-2)*3+3)/1000000</f>
        <v>12.987959999999999</v>
      </c>
      <c r="E8">
        <f>INDEX('run-numa3-0011'!E:E,(ROW()-2)*3+3)</f>
        <v>0.2762</v>
      </c>
      <c r="F8">
        <f>INDEX('run-numa3-0011'!F:F,(ROW()-2)*3+3)</f>
        <v>79.854500000000002</v>
      </c>
      <c r="G8">
        <f>INDEX('run-numa3-0011'!G:G,(ROW()-2)*3+3)</f>
        <v>986019000</v>
      </c>
      <c r="H8">
        <f>INDEX('run-numa3-0011'!H:H,(ROW()-2)*3+3)</f>
        <v>7.0699999999999999E-2</v>
      </c>
      <c r="I8">
        <f>INDEX('run-numa3-0011'!I:I,(ROW()-2)*3+3)</f>
        <v>0.750413</v>
      </c>
      <c r="J8">
        <f>INDEX('run-numa3-0011'!J:J,(ROW()-2)*3+3)</f>
        <v>13162</v>
      </c>
      <c r="K8">
        <f>INDEX('run-numa3-0011'!K:K,(ROW()-2)*3+3)</f>
        <v>62636</v>
      </c>
      <c r="L8">
        <f>INDEX('run-numa3-0011'!L:L,(ROW()-2)*3+3)</f>
        <v>12469218944</v>
      </c>
    </row>
    <row r="9" spans="1:12" x14ac:dyDescent="0.45">
      <c r="A9">
        <f>INDEX('run-numa3-0011'!A:A,(ROW()-2)*3+3)</f>
        <v>108</v>
      </c>
      <c r="B9">
        <f>INDEX('run-numa3-0011'!B:B,(ROW()-2)*3+3)</f>
        <v>4</v>
      </c>
      <c r="C9">
        <f>INDEX('run-numa3-0011'!C:C,(ROW()-2)*3+3)</f>
        <v>4</v>
      </c>
      <c r="D9">
        <f>INDEX('run-numa3-0011'!D:D,(ROW()-2)*3+3)/1000000</f>
        <v>13.097555</v>
      </c>
      <c r="E9">
        <f>INDEX('run-numa3-0011'!E:E,(ROW()-2)*3+3)</f>
        <v>0.41549999999999998</v>
      </c>
      <c r="F9">
        <f>INDEX('run-numa3-0011'!F:F,(ROW()-2)*3+3)</f>
        <v>86.697800000000001</v>
      </c>
      <c r="G9">
        <f>INDEX('run-numa3-0011'!G:G,(ROW()-2)*3+3)</f>
        <v>996273000</v>
      </c>
      <c r="H9">
        <f>INDEX('run-numa3-0011'!H:H,(ROW()-2)*3+3)</f>
        <v>0.1037</v>
      </c>
      <c r="I9">
        <f>INDEX('run-numa3-0011'!I:I,(ROW()-2)*3+3)</f>
        <v>0.74466200000000005</v>
      </c>
      <c r="J9">
        <f>INDEX('run-numa3-0011'!J:J,(ROW()-2)*3+3)</f>
        <v>9942</v>
      </c>
      <c r="K9">
        <f>INDEX('run-numa3-0011'!K:K,(ROW()-2)*3+3)</f>
        <v>63869</v>
      </c>
      <c r="L9">
        <f>INDEX('run-numa3-0011'!L:L,(ROW()-2)*3+3)</f>
        <v>12575368672</v>
      </c>
    </row>
    <row r="10" spans="1:12" x14ac:dyDescent="0.45">
      <c r="A10">
        <f>INDEX('run-numa3-0011'!A:A,(ROW()-2)*3+3)</f>
        <v>112</v>
      </c>
      <c r="B10">
        <f>INDEX('run-numa3-0011'!B:B,(ROW()-2)*3+3)</f>
        <v>4</v>
      </c>
      <c r="C10">
        <f>INDEX('run-numa3-0011'!C:C,(ROW()-2)*3+3)</f>
        <v>4</v>
      </c>
      <c r="D10">
        <f>INDEX('run-numa3-0011'!D:D,(ROW()-2)*3+3)/1000000</f>
        <v>7.6482060000000001</v>
      </c>
      <c r="E10">
        <f>INDEX('run-numa3-0011'!E:E,(ROW()-2)*3+3)</f>
        <v>0.73750000000000004</v>
      </c>
      <c r="F10">
        <f>INDEX('run-numa3-0011'!F:F,(ROW()-2)*3+3)</f>
        <v>148.5617</v>
      </c>
      <c r="G10">
        <f>INDEX('run-numa3-0011'!G:G,(ROW()-2)*3+3)</f>
        <v>580662000</v>
      </c>
      <c r="H10">
        <f>INDEX('run-numa3-0011'!H:H,(ROW()-2)*3+3)</f>
        <v>0.21709999999999999</v>
      </c>
      <c r="I10">
        <f>INDEX('run-numa3-0011'!I:I,(ROW()-2)*3+3)</f>
        <v>0.66774900000000004</v>
      </c>
      <c r="J10">
        <f>INDEX('run-numa3-0011'!J:J,(ROW()-2)*3+3)</f>
        <v>9290</v>
      </c>
      <c r="K10">
        <f>INDEX('run-numa3-0011'!K:K,(ROW()-2)*3+3)</f>
        <v>43084</v>
      </c>
      <c r="L10">
        <f>INDEX('run-numa3-0011'!L:L,(ROW()-2)*3+3)</f>
        <v>7342911072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1082294</v>
      </c>
      <c r="E2">
        <v>0</v>
      </c>
      <c r="F2">
        <v>33.918300000000002</v>
      </c>
      <c r="G2" s="1">
        <v>82452000</v>
      </c>
      <c r="H2">
        <v>1.21E-2</v>
      </c>
      <c r="I2">
        <v>8.2312999999999997E-2</v>
      </c>
      <c r="J2">
        <v>4957</v>
      </c>
      <c r="K2">
        <v>4957</v>
      </c>
      <c r="L2">
        <v>1038977584</v>
      </c>
    </row>
    <row r="3" spans="1:12" x14ac:dyDescent="0.45">
      <c r="A3">
        <v>4</v>
      </c>
      <c r="B3">
        <v>4</v>
      </c>
      <c r="C3">
        <v>4</v>
      </c>
      <c r="D3">
        <v>1088441</v>
      </c>
      <c r="E3">
        <v>0</v>
      </c>
      <c r="F3">
        <v>37.716200000000001</v>
      </c>
      <c r="G3" s="1">
        <v>82939100</v>
      </c>
      <c r="H3">
        <v>1.18E-2</v>
      </c>
      <c r="I3">
        <v>8.1936999999999996E-2</v>
      </c>
      <c r="J3">
        <v>4966</v>
      </c>
      <c r="K3">
        <v>4966</v>
      </c>
      <c r="L3">
        <v>1044859104</v>
      </c>
    </row>
    <row r="4" spans="1:12" x14ac:dyDescent="0.45">
      <c r="A4">
        <v>4</v>
      </c>
      <c r="B4">
        <v>4</v>
      </c>
      <c r="C4">
        <v>4</v>
      </c>
      <c r="D4">
        <v>1092635</v>
      </c>
      <c r="E4">
        <v>0</v>
      </c>
      <c r="F4">
        <v>35.640900000000002</v>
      </c>
      <c r="G4" s="1">
        <v>83237600</v>
      </c>
      <c r="H4">
        <v>1.1299999999999999E-2</v>
      </c>
      <c r="I4">
        <v>8.2874000000000003E-2</v>
      </c>
      <c r="J4">
        <v>4998</v>
      </c>
      <c r="K4">
        <v>4998</v>
      </c>
      <c r="L4">
        <v>1048998784</v>
      </c>
    </row>
    <row r="5" spans="1:12" x14ac:dyDescent="0.45">
      <c r="A5">
        <v>8</v>
      </c>
      <c r="B5">
        <v>4</v>
      </c>
      <c r="C5">
        <v>4</v>
      </c>
      <c r="D5">
        <v>2121215</v>
      </c>
      <c r="E5">
        <v>1E-4</v>
      </c>
      <c r="F5">
        <v>34.5685</v>
      </c>
      <c r="G5" s="1">
        <v>161581000</v>
      </c>
      <c r="H5">
        <v>1.03E-2</v>
      </c>
      <c r="I5">
        <v>0.15307200000000001</v>
      </c>
      <c r="J5">
        <v>8780</v>
      </c>
      <c r="K5">
        <v>9939</v>
      </c>
      <c r="L5">
        <v>2036422144</v>
      </c>
    </row>
    <row r="6" spans="1:12" x14ac:dyDescent="0.45">
      <c r="A6">
        <v>8</v>
      </c>
      <c r="B6">
        <v>4</v>
      </c>
      <c r="C6">
        <v>4</v>
      </c>
      <c r="D6">
        <v>2125122</v>
      </c>
      <c r="E6">
        <v>1E-4</v>
      </c>
      <c r="F6">
        <v>34.5931</v>
      </c>
      <c r="G6" s="1">
        <v>161948000</v>
      </c>
      <c r="H6">
        <v>1.06E-2</v>
      </c>
      <c r="I6">
        <v>0.154422</v>
      </c>
      <c r="J6">
        <v>8744</v>
      </c>
      <c r="K6">
        <v>9935</v>
      </c>
      <c r="L6">
        <v>2040351248</v>
      </c>
    </row>
    <row r="7" spans="1:12" x14ac:dyDescent="0.45">
      <c r="A7">
        <v>8</v>
      </c>
      <c r="B7">
        <v>4</v>
      </c>
      <c r="C7">
        <v>4</v>
      </c>
      <c r="D7">
        <v>2126763</v>
      </c>
      <c r="E7">
        <v>1E-4</v>
      </c>
      <c r="F7">
        <v>37.604199999999999</v>
      </c>
      <c r="G7" s="1">
        <v>162043000</v>
      </c>
      <c r="H7">
        <v>1.06E-2</v>
      </c>
      <c r="I7">
        <v>0.15574499999999999</v>
      </c>
      <c r="J7">
        <v>8825</v>
      </c>
      <c r="K7">
        <v>9963</v>
      </c>
      <c r="L7">
        <v>2041990416</v>
      </c>
    </row>
    <row r="8" spans="1:12" x14ac:dyDescent="0.45">
      <c r="A8">
        <v>16</v>
      </c>
      <c r="B8">
        <v>4</v>
      </c>
      <c r="C8">
        <v>4</v>
      </c>
      <c r="D8">
        <v>4197329</v>
      </c>
      <c r="E8">
        <v>2.7000000000000001E-3</v>
      </c>
      <c r="F8">
        <v>34.701599999999999</v>
      </c>
      <c r="G8" s="1">
        <v>319780000</v>
      </c>
      <c r="H8">
        <v>1.17E-2</v>
      </c>
      <c r="I8">
        <v>0.28592800000000002</v>
      </c>
      <c r="J8">
        <v>9894</v>
      </c>
      <c r="K8">
        <v>19882</v>
      </c>
      <c r="L8">
        <v>4029757360</v>
      </c>
    </row>
    <row r="9" spans="1:12" x14ac:dyDescent="0.45">
      <c r="A9">
        <v>16</v>
      </c>
      <c r="B9">
        <v>4</v>
      </c>
      <c r="C9">
        <v>4</v>
      </c>
      <c r="D9">
        <v>4199472</v>
      </c>
      <c r="E9">
        <v>2.3E-3</v>
      </c>
      <c r="F9">
        <v>34.442700000000002</v>
      </c>
      <c r="G9" s="1">
        <v>320520000</v>
      </c>
      <c r="H9">
        <v>1.18E-2</v>
      </c>
      <c r="I9">
        <v>0.28727900000000001</v>
      </c>
      <c r="J9">
        <v>9925</v>
      </c>
      <c r="K9">
        <v>19862</v>
      </c>
      <c r="L9">
        <v>4031661456</v>
      </c>
    </row>
    <row r="10" spans="1:12" x14ac:dyDescent="0.45">
      <c r="A10">
        <v>16</v>
      </c>
      <c r="B10">
        <v>4</v>
      </c>
      <c r="C10">
        <v>4</v>
      </c>
      <c r="D10">
        <v>4237746</v>
      </c>
      <c r="E10">
        <v>2.0000000000000001E-4</v>
      </c>
      <c r="F10">
        <v>33.978299999999997</v>
      </c>
      <c r="G10" s="1">
        <v>322796000</v>
      </c>
      <c r="H10">
        <v>1.0200000000000001E-2</v>
      </c>
      <c r="I10">
        <v>0.29147899999999999</v>
      </c>
      <c r="J10">
        <v>10205</v>
      </c>
      <c r="K10">
        <v>20050</v>
      </c>
      <c r="L10">
        <v>4068747968</v>
      </c>
    </row>
    <row r="11" spans="1:12" x14ac:dyDescent="0.45">
      <c r="A11">
        <v>28</v>
      </c>
      <c r="B11">
        <v>4</v>
      </c>
      <c r="C11">
        <v>4</v>
      </c>
      <c r="D11">
        <v>7169600</v>
      </c>
      <c r="E11">
        <v>1.4999999999999999E-2</v>
      </c>
      <c r="F11">
        <v>39.281999999999996</v>
      </c>
      <c r="G11" s="1">
        <v>546018000</v>
      </c>
      <c r="H11">
        <v>1.3599999999999999E-2</v>
      </c>
      <c r="I11">
        <v>0.46099400000000001</v>
      </c>
      <c r="J11">
        <v>9303</v>
      </c>
      <c r="K11">
        <v>34068</v>
      </c>
      <c r="L11">
        <v>6883483376</v>
      </c>
    </row>
    <row r="12" spans="1:12" x14ac:dyDescent="0.45">
      <c r="A12">
        <v>28</v>
      </c>
      <c r="B12">
        <v>4</v>
      </c>
      <c r="C12">
        <v>4</v>
      </c>
      <c r="D12">
        <v>7189663</v>
      </c>
      <c r="E12">
        <v>1.2200000000000001E-2</v>
      </c>
      <c r="F12">
        <v>39.185899999999997</v>
      </c>
      <c r="G12" s="1">
        <v>548064000</v>
      </c>
      <c r="H12">
        <v>1.35E-2</v>
      </c>
      <c r="I12">
        <v>0.46160499999999999</v>
      </c>
      <c r="J12">
        <v>9548</v>
      </c>
      <c r="K12">
        <v>34193</v>
      </c>
      <c r="L12">
        <v>6902713872</v>
      </c>
    </row>
    <row r="13" spans="1:12" x14ac:dyDescent="0.45">
      <c r="A13">
        <v>28</v>
      </c>
      <c r="B13">
        <v>4</v>
      </c>
      <c r="C13">
        <v>4</v>
      </c>
      <c r="D13">
        <v>7237237</v>
      </c>
      <c r="E13">
        <v>4.1000000000000003E-3</v>
      </c>
      <c r="F13">
        <v>39.526800000000001</v>
      </c>
      <c r="G13" s="1">
        <v>551344000</v>
      </c>
      <c r="H13">
        <v>1.0999999999999999E-2</v>
      </c>
      <c r="I13">
        <v>0.46540300000000001</v>
      </c>
      <c r="J13">
        <v>9266</v>
      </c>
      <c r="K13">
        <v>34180</v>
      </c>
      <c r="L13">
        <v>6948311296</v>
      </c>
    </row>
    <row r="14" spans="1:12" x14ac:dyDescent="0.45">
      <c r="A14">
        <v>40</v>
      </c>
      <c r="B14">
        <v>4</v>
      </c>
      <c r="C14">
        <v>4</v>
      </c>
      <c r="D14">
        <v>9531683</v>
      </c>
      <c r="E14">
        <v>1.9300000000000001E-2</v>
      </c>
      <c r="F14">
        <v>40.593400000000003</v>
      </c>
      <c r="G14" s="1">
        <v>725832000</v>
      </c>
      <c r="H14">
        <v>1.72E-2</v>
      </c>
      <c r="I14">
        <v>0.53437299999999999</v>
      </c>
      <c r="J14">
        <v>7576</v>
      </c>
      <c r="K14">
        <v>37531</v>
      </c>
      <c r="L14">
        <v>9151093744</v>
      </c>
    </row>
    <row r="15" spans="1:12" x14ac:dyDescent="0.45">
      <c r="A15">
        <v>40</v>
      </c>
      <c r="B15">
        <v>4</v>
      </c>
      <c r="C15">
        <v>4</v>
      </c>
      <c r="D15">
        <v>9552313</v>
      </c>
      <c r="E15">
        <v>1.4999999999999999E-2</v>
      </c>
      <c r="F15">
        <v>40.472900000000003</v>
      </c>
      <c r="G15" s="1">
        <v>727357000</v>
      </c>
      <c r="H15">
        <v>1.77E-2</v>
      </c>
      <c r="I15">
        <v>0.53511900000000001</v>
      </c>
      <c r="J15">
        <v>7644</v>
      </c>
      <c r="K15">
        <v>37580</v>
      </c>
      <c r="L15">
        <v>9171102448</v>
      </c>
    </row>
    <row r="16" spans="1:12" x14ac:dyDescent="0.45">
      <c r="A16">
        <v>40</v>
      </c>
      <c r="B16">
        <v>4</v>
      </c>
      <c r="C16">
        <v>4</v>
      </c>
      <c r="D16">
        <v>9557116</v>
      </c>
      <c r="E16">
        <v>6.0000000000000001E-3</v>
      </c>
      <c r="F16">
        <v>39.507399999999997</v>
      </c>
      <c r="G16" s="1">
        <v>728106000</v>
      </c>
      <c r="H16">
        <v>1.46E-2</v>
      </c>
      <c r="I16">
        <v>0.53464400000000001</v>
      </c>
      <c r="J16">
        <v>7512</v>
      </c>
      <c r="K16">
        <v>37693</v>
      </c>
      <c r="L16">
        <v>9176293152</v>
      </c>
    </row>
    <row r="17" spans="1:12" x14ac:dyDescent="0.45">
      <c r="A17">
        <v>56</v>
      </c>
      <c r="B17">
        <v>4</v>
      </c>
      <c r="C17">
        <v>4</v>
      </c>
      <c r="D17">
        <v>11989807</v>
      </c>
      <c r="E17">
        <v>5.79E-2</v>
      </c>
      <c r="F17">
        <v>45.711799999999997</v>
      </c>
      <c r="G17" s="1">
        <v>912701000</v>
      </c>
      <c r="H17">
        <v>2.2200000000000001E-2</v>
      </c>
      <c r="I17">
        <v>0.67300499999999996</v>
      </c>
      <c r="J17">
        <v>8846</v>
      </c>
      <c r="K17">
        <v>51543</v>
      </c>
      <c r="L17">
        <v>11511315584</v>
      </c>
    </row>
    <row r="18" spans="1:12" x14ac:dyDescent="0.45">
      <c r="A18">
        <v>56</v>
      </c>
      <c r="B18">
        <v>4</v>
      </c>
      <c r="C18">
        <v>4</v>
      </c>
      <c r="D18">
        <v>12038962</v>
      </c>
      <c r="E18">
        <v>4.1799999999999997E-2</v>
      </c>
      <c r="F18">
        <v>48.085099999999997</v>
      </c>
      <c r="G18" s="1">
        <v>916751000</v>
      </c>
      <c r="H18">
        <v>2.1100000000000001E-2</v>
      </c>
      <c r="I18">
        <v>0.67851300000000003</v>
      </c>
      <c r="J18">
        <v>8363</v>
      </c>
      <c r="K18">
        <v>51769</v>
      </c>
      <c r="L18">
        <v>11558587840</v>
      </c>
    </row>
    <row r="19" spans="1:12" x14ac:dyDescent="0.45">
      <c r="A19">
        <v>56</v>
      </c>
      <c r="B19">
        <v>4</v>
      </c>
      <c r="C19">
        <v>4</v>
      </c>
      <c r="D19">
        <v>12096077</v>
      </c>
      <c r="E19">
        <v>3.8100000000000002E-2</v>
      </c>
      <c r="F19">
        <v>47.527500000000003</v>
      </c>
      <c r="G19" s="1">
        <v>920997000</v>
      </c>
      <c r="H19">
        <v>1.95E-2</v>
      </c>
      <c r="I19">
        <v>0.67603500000000005</v>
      </c>
      <c r="J19">
        <v>8731</v>
      </c>
      <c r="K19">
        <v>52038</v>
      </c>
      <c r="L19">
        <v>11613199904</v>
      </c>
    </row>
    <row r="20" spans="1:12" x14ac:dyDescent="0.45">
      <c r="A20">
        <v>84</v>
      </c>
      <c r="B20">
        <v>4</v>
      </c>
      <c r="C20">
        <v>4</v>
      </c>
      <c r="D20">
        <v>12960138</v>
      </c>
      <c r="E20">
        <v>0.27389999999999998</v>
      </c>
      <c r="F20">
        <v>76.445099999999996</v>
      </c>
      <c r="G20" s="1">
        <v>984764000</v>
      </c>
      <c r="H20">
        <v>7.4300000000000005E-2</v>
      </c>
      <c r="I20">
        <v>0.75151699999999999</v>
      </c>
      <c r="J20">
        <v>13212</v>
      </c>
      <c r="K20">
        <v>62744</v>
      </c>
      <c r="L20">
        <v>12442711440</v>
      </c>
    </row>
    <row r="21" spans="1:12" x14ac:dyDescent="0.45">
      <c r="A21">
        <v>84</v>
      </c>
      <c r="B21">
        <v>4</v>
      </c>
      <c r="C21">
        <v>4</v>
      </c>
      <c r="D21">
        <v>12987960</v>
      </c>
      <c r="E21">
        <v>0.2762</v>
      </c>
      <c r="F21">
        <v>79.854500000000002</v>
      </c>
      <c r="G21" s="1">
        <v>986019000</v>
      </c>
      <c r="H21">
        <v>7.0699999999999999E-2</v>
      </c>
      <c r="I21">
        <v>0.750413</v>
      </c>
      <c r="J21">
        <v>13162</v>
      </c>
      <c r="K21">
        <v>62636</v>
      </c>
      <c r="L21">
        <v>12469218944</v>
      </c>
    </row>
    <row r="22" spans="1:12" x14ac:dyDescent="0.45">
      <c r="A22">
        <v>84</v>
      </c>
      <c r="B22">
        <v>4</v>
      </c>
      <c r="C22">
        <v>4</v>
      </c>
      <c r="D22">
        <v>13056800</v>
      </c>
      <c r="E22">
        <v>0.26140000000000002</v>
      </c>
      <c r="F22">
        <v>76.234700000000004</v>
      </c>
      <c r="G22" s="1">
        <v>992257000</v>
      </c>
      <c r="H22">
        <v>7.0099999999999996E-2</v>
      </c>
      <c r="I22">
        <v>0.74977099999999997</v>
      </c>
      <c r="J22">
        <v>13182</v>
      </c>
      <c r="K22">
        <v>63073</v>
      </c>
      <c r="L22">
        <v>12535508912</v>
      </c>
    </row>
    <row r="23" spans="1:12" x14ac:dyDescent="0.45">
      <c r="A23">
        <v>108</v>
      </c>
      <c r="B23">
        <v>4</v>
      </c>
      <c r="C23">
        <v>4</v>
      </c>
      <c r="D23">
        <v>13075632</v>
      </c>
      <c r="E23">
        <v>0.41410000000000002</v>
      </c>
      <c r="F23">
        <v>85.681299999999993</v>
      </c>
      <c r="G23" s="1">
        <v>989764000</v>
      </c>
      <c r="H23">
        <v>0.106</v>
      </c>
      <c r="I23">
        <v>0.74060999999999999</v>
      </c>
      <c r="J23">
        <v>10196</v>
      </c>
      <c r="K23">
        <v>63646</v>
      </c>
      <c r="L23">
        <v>12553734176</v>
      </c>
    </row>
    <row r="24" spans="1:12" x14ac:dyDescent="0.45">
      <c r="A24">
        <v>108</v>
      </c>
      <c r="B24">
        <v>4</v>
      </c>
      <c r="C24">
        <v>4</v>
      </c>
      <c r="D24">
        <v>13097555</v>
      </c>
      <c r="E24">
        <v>0.41549999999999998</v>
      </c>
      <c r="F24">
        <v>86.697800000000001</v>
      </c>
      <c r="G24" s="1">
        <v>996273000</v>
      </c>
      <c r="H24">
        <v>0.1037</v>
      </c>
      <c r="I24">
        <v>0.74466200000000005</v>
      </c>
      <c r="J24">
        <v>9942</v>
      </c>
      <c r="K24">
        <v>63869</v>
      </c>
      <c r="L24">
        <v>12575368672</v>
      </c>
    </row>
    <row r="25" spans="1:12" x14ac:dyDescent="0.45">
      <c r="A25">
        <v>108</v>
      </c>
      <c r="B25">
        <v>4</v>
      </c>
      <c r="C25">
        <v>4</v>
      </c>
      <c r="D25">
        <v>13108192</v>
      </c>
      <c r="E25">
        <v>0.41570000000000001</v>
      </c>
      <c r="F25">
        <v>89.052499999999995</v>
      </c>
      <c r="G25" s="1">
        <v>990096000</v>
      </c>
      <c r="H25">
        <v>0.1004</v>
      </c>
      <c r="I25">
        <v>0.73819000000000001</v>
      </c>
      <c r="J25">
        <v>9869</v>
      </c>
      <c r="K25">
        <v>63754</v>
      </c>
      <c r="L25">
        <v>12584783904</v>
      </c>
    </row>
    <row r="26" spans="1:12" x14ac:dyDescent="0.45">
      <c r="A26">
        <v>112</v>
      </c>
      <c r="B26">
        <v>4</v>
      </c>
      <c r="C26">
        <v>4</v>
      </c>
      <c r="D26">
        <v>7478090</v>
      </c>
      <c r="E26">
        <v>0.745</v>
      </c>
      <c r="F26">
        <v>147.96870000000001</v>
      </c>
      <c r="G26" s="1">
        <v>567956000</v>
      </c>
      <c r="H26">
        <v>0.22090000000000001</v>
      </c>
      <c r="I26">
        <v>0.66080399999999995</v>
      </c>
      <c r="J26">
        <v>8965</v>
      </c>
      <c r="K26">
        <v>42361</v>
      </c>
      <c r="L26">
        <v>7179606192</v>
      </c>
    </row>
    <row r="27" spans="1:12" x14ac:dyDescent="0.45">
      <c r="A27">
        <v>112</v>
      </c>
      <c r="B27">
        <v>4</v>
      </c>
      <c r="C27">
        <v>4</v>
      </c>
      <c r="D27">
        <v>7648206</v>
      </c>
      <c r="E27">
        <v>0.73750000000000004</v>
      </c>
      <c r="F27">
        <v>148.5617</v>
      </c>
      <c r="G27" s="1">
        <v>580662000</v>
      </c>
      <c r="H27">
        <v>0.21709999999999999</v>
      </c>
      <c r="I27">
        <v>0.66774900000000004</v>
      </c>
      <c r="J27">
        <v>9290</v>
      </c>
      <c r="K27">
        <v>43084</v>
      </c>
      <c r="L27">
        <v>7342911072</v>
      </c>
    </row>
    <row r="28" spans="1:12" x14ac:dyDescent="0.45">
      <c r="A28">
        <v>112</v>
      </c>
      <c r="B28">
        <v>4</v>
      </c>
      <c r="C28">
        <v>4</v>
      </c>
      <c r="D28">
        <v>7854549</v>
      </c>
      <c r="E28">
        <v>0.72789999999999999</v>
      </c>
      <c r="F28">
        <v>134.7527</v>
      </c>
      <c r="G28" s="1">
        <v>596387000</v>
      </c>
      <c r="H28">
        <v>0.217</v>
      </c>
      <c r="I28">
        <v>0.67836799999999997</v>
      </c>
      <c r="J28">
        <v>9366</v>
      </c>
      <c r="K28">
        <v>44453</v>
      </c>
      <c r="L28">
        <v>7541163456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topLeftCell="A6" workbookViewId="0">
      <selection activeCell="N32" sqref="N32"/>
    </sheetView>
  </sheetViews>
  <sheetFormatPr defaultRowHeight="15" x14ac:dyDescent="0.45"/>
  <sheetData>
    <row r="1" spans="1:12" x14ac:dyDescent="0.45">
      <c r="A1" t="str">
        <f>'run-numa3-1111'!A1</f>
        <v>thread_num</v>
      </c>
      <c r="B1" t="str">
        <f>'run-numa3-1111'!B1</f>
        <v>logger_num</v>
      </c>
      <c r="C1" t="str">
        <f>'run-numa3-1111'!C1</f>
        <v>buffer_num</v>
      </c>
      <c r="D1" t="str">
        <f>'run-numa3-1111'!D1</f>
        <v>throughput[tps]</v>
      </c>
      <c r="E1" t="str">
        <f>'run-numa3-1111'!E1</f>
        <v>abort_rate</v>
      </c>
      <c r="F1" t="str">
        <f>'run-numa3-1111'!F1</f>
        <v>durabule_latency</v>
      </c>
      <c r="G1" t="str">
        <f>'run-numa3-1111'!G1</f>
        <v>log_throughput[B/s]</v>
      </c>
      <c r="H1" t="str">
        <f>'run-numa3-1111'!H1</f>
        <v>backpressure_latency_rate</v>
      </c>
      <c r="I1" t="str">
        <f>'run-numa3-1111'!I1</f>
        <v>write_latency_rate</v>
      </c>
      <c r="J1" t="str">
        <f>'run-numa3-1111'!J1</f>
        <v>write_count</v>
      </c>
      <c r="K1" t="str">
        <f>'run-numa3-1111'!K1</f>
        <v>buffer_count</v>
      </c>
      <c r="L1" t="str">
        <f>'run-numa3-1111'!L1</f>
        <v>byte_count</v>
      </c>
    </row>
    <row r="2" spans="1:12" x14ac:dyDescent="0.45">
      <c r="A2">
        <f>INDEX('run-numa3-1111'!A:A,(ROW()-2)*3+3)</f>
        <v>4</v>
      </c>
      <c r="B2">
        <f>INDEX('run-numa3-1111'!B:B,(ROW()-2)*3+3)</f>
        <v>4</v>
      </c>
      <c r="C2">
        <f>INDEX('run-numa3-1111'!C:C,(ROW()-2)*3+3)</f>
        <v>4</v>
      </c>
      <c r="D2">
        <f>INDEX('run-numa3-1111'!D:D,(ROW()-2)*3+3)/1000000</f>
        <v>1.0970219999999999</v>
      </c>
      <c r="E2">
        <f>INDEX('run-numa3-1111'!E:E,(ROW()-2)*3+3)</f>
        <v>0</v>
      </c>
      <c r="F2">
        <f>INDEX('run-numa3-1111'!F:F,(ROW()-2)*3+3)</f>
        <v>49.655500000000004</v>
      </c>
      <c r="G2">
        <f>INDEX('run-numa3-1111'!G:G,(ROW()-2)*3+3)</f>
        <v>83577200</v>
      </c>
      <c r="H2">
        <f>INDEX('run-numa3-1111'!H:H,(ROW()-2)*3+3)</f>
        <v>1.15E-2</v>
      </c>
      <c r="I2">
        <f>INDEX('run-numa3-1111'!I:I,(ROW()-2)*3+3)</f>
        <v>8.0477999999999994E-2</v>
      </c>
      <c r="J2">
        <f>INDEX('run-numa3-1111'!J:J,(ROW()-2)*3+3)</f>
        <v>5002</v>
      </c>
      <c r="K2">
        <f>INDEX('run-numa3-1111'!K:K,(ROW()-2)*3+3)</f>
        <v>5002</v>
      </c>
      <c r="L2">
        <f>INDEX('run-numa3-1111'!L:L,(ROW()-2)*3+3)</f>
        <v>1053301808</v>
      </c>
    </row>
    <row r="3" spans="1:12" x14ac:dyDescent="0.45">
      <c r="A3">
        <f>INDEX('run-numa3-1111'!A:A,(ROW()-2)*3+3)</f>
        <v>8</v>
      </c>
      <c r="B3">
        <f>INDEX('run-numa3-1111'!B:B,(ROW()-2)*3+3)</f>
        <v>4</v>
      </c>
      <c r="C3">
        <f>INDEX('run-numa3-1111'!C:C,(ROW()-2)*3+3)</f>
        <v>4</v>
      </c>
      <c r="D3">
        <f>INDEX('run-numa3-1111'!D:D,(ROW()-2)*3+3)/1000000</f>
        <v>2.1316169999999999</v>
      </c>
      <c r="E3">
        <f>INDEX('run-numa3-1111'!E:E,(ROW()-2)*3+3)</f>
        <v>1E-4</v>
      </c>
      <c r="F3">
        <f>INDEX('run-numa3-1111'!F:F,(ROW()-2)*3+3)</f>
        <v>47.353299999999997</v>
      </c>
      <c r="G3">
        <f>INDEX('run-numa3-1111'!G:G,(ROW()-2)*3+3)</f>
        <v>162386000</v>
      </c>
      <c r="H3">
        <f>INDEX('run-numa3-1111'!H:H,(ROW()-2)*3+3)</f>
        <v>1.0800000000000001E-2</v>
      </c>
      <c r="I3">
        <f>INDEX('run-numa3-1111'!I:I,(ROW()-2)*3+3)</f>
        <v>0.161438</v>
      </c>
      <c r="J3">
        <f>INDEX('run-numa3-1111'!J:J,(ROW()-2)*3+3)</f>
        <v>9315</v>
      </c>
      <c r="K3">
        <f>INDEX('run-numa3-1111'!K:K,(ROW()-2)*3+3)</f>
        <v>9988</v>
      </c>
      <c r="L3">
        <f>INDEX('run-numa3-1111'!L:L,(ROW()-2)*3+3)</f>
        <v>2046585424</v>
      </c>
    </row>
    <row r="4" spans="1:12" x14ac:dyDescent="0.45">
      <c r="A4">
        <f>INDEX('run-numa3-1111'!A:A,(ROW()-2)*3+3)</f>
        <v>16</v>
      </c>
      <c r="B4">
        <f>INDEX('run-numa3-1111'!B:B,(ROW()-2)*3+3)</f>
        <v>4</v>
      </c>
      <c r="C4">
        <f>INDEX('run-numa3-1111'!C:C,(ROW()-2)*3+3)</f>
        <v>4</v>
      </c>
      <c r="D4">
        <f>INDEX('run-numa3-1111'!D:D,(ROW()-2)*3+3)/1000000</f>
        <v>4.242337</v>
      </c>
      <c r="E4">
        <f>INDEX('run-numa3-1111'!E:E,(ROW()-2)*3+3)</f>
        <v>2.0000000000000001E-4</v>
      </c>
      <c r="F4">
        <f>INDEX('run-numa3-1111'!F:F,(ROW()-2)*3+3)</f>
        <v>32.840299999999999</v>
      </c>
      <c r="G4">
        <f>INDEX('run-numa3-1111'!G:G,(ROW()-2)*3+3)</f>
        <v>323791000</v>
      </c>
      <c r="H4">
        <f>INDEX('run-numa3-1111'!H:H,(ROW()-2)*3+3)</f>
        <v>1.03E-2</v>
      </c>
      <c r="I4">
        <f>INDEX('run-numa3-1111'!I:I,(ROW()-2)*3+3)</f>
        <v>0.29546800000000001</v>
      </c>
      <c r="J4">
        <f>INDEX('run-numa3-1111'!J:J,(ROW()-2)*3+3)</f>
        <v>9970</v>
      </c>
      <c r="K4">
        <f>INDEX('run-numa3-1111'!K:K,(ROW()-2)*3+3)</f>
        <v>19985</v>
      </c>
      <c r="L4">
        <f>INDEX('run-numa3-1111'!L:L,(ROW()-2)*3+3)</f>
        <v>4072992448</v>
      </c>
    </row>
    <row r="5" spans="1:12" x14ac:dyDescent="0.45">
      <c r="A5">
        <f>INDEX('run-numa3-1111'!A:A,(ROW()-2)*3+3)</f>
        <v>28</v>
      </c>
      <c r="B5">
        <f>INDEX('run-numa3-1111'!B:B,(ROW()-2)*3+3)</f>
        <v>4</v>
      </c>
      <c r="C5">
        <f>INDEX('run-numa3-1111'!C:C,(ROW()-2)*3+3)</f>
        <v>4</v>
      </c>
      <c r="D5">
        <f>INDEX('run-numa3-1111'!D:D,(ROW()-2)*3+3)/1000000</f>
        <v>7.2700199999999997</v>
      </c>
      <c r="E5">
        <f>INDEX('run-numa3-1111'!E:E,(ROW()-2)*3+3)</f>
        <v>4.0000000000000002E-4</v>
      </c>
      <c r="F5">
        <f>INDEX('run-numa3-1111'!F:F,(ROW()-2)*3+3)</f>
        <v>37.589599999999997</v>
      </c>
      <c r="G5">
        <f>INDEX('run-numa3-1111'!G:G,(ROW()-2)*3+3)</f>
        <v>553898000</v>
      </c>
      <c r="H5">
        <f>INDEX('run-numa3-1111'!H:H,(ROW()-2)*3+3)</f>
        <v>9.7000000000000003E-3</v>
      </c>
      <c r="I5">
        <f>INDEX('run-numa3-1111'!I:I,(ROW()-2)*3+3)</f>
        <v>0.47525499999999998</v>
      </c>
      <c r="J5">
        <f>INDEX('run-numa3-1111'!J:J,(ROW()-2)*3+3)</f>
        <v>9342</v>
      </c>
      <c r="K5">
        <f>INDEX('run-numa3-1111'!K:K,(ROW()-2)*3+3)</f>
        <v>34648</v>
      </c>
      <c r="L5">
        <f>INDEX('run-numa3-1111'!L:L,(ROW()-2)*3+3)</f>
        <v>6979759920</v>
      </c>
    </row>
    <row r="6" spans="1:12" x14ac:dyDescent="0.45">
      <c r="A6">
        <f>INDEX('run-numa3-1111'!A:A,(ROW()-2)*3+3)</f>
        <v>40</v>
      </c>
      <c r="B6">
        <f>INDEX('run-numa3-1111'!B:B,(ROW()-2)*3+3)</f>
        <v>4</v>
      </c>
      <c r="C6">
        <f>INDEX('run-numa3-1111'!C:C,(ROW()-2)*3+3)</f>
        <v>4</v>
      </c>
      <c r="D6">
        <f>INDEX('run-numa3-1111'!D:D,(ROW()-2)*3+3)/1000000</f>
        <v>9.6453179999999996</v>
      </c>
      <c r="E6">
        <f>INDEX('run-numa3-1111'!E:E,(ROW()-2)*3+3)</f>
        <v>5.9999999999999995E-4</v>
      </c>
      <c r="F6">
        <f>INDEX('run-numa3-1111'!F:F,(ROW()-2)*3+3)</f>
        <v>40.538600000000002</v>
      </c>
      <c r="G6">
        <f>INDEX('run-numa3-1111'!G:G,(ROW()-2)*3+3)</f>
        <v>734730000</v>
      </c>
      <c r="H6">
        <f>INDEX('run-numa3-1111'!H:H,(ROW()-2)*3+3)</f>
        <v>1.21E-2</v>
      </c>
      <c r="I6">
        <f>INDEX('run-numa3-1111'!I:I,(ROW()-2)*3+3)</f>
        <v>0.59604699999999999</v>
      </c>
      <c r="J6">
        <f>INDEX('run-numa3-1111'!J:J,(ROW()-2)*3+3)</f>
        <v>7553</v>
      </c>
      <c r="K6">
        <f>INDEX('run-numa3-1111'!K:K,(ROW()-2)*3+3)</f>
        <v>37799</v>
      </c>
      <c r="L6">
        <f>INDEX('run-numa3-1111'!L:L,(ROW()-2)*3+3)</f>
        <v>9260185536</v>
      </c>
    </row>
    <row r="7" spans="1:12" x14ac:dyDescent="0.45">
      <c r="A7">
        <f>INDEX('run-numa3-1111'!A:A,(ROW()-2)*3+3)</f>
        <v>56</v>
      </c>
      <c r="B7">
        <f>INDEX('run-numa3-1111'!B:B,(ROW()-2)*3+3)</f>
        <v>4</v>
      </c>
      <c r="C7">
        <f>INDEX('run-numa3-1111'!C:C,(ROW()-2)*3+3)</f>
        <v>4</v>
      </c>
      <c r="D7">
        <f>INDEX('run-numa3-1111'!D:D,(ROW()-2)*3+3)/1000000</f>
        <v>11.708436000000001</v>
      </c>
      <c r="E7">
        <f>INDEX('run-numa3-1111'!E:E,(ROW()-2)*3+3)</f>
        <v>6.8699999999999997E-2</v>
      </c>
      <c r="F7">
        <f>INDEX('run-numa3-1111'!F:F,(ROW()-2)*3+3)</f>
        <v>58.856099999999998</v>
      </c>
      <c r="G7">
        <f>INDEX('run-numa3-1111'!G:G,(ROW()-2)*3+3)</f>
        <v>890261000</v>
      </c>
      <c r="H7">
        <f>INDEX('run-numa3-1111'!H:H,(ROW()-2)*3+3)</f>
        <v>3.3399999999999999E-2</v>
      </c>
      <c r="I7">
        <f>INDEX('run-numa3-1111'!I:I,(ROW()-2)*3+3)</f>
        <v>0.78363000000000005</v>
      </c>
      <c r="J7">
        <f>INDEX('run-numa3-1111'!J:J,(ROW()-2)*3+3)</f>
        <v>7664</v>
      </c>
      <c r="K7">
        <f>INDEX('run-numa3-1111'!K:K,(ROW()-2)*3+3)</f>
        <v>51839</v>
      </c>
      <c r="L7">
        <f>INDEX('run-numa3-1111'!L:L,(ROW()-2)*3+3)</f>
        <v>11240910368</v>
      </c>
    </row>
    <row r="8" spans="1:12" x14ac:dyDescent="0.45">
      <c r="A8">
        <f>INDEX('run-numa3-1111'!A:A,(ROW()-2)*3+3)</f>
        <v>84</v>
      </c>
      <c r="B8">
        <f>INDEX('run-numa3-1111'!B:B,(ROW()-2)*3+3)</f>
        <v>4</v>
      </c>
      <c r="C8">
        <f>INDEX('run-numa3-1111'!C:C,(ROW()-2)*3+3)</f>
        <v>4</v>
      </c>
      <c r="D8">
        <f>INDEX('run-numa3-1111'!D:D,(ROW()-2)*3+3)/1000000</f>
        <v>11.654204</v>
      </c>
      <c r="E8">
        <f>INDEX('run-numa3-1111'!E:E,(ROW()-2)*3+3)</f>
        <v>0.38340000000000002</v>
      </c>
      <c r="F8">
        <f>INDEX('run-numa3-1111'!F:F,(ROW()-2)*3+3)</f>
        <v>73.087500000000006</v>
      </c>
      <c r="G8">
        <f>INDEX('run-numa3-1111'!G:G,(ROW()-2)*3+3)</f>
        <v>884769000</v>
      </c>
      <c r="H8">
        <f>INDEX('run-numa3-1111'!H:H,(ROW()-2)*3+3)</f>
        <v>0.1086</v>
      </c>
      <c r="I8">
        <f>INDEX('run-numa3-1111'!I:I,(ROW()-2)*3+3)</f>
        <v>0.82886599999999999</v>
      </c>
      <c r="J8">
        <f>INDEX('run-numa3-1111'!J:J,(ROW()-2)*3+3)</f>
        <v>12203</v>
      </c>
      <c r="K8">
        <f>INDEX('run-numa3-1111'!K:K,(ROW()-2)*3+3)</f>
        <v>56727</v>
      </c>
      <c r="L8">
        <f>INDEX('run-numa3-1111'!L:L,(ROW()-2)*3+3)</f>
        <v>11188736416</v>
      </c>
    </row>
    <row r="9" spans="1:12" x14ac:dyDescent="0.45">
      <c r="A9">
        <f>INDEX('run-numa3-1111'!A:A,(ROW()-2)*3+3)</f>
        <v>108</v>
      </c>
      <c r="B9">
        <f>INDEX('run-numa3-1111'!B:B,(ROW()-2)*3+3)</f>
        <v>4</v>
      </c>
      <c r="C9">
        <f>INDEX('run-numa3-1111'!C:C,(ROW()-2)*3+3)</f>
        <v>4</v>
      </c>
      <c r="D9">
        <f>INDEX('run-numa3-1111'!D:D,(ROW()-2)*3+3)/1000000</f>
        <v>11.768609</v>
      </c>
      <c r="E9">
        <f>INDEX('run-numa3-1111'!E:E,(ROW()-2)*3+3)</f>
        <v>0.49530000000000002</v>
      </c>
      <c r="F9">
        <f>INDEX('run-numa3-1111'!F:F,(ROW()-2)*3+3)</f>
        <v>84.604500000000002</v>
      </c>
      <c r="G9">
        <f>INDEX('run-numa3-1111'!G:G,(ROW()-2)*3+3)</f>
        <v>893245000</v>
      </c>
      <c r="H9">
        <f>INDEX('run-numa3-1111'!H:H,(ROW()-2)*3+3)</f>
        <v>0.13900000000000001</v>
      </c>
      <c r="I9">
        <f>INDEX('run-numa3-1111'!I:I,(ROW()-2)*3+3)</f>
        <v>0.818245</v>
      </c>
      <c r="J9">
        <f>INDEX('run-numa3-1111'!J:J,(ROW()-2)*3+3)</f>
        <v>10389</v>
      </c>
      <c r="K9">
        <f>INDEX('run-numa3-1111'!K:K,(ROW()-2)*3+3)</f>
        <v>61015</v>
      </c>
      <c r="L9">
        <f>INDEX('run-numa3-1111'!L:L,(ROW()-2)*3+3)</f>
        <v>11298968032</v>
      </c>
    </row>
    <row r="10" spans="1:12" x14ac:dyDescent="0.45">
      <c r="A10">
        <f>INDEX('run-numa3-1111'!A:A,(ROW()-2)*3+3)</f>
        <v>112</v>
      </c>
      <c r="B10">
        <f>INDEX('run-numa3-1111'!B:B,(ROW()-2)*3+3)</f>
        <v>4</v>
      </c>
      <c r="C10">
        <f>INDEX('run-numa3-1111'!C:C,(ROW()-2)*3+3)</f>
        <v>4</v>
      </c>
      <c r="D10">
        <f>INDEX('run-numa3-1111'!D:D,(ROW()-2)*3+3)/1000000</f>
        <v>6.2771559999999997</v>
      </c>
      <c r="E10">
        <f>INDEX('run-numa3-1111'!E:E,(ROW()-2)*3+3)</f>
        <v>0.79269999999999996</v>
      </c>
      <c r="F10">
        <f>INDEX('run-numa3-1111'!F:F,(ROW()-2)*3+3)</f>
        <v>151.0547</v>
      </c>
      <c r="G10">
        <f>INDEX('run-numa3-1111'!G:G,(ROW()-2)*3+3)</f>
        <v>476297000</v>
      </c>
      <c r="H10">
        <f>INDEX('run-numa3-1111'!H:H,(ROW()-2)*3+3)</f>
        <v>0.27579999999999999</v>
      </c>
      <c r="I10">
        <f>INDEX('run-numa3-1111'!I:I,(ROW()-2)*3+3)</f>
        <v>0.82647899999999996</v>
      </c>
      <c r="J10">
        <f>INDEX('run-numa3-1111'!J:J,(ROW()-2)*3+3)</f>
        <v>6651</v>
      </c>
      <c r="K10">
        <f>INDEX('run-numa3-1111'!K:K,(ROW()-2)*3+3)</f>
        <v>37521</v>
      </c>
      <c r="L10">
        <f>INDEX('run-numa3-1111'!L:L,(ROW()-2)*3+3)</f>
        <v>6026756816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1095596</v>
      </c>
      <c r="E2">
        <v>0</v>
      </c>
      <c r="F2">
        <v>49.231099999999998</v>
      </c>
      <c r="G2" s="1">
        <v>83473400</v>
      </c>
      <c r="H2">
        <v>1.15E-2</v>
      </c>
      <c r="I2">
        <v>7.7958E-2</v>
      </c>
      <c r="J2">
        <v>4972</v>
      </c>
      <c r="K2">
        <v>4972</v>
      </c>
      <c r="L2">
        <v>1051986400</v>
      </c>
    </row>
    <row r="3" spans="1:12" x14ac:dyDescent="0.45">
      <c r="A3">
        <v>4</v>
      </c>
      <c r="B3">
        <v>4</v>
      </c>
      <c r="C3">
        <v>4</v>
      </c>
      <c r="D3">
        <v>1097022</v>
      </c>
      <c r="E3">
        <v>0</v>
      </c>
      <c r="F3">
        <v>49.655500000000004</v>
      </c>
      <c r="G3" s="1">
        <v>83577200</v>
      </c>
      <c r="H3">
        <v>1.15E-2</v>
      </c>
      <c r="I3">
        <v>8.0477999999999994E-2</v>
      </c>
      <c r="J3">
        <v>5002</v>
      </c>
      <c r="K3">
        <v>5002</v>
      </c>
      <c r="L3">
        <v>1053301808</v>
      </c>
    </row>
    <row r="4" spans="1:12" x14ac:dyDescent="0.45">
      <c r="A4">
        <v>4</v>
      </c>
      <c r="B4">
        <v>4</v>
      </c>
      <c r="C4">
        <v>4</v>
      </c>
      <c r="D4">
        <v>1098868</v>
      </c>
      <c r="E4">
        <v>0</v>
      </c>
      <c r="F4">
        <v>49.376100000000001</v>
      </c>
      <c r="G4" s="1">
        <v>83748200</v>
      </c>
      <c r="H4">
        <v>1.1299999999999999E-2</v>
      </c>
      <c r="I4">
        <v>7.7648999999999996E-2</v>
      </c>
      <c r="J4">
        <v>4993</v>
      </c>
      <c r="K4">
        <v>4993</v>
      </c>
      <c r="L4">
        <v>1054908272</v>
      </c>
    </row>
    <row r="5" spans="1:12" x14ac:dyDescent="0.45">
      <c r="A5">
        <v>8</v>
      </c>
      <c r="B5">
        <v>4</v>
      </c>
      <c r="C5">
        <v>4</v>
      </c>
      <c r="D5">
        <v>2130094</v>
      </c>
      <c r="E5">
        <v>1E-4</v>
      </c>
      <c r="F5">
        <v>46.485500000000002</v>
      </c>
      <c r="G5" s="1">
        <v>162363000</v>
      </c>
      <c r="H5">
        <v>1.0699999999999999E-2</v>
      </c>
      <c r="I5">
        <v>0.163884</v>
      </c>
      <c r="J5">
        <v>9447</v>
      </c>
      <c r="K5">
        <v>9990</v>
      </c>
      <c r="L5">
        <v>2045003792</v>
      </c>
    </row>
    <row r="6" spans="1:12" x14ac:dyDescent="0.45">
      <c r="A6">
        <v>8</v>
      </c>
      <c r="B6">
        <v>4</v>
      </c>
      <c r="C6">
        <v>4</v>
      </c>
      <c r="D6">
        <v>2131617</v>
      </c>
      <c r="E6">
        <v>1E-4</v>
      </c>
      <c r="F6">
        <v>47.353299999999997</v>
      </c>
      <c r="G6" s="1">
        <v>162386000</v>
      </c>
      <c r="H6">
        <v>1.0800000000000001E-2</v>
      </c>
      <c r="I6">
        <v>0.161438</v>
      </c>
      <c r="J6">
        <v>9315</v>
      </c>
      <c r="K6">
        <v>9988</v>
      </c>
      <c r="L6">
        <v>2046585424</v>
      </c>
    </row>
    <row r="7" spans="1:12" x14ac:dyDescent="0.45">
      <c r="A7">
        <v>8</v>
      </c>
      <c r="B7">
        <v>4</v>
      </c>
      <c r="C7">
        <v>4</v>
      </c>
      <c r="D7">
        <v>2131835</v>
      </c>
      <c r="E7">
        <v>1E-4</v>
      </c>
      <c r="F7">
        <v>47.857900000000001</v>
      </c>
      <c r="G7" s="1">
        <v>162413000</v>
      </c>
      <c r="H7">
        <v>1.09E-2</v>
      </c>
      <c r="I7">
        <v>0.16125600000000001</v>
      </c>
      <c r="J7">
        <v>9258</v>
      </c>
      <c r="K7">
        <v>9958</v>
      </c>
      <c r="L7">
        <v>2046601376</v>
      </c>
    </row>
    <row r="8" spans="1:12" x14ac:dyDescent="0.45">
      <c r="A8">
        <v>16</v>
      </c>
      <c r="B8">
        <v>4</v>
      </c>
      <c r="C8">
        <v>4</v>
      </c>
      <c r="D8">
        <v>4233662</v>
      </c>
      <c r="E8">
        <v>2.0000000000000001E-4</v>
      </c>
      <c r="F8">
        <v>32.732700000000001</v>
      </c>
      <c r="G8" s="1">
        <v>322526000</v>
      </c>
      <c r="H8">
        <v>9.7000000000000003E-3</v>
      </c>
      <c r="I8">
        <v>0.29478100000000002</v>
      </c>
      <c r="J8">
        <v>9437</v>
      </c>
      <c r="K8">
        <v>19977</v>
      </c>
      <c r="L8">
        <v>4064637168</v>
      </c>
    </row>
    <row r="9" spans="1:12" x14ac:dyDescent="0.45">
      <c r="A9">
        <v>16</v>
      </c>
      <c r="B9">
        <v>4</v>
      </c>
      <c r="C9">
        <v>4</v>
      </c>
      <c r="D9">
        <v>4242337</v>
      </c>
      <c r="E9">
        <v>2.0000000000000001E-4</v>
      </c>
      <c r="F9">
        <v>32.840299999999999</v>
      </c>
      <c r="G9" s="1">
        <v>323791000</v>
      </c>
      <c r="H9">
        <v>1.03E-2</v>
      </c>
      <c r="I9">
        <v>0.29546800000000001</v>
      </c>
      <c r="J9">
        <v>9970</v>
      </c>
      <c r="K9">
        <v>19985</v>
      </c>
      <c r="L9">
        <v>4072992448</v>
      </c>
    </row>
    <row r="10" spans="1:12" x14ac:dyDescent="0.45">
      <c r="A10">
        <v>16</v>
      </c>
      <c r="B10">
        <v>4</v>
      </c>
      <c r="C10">
        <v>4</v>
      </c>
      <c r="D10">
        <v>4246331</v>
      </c>
      <c r="E10">
        <v>2.0000000000000001E-4</v>
      </c>
      <c r="F10">
        <v>32.772399999999998</v>
      </c>
      <c r="G10" s="1">
        <v>323535000</v>
      </c>
      <c r="H10">
        <v>9.7000000000000003E-3</v>
      </c>
      <c r="I10">
        <v>0.29506700000000002</v>
      </c>
      <c r="J10">
        <v>9391</v>
      </c>
      <c r="K10">
        <v>20027</v>
      </c>
      <c r="L10">
        <v>4076611472</v>
      </c>
    </row>
    <row r="11" spans="1:12" x14ac:dyDescent="0.45">
      <c r="A11">
        <v>28</v>
      </c>
      <c r="B11">
        <v>4</v>
      </c>
      <c r="C11">
        <v>4</v>
      </c>
      <c r="D11">
        <v>7252485</v>
      </c>
      <c r="E11">
        <v>4.0000000000000002E-4</v>
      </c>
      <c r="F11">
        <v>38.313000000000002</v>
      </c>
      <c r="G11" s="1">
        <v>552410000</v>
      </c>
      <c r="H11">
        <v>9.7000000000000003E-3</v>
      </c>
      <c r="I11">
        <v>0.47388799999999998</v>
      </c>
      <c r="J11">
        <v>9291</v>
      </c>
      <c r="K11">
        <v>34529</v>
      </c>
      <c r="L11">
        <v>6962373328</v>
      </c>
    </row>
    <row r="12" spans="1:12" x14ac:dyDescent="0.45">
      <c r="A12">
        <v>28</v>
      </c>
      <c r="B12">
        <v>4</v>
      </c>
      <c r="C12">
        <v>4</v>
      </c>
      <c r="D12">
        <v>7270020</v>
      </c>
      <c r="E12">
        <v>4.0000000000000002E-4</v>
      </c>
      <c r="F12">
        <v>37.589599999999997</v>
      </c>
      <c r="G12" s="1">
        <v>553898000</v>
      </c>
      <c r="H12">
        <v>9.7000000000000003E-3</v>
      </c>
      <c r="I12">
        <v>0.47525499999999998</v>
      </c>
      <c r="J12">
        <v>9342</v>
      </c>
      <c r="K12">
        <v>34648</v>
      </c>
      <c r="L12">
        <v>6979759920</v>
      </c>
    </row>
    <row r="13" spans="1:12" x14ac:dyDescent="0.45">
      <c r="A13">
        <v>28</v>
      </c>
      <c r="B13">
        <v>4</v>
      </c>
      <c r="C13">
        <v>4</v>
      </c>
      <c r="D13">
        <v>7284610</v>
      </c>
      <c r="E13">
        <v>4.0000000000000002E-4</v>
      </c>
      <c r="F13">
        <v>38.135100000000001</v>
      </c>
      <c r="G13" s="1">
        <v>554524000</v>
      </c>
      <c r="H13">
        <v>9.5999999999999992E-3</v>
      </c>
      <c r="I13">
        <v>0.47627700000000001</v>
      </c>
      <c r="J13">
        <v>9378</v>
      </c>
      <c r="K13">
        <v>34780</v>
      </c>
      <c r="L13">
        <v>6993664608</v>
      </c>
    </row>
    <row r="14" spans="1:12" x14ac:dyDescent="0.45">
      <c r="A14">
        <v>40</v>
      </c>
      <c r="B14">
        <v>4</v>
      </c>
      <c r="C14">
        <v>4</v>
      </c>
      <c r="D14">
        <v>9638661</v>
      </c>
      <c r="E14">
        <v>5.0000000000000001E-4</v>
      </c>
      <c r="F14">
        <v>40.8658</v>
      </c>
      <c r="G14" s="1">
        <v>734234000</v>
      </c>
      <c r="H14">
        <v>1.21E-2</v>
      </c>
      <c r="I14">
        <v>0.59517399999999998</v>
      </c>
      <c r="J14">
        <v>7518</v>
      </c>
      <c r="K14">
        <v>37768</v>
      </c>
      <c r="L14">
        <v>9253532896</v>
      </c>
    </row>
    <row r="15" spans="1:12" x14ac:dyDescent="0.45">
      <c r="A15">
        <v>40</v>
      </c>
      <c r="B15">
        <v>4</v>
      </c>
      <c r="C15">
        <v>4</v>
      </c>
      <c r="D15">
        <v>9645318</v>
      </c>
      <c r="E15">
        <v>5.9999999999999995E-4</v>
      </c>
      <c r="F15">
        <v>40.538600000000002</v>
      </c>
      <c r="G15" s="1">
        <v>734730000</v>
      </c>
      <c r="H15">
        <v>1.21E-2</v>
      </c>
      <c r="I15">
        <v>0.59604699999999999</v>
      </c>
      <c r="J15">
        <v>7553</v>
      </c>
      <c r="K15">
        <v>37799</v>
      </c>
      <c r="L15">
        <v>9260185536</v>
      </c>
    </row>
    <row r="16" spans="1:12" x14ac:dyDescent="0.45">
      <c r="A16">
        <v>40</v>
      </c>
      <c r="B16">
        <v>4</v>
      </c>
      <c r="C16">
        <v>4</v>
      </c>
      <c r="D16">
        <v>9654941</v>
      </c>
      <c r="E16">
        <v>8.0000000000000004E-4</v>
      </c>
      <c r="F16">
        <v>40.424399999999999</v>
      </c>
      <c r="G16" s="1">
        <v>734839000</v>
      </c>
      <c r="H16">
        <v>1.21E-2</v>
      </c>
      <c r="I16">
        <v>0.59575299999999998</v>
      </c>
      <c r="J16">
        <v>7630</v>
      </c>
      <c r="K16">
        <v>37847</v>
      </c>
      <c r="L16">
        <v>9269316304</v>
      </c>
    </row>
    <row r="17" spans="1:12" x14ac:dyDescent="0.45">
      <c r="A17">
        <v>56</v>
      </c>
      <c r="B17">
        <v>4</v>
      </c>
      <c r="C17">
        <v>4</v>
      </c>
      <c r="D17">
        <v>11637852</v>
      </c>
      <c r="E17">
        <v>7.2900000000000006E-2</v>
      </c>
      <c r="F17">
        <v>59.503500000000003</v>
      </c>
      <c r="G17" s="1">
        <v>885017000</v>
      </c>
      <c r="H17">
        <v>3.5900000000000001E-2</v>
      </c>
      <c r="I17">
        <v>0.78350600000000004</v>
      </c>
      <c r="J17">
        <v>7977</v>
      </c>
      <c r="K17">
        <v>51845</v>
      </c>
      <c r="L17">
        <v>11173767440</v>
      </c>
    </row>
    <row r="18" spans="1:12" x14ac:dyDescent="0.45">
      <c r="A18">
        <v>56</v>
      </c>
      <c r="B18">
        <v>4</v>
      </c>
      <c r="C18">
        <v>4</v>
      </c>
      <c r="D18">
        <v>11708436</v>
      </c>
      <c r="E18">
        <v>6.8699999999999997E-2</v>
      </c>
      <c r="F18">
        <v>58.856099999999998</v>
      </c>
      <c r="G18" s="1">
        <v>890261000</v>
      </c>
      <c r="H18">
        <v>3.3399999999999999E-2</v>
      </c>
      <c r="I18">
        <v>0.78363000000000005</v>
      </c>
      <c r="J18">
        <v>7664</v>
      </c>
      <c r="K18">
        <v>51839</v>
      </c>
      <c r="L18">
        <v>11240910368</v>
      </c>
    </row>
    <row r="19" spans="1:12" x14ac:dyDescent="0.45">
      <c r="A19">
        <v>56</v>
      </c>
      <c r="B19">
        <v>4</v>
      </c>
      <c r="C19">
        <v>4</v>
      </c>
      <c r="D19">
        <v>11762169</v>
      </c>
      <c r="E19">
        <v>6.13E-2</v>
      </c>
      <c r="F19">
        <v>57.679699999999997</v>
      </c>
      <c r="G19" s="1">
        <v>894063000</v>
      </c>
      <c r="H19">
        <v>3.2199999999999999E-2</v>
      </c>
      <c r="I19">
        <v>0.78144999999999998</v>
      </c>
      <c r="J19">
        <v>7788</v>
      </c>
      <c r="K19">
        <v>51918</v>
      </c>
      <c r="L19">
        <v>11291990528</v>
      </c>
    </row>
    <row r="20" spans="1:12" x14ac:dyDescent="0.45">
      <c r="A20">
        <v>84</v>
      </c>
      <c r="B20">
        <v>4</v>
      </c>
      <c r="C20">
        <v>4</v>
      </c>
      <c r="D20">
        <v>11651119</v>
      </c>
      <c r="E20">
        <v>0.3821</v>
      </c>
      <c r="F20">
        <v>72.786500000000004</v>
      </c>
      <c r="G20" s="1">
        <v>886506000</v>
      </c>
      <c r="H20">
        <v>0.1075</v>
      </c>
      <c r="I20">
        <v>0.82883700000000005</v>
      </c>
      <c r="J20">
        <v>11925</v>
      </c>
      <c r="K20">
        <v>56810</v>
      </c>
      <c r="L20">
        <v>11185460976</v>
      </c>
    </row>
    <row r="21" spans="1:12" x14ac:dyDescent="0.45">
      <c r="A21">
        <v>84</v>
      </c>
      <c r="B21">
        <v>4</v>
      </c>
      <c r="C21">
        <v>4</v>
      </c>
      <c r="D21">
        <v>11654204</v>
      </c>
      <c r="E21">
        <v>0.38340000000000002</v>
      </c>
      <c r="F21">
        <v>73.087500000000006</v>
      </c>
      <c r="G21" s="1">
        <v>884769000</v>
      </c>
      <c r="H21">
        <v>0.1086</v>
      </c>
      <c r="I21">
        <v>0.82886599999999999</v>
      </c>
      <c r="J21">
        <v>12203</v>
      </c>
      <c r="K21">
        <v>56727</v>
      </c>
      <c r="L21">
        <v>11188736416</v>
      </c>
    </row>
    <row r="22" spans="1:12" x14ac:dyDescent="0.45">
      <c r="A22">
        <v>84</v>
      </c>
      <c r="B22">
        <v>4</v>
      </c>
      <c r="C22">
        <v>4</v>
      </c>
      <c r="D22">
        <v>11691953</v>
      </c>
      <c r="E22">
        <v>0.37580000000000002</v>
      </c>
      <c r="F22">
        <v>70.895399999999995</v>
      </c>
      <c r="G22" s="1">
        <v>887980000</v>
      </c>
      <c r="H22">
        <v>0.1057</v>
      </c>
      <c r="I22">
        <v>0.83286000000000004</v>
      </c>
      <c r="J22">
        <v>12062</v>
      </c>
      <c r="K22">
        <v>57082</v>
      </c>
      <c r="L22">
        <v>11224945904</v>
      </c>
    </row>
    <row r="23" spans="1:12" x14ac:dyDescent="0.45">
      <c r="A23">
        <v>108</v>
      </c>
      <c r="B23">
        <v>4</v>
      </c>
      <c r="C23">
        <v>4</v>
      </c>
      <c r="D23">
        <v>11722221</v>
      </c>
      <c r="E23">
        <v>0.50190000000000001</v>
      </c>
      <c r="F23">
        <v>84.680400000000006</v>
      </c>
      <c r="G23" s="1">
        <v>889825000</v>
      </c>
      <c r="H23">
        <v>0.1421</v>
      </c>
      <c r="I23">
        <v>0.81734799999999996</v>
      </c>
      <c r="J23">
        <v>10602</v>
      </c>
      <c r="K23">
        <v>60834</v>
      </c>
      <c r="L23">
        <v>11253645328</v>
      </c>
    </row>
    <row r="24" spans="1:12" x14ac:dyDescent="0.45">
      <c r="A24">
        <v>108</v>
      </c>
      <c r="B24">
        <v>4</v>
      </c>
      <c r="C24">
        <v>4</v>
      </c>
      <c r="D24">
        <v>11768609</v>
      </c>
      <c r="E24">
        <v>0.49530000000000002</v>
      </c>
      <c r="F24">
        <v>84.604500000000002</v>
      </c>
      <c r="G24" s="1">
        <v>893245000</v>
      </c>
      <c r="H24">
        <v>0.13900000000000001</v>
      </c>
      <c r="I24">
        <v>0.818245</v>
      </c>
      <c r="J24">
        <v>10389</v>
      </c>
      <c r="K24">
        <v>61015</v>
      </c>
      <c r="L24">
        <v>11298968032</v>
      </c>
    </row>
    <row r="25" spans="1:12" x14ac:dyDescent="0.45">
      <c r="A25">
        <v>108</v>
      </c>
      <c r="B25">
        <v>4</v>
      </c>
      <c r="C25">
        <v>4</v>
      </c>
      <c r="D25">
        <v>11885230</v>
      </c>
      <c r="E25">
        <v>0.503</v>
      </c>
      <c r="F25">
        <v>83.2834</v>
      </c>
      <c r="G25" s="1">
        <v>901754000</v>
      </c>
      <c r="H25">
        <v>0.14219999999999999</v>
      </c>
      <c r="I25">
        <v>0.817743</v>
      </c>
      <c r="J25">
        <v>10846</v>
      </c>
      <c r="K25">
        <v>61813</v>
      </c>
      <c r="L25">
        <v>11411510992</v>
      </c>
    </row>
    <row r="26" spans="1:12" x14ac:dyDescent="0.45">
      <c r="A26">
        <v>112</v>
      </c>
      <c r="B26">
        <v>4</v>
      </c>
      <c r="C26">
        <v>4</v>
      </c>
      <c r="D26">
        <v>6229251</v>
      </c>
      <c r="E26">
        <v>0.79600000000000004</v>
      </c>
      <c r="F26">
        <v>150.23429999999999</v>
      </c>
      <c r="G26" s="1">
        <v>473839000</v>
      </c>
      <c r="H26">
        <v>0.27689999999999998</v>
      </c>
      <c r="I26">
        <v>0.82125999999999999</v>
      </c>
      <c r="J26">
        <v>6534</v>
      </c>
      <c r="K26">
        <v>37238</v>
      </c>
      <c r="L26">
        <v>5980661552</v>
      </c>
    </row>
    <row r="27" spans="1:12" x14ac:dyDescent="0.45">
      <c r="A27">
        <v>112</v>
      </c>
      <c r="B27">
        <v>4</v>
      </c>
      <c r="C27">
        <v>4</v>
      </c>
      <c r="D27">
        <v>6277156</v>
      </c>
      <c r="E27">
        <v>0.79269999999999996</v>
      </c>
      <c r="F27">
        <v>151.0547</v>
      </c>
      <c r="G27" s="1">
        <v>476297000</v>
      </c>
      <c r="H27">
        <v>0.27579999999999999</v>
      </c>
      <c r="I27">
        <v>0.82647899999999996</v>
      </c>
      <c r="J27">
        <v>6651</v>
      </c>
      <c r="K27">
        <v>37521</v>
      </c>
      <c r="L27">
        <v>6026756816</v>
      </c>
    </row>
    <row r="28" spans="1:12" x14ac:dyDescent="0.45">
      <c r="A28">
        <v>112</v>
      </c>
      <c r="B28">
        <v>4</v>
      </c>
      <c r="C28">
        <v>4</v>
      </c>
      <c r="D28">
        <v>6435053</v>
      </c>
      <c r="E28">
        <v>0.78710000000000002</v>
      </c>
      <c r="F28">
        <v>150.35749999999999</v>
      </c>
      <c r="G28" s="1">
        <v>488678000</v>
      </c>
      <c r="H28">
        <v>0.2727</v>
      </c>
      <c r="I28">
        <v>0.82384000000000002</v>
      </c>
      <c r="J28">
        <v>6952</v>
      </c>
      <c r="K28">
        <v>38322</v>
      </c>
      <c r="L28">
        <v>6178209152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77C-9FC9-44CE-B903-B387EE4E5D11}">
  <dimension ref="A1:L10"/>
  <sheetViews>
    <sheetView workbookViewId="0"/>
  </sheetViews>
  <sheetFormatPr defaultRowHeight="15" x14ac:dyDescent="0.45"/>
  <sheetData>
    <row r="1" spans="1:12" x14ac:dyDescent="0.45">
      <c r="A1" t="str">
        <f>'run-numa4-1133'!A1</f>
        <v>thread_num</v>
      </c>
      <c r="B1" t="str">
        <f>'run-numa4-1133'!B1</f>
        <v>logger_num</v>
      </c>
      <c r="C1" t="str">
        <f>'run-numa4-1133'!C1</f>
        <v>buffer_num</v>
      </c>
      <c r="D1" t="str">
        <f>'run-numa4-1133'!D1</f>
        <v>throughput[tps]</v>
      </c>
      <c r="E1" t="str">
        <f>'run-numa4-1133'!E1</f>
        <v>abort_rate</v>
      </c>
      <c r="F1" t="str">
        <f>'run-numa4-1133'!F1</f>
        <v>durabule_latency</v>
      </c>
      <c r="G1" t="str">
        <f>'run-numa4-1133'!G1</f>
        <v>log_throughput[B/s]</v>
      </c>
      <c r="H1" t="str">
        <f>'run-numa4-1133'!H1</f>
        <v>backpressure_latency_rate</v>
      </c>
      <c r="I1" t="str">
        <f>'run-numa4-1133'!I1</f>
        <v>write_latency_rate</v>
      </c>
      <c r="J1" t="str">
        <f>'run-numa4-1133'!J1</f>
        <v>write_count</v>
      </c>
      <c r="K1" t="str">
        <f>'run-numa4-1133'!K1</f>
        <v>buffer_count</v>
      </c>
      <c r="L1" t="str">
        <f>'run-numa4-1133'!L1</f>
        <v>byte_count</v>
      </c>
    </row>
    <row r="2" spans="1:12" x14ac:dyDescent="0.45">
      <c r="A2">
        <f>INDEX('run-numa4-1133'!A:A,(ROW()-2)*3+3)</f>
        <v>4</v>
      </c>
      <c r="B2">
        <f>INDEX('run-numa4-1133'!B:B,(ROW()-2)*3+3)</f>
        <v>4</v>
      </c>
      <c r="C2">
        <f>INDEX('run-numa4-1133'!C:C,(ROW()-2)*3+3)</f>
        <v>4</v>
      </c>
      <c r="D2">
        <f>INDEX('run-numa4-1133'!D:D,(ROW()-2)*3+3)/1000000</f>
        <v>1.106768</v>
      </c>
      <c r="E2">
        <f>INDEX('run-numa4-1133'!E:E,(ROW()-2)*3+3)</f>
        <v>0</v>
      </c>
      <c r="F2">
        <f>INDEX('run-numa4-1133'!F:F,(ROW()-2)*3+3)</f>
        <v>50.016800000000003</v>
      </c>
      <c r="G2">
        <f>INDEX('run-numa4-1133'!G:G,(ROW()-2)*3+3)</f>
        <v>84349800</v>
      </c>
      <c r="H2">
        <f>INDEX('run-numa4-1133'!H:H,(ROW()-2)*3+3)</f>
        <v>1.21E-2</v>
      </c>
      <c r="I2">
        <f>INDEX('run-numa4-1133'!I:I,(ROW()-2)*3+3)</f>
        <v>5.0118999999999997E-2</v>
      </c>
      <c r="J2">
        <f>INDEX('run-numa4-1133'!J:J,(ROW()-2)*3+3)</f>
        <v>4977</v>
      </c>
      <c r="K2">
        <f>INDEX('run-numa4-1133'!K:K,(ROW()-2)*3+3)</f>
        <v>4977</v>
      </c>
      <c r="L2">
        <f>INDEX('run-numa4-1133'!L:L,(ROW()-2)*3+3)</f>
        <v>1062610464</v>
      </c>
    </row>
    <row r="3" spans="1:12" x14ac:dyDescent="0.45">
      <c r="A3">
        <f>INDEX('run-numa4-1133'!A:A,(ROW()-2)*3+3)</f>
        <v>8</v>
      </c>
      <c r="B3">
        <f>INDEX('run-numa4-1133'!B:B,(ROW()-2)*3+3)</f>
        <v>4</v>
      </c>
      <c r="C3">
        <f>INDEX('run-numa4-1133'!C:C,(ROW()-2)*3+3)</f>
        <v>4</v>
      </c>
      <c r="D3">
        <f>INDEX('run-numa4-1133'!D:D,(ROW()-2)*3+3)/1000000</f>
        <v>2.1611739999999999</v>
      </c>
      <c r="E3">
        <f>INDEX('run-numa4-1133'!E:E,(ROW()-2)*3+3)</f>
        <v>1E-4</v>
      </c>
      <c r="F3">
        <f>INDEX('run-numa4-1133'!F:F,(ROW()-2)*3+3)</f>
        <v>49.992699999999999</v>
      </c>
      <c r="G3">
        <f>INDEX('run-numa4-1133'!G:G,(ROW()-2)*3+3)</f>
        <v>164971000</v>
      </c>
      <c r="H3">
        <f>INDEX('run-numa4-1133'!H:H,(ROW()-2)*3+3)</f>
        <v>1.11E-2</v>
      </c>
      <c r="I3">
        <f>INDEX('run-numa4-1133'!I:I,(ROW()-2)*3+3)</f>
        <v>9.5297999999999994E-2</v>
      </c>
      <c r="J3">
        <f>INDEX('run-numa4-1133'!J:J,(ROW()-2)*3+3)</f>
        <v>8974</v>
      </c>
      <c r="K3">
        <f>INDEX('run-numa4-1133'!K:K,(ROW()-2)*3+3)</f>
        <v>9973</v>
      </c>
      <c r="L3">
        <f>INDEX('run-numa4-1133'!L:L,(ROW()-2)*3+3)</f>
        <v>2074964864</v>
      </c>
    </row>
    <row r="4" spans="1:12" x14ac:dyDescent="0.45">
      <c r="A4">
        <f>INDEX('run-numa4-1133'!A:A,(ROW()-2)*3+3)</f>
        <v>16</v>
      </c>
      <c r="B4">
        <f>INDEX('run-numa4-1133'!B:B,(ROW()-2)*3+3)</f>
        <v>4</v>
      </c>
      <c r="C4">
        <f>INDEX('run-numa4-1133'!C:C,(ROW()-2)*3+3)</f>
        <v>4</v>
      </c>
      <c r="D4">
        <f>INDEX('run-numa4-1133'!D:D,(ROW()-2)*3+3)/1000000</f>
        <v>4.2817780000000001</v>
      </c>
      <c r="E4">
        <f>INDEX('run-numa4-1133'!E:E,(ROW()-2)*3+3)</f>
        <v>2.0000000000000001E-4</v>
      </c>
      <c r="F4">
        <f>INDEX('run-numa4-1133'!F:F,(ROW()-2)*3+3)</f>
        <v>50.900599999999997</v>
      </c>
      <c r="G4">
        <f>INDEX('run-numa4-1133'!G:G,(ROW()-2)*3+3)</f>
        <v>326221000</v>
      </c>
      <c r="H4">
        <f>INDEX('run-numa4-1133'!H:H,(ROW()-2)*3+3)</f>
        <v>1.06E-2</v>
      </c>
      <c r="I4">
        <f>INDEX('run-numa4-1133'!I:I,(ROW()-2)*3+3)</f>
        <v>0.186722</v>
      </c>
      <c r="J4">
        <f>INDEX('run-numa4-1133'!J:J,(ROW()-2)*3+3)</f>
        <v>11151</v>
      </c>
      <c r="K4">
        <f>INDEX('run-numa4-1133'!K:K,(ROW()-2)*3+3)</f>
        <v>19939</v>
      </c>
      <c r="L4">
        <f>INDEX('run-numa4-1133'!L:L,(ROW()-2)*3+3)</f>
        <v>4110751520</v>
      </c>
    </row>
    <row r="5" spans="1:12" x14ac:dyDescent="0.45">
      <c r="A5">
        <f>INDEX('run-numa4-1133'!A:A,(ROW()-2)*3+3)</f>
        <v>28</v>
      </c>
      <c r="B5">
        <f>INDEX('run-numa4-1133'!B:B,(ROW()-2)*3+3)</f>
        <v>4</v>
      </c>
      <c r="C5">
        <f>INDEX('run-numa4-1133'!C:C,(ROW()-2)*3+3)</f>
        <v>4</v>
      </c>
      <c r="D5">
        <f>INDEX('run-numa4-1133'!D:D,(ROW()-2)*3+3)/1000000</f>
        <v>7.3818739999999998</v>
      </c>
      <c r="E5">
        <f>INDEX('run-numa4-1133'!E:E,(ROW()-2)*3+3)</f>
        <v>4.0000000000000002E-4</v>
      </c>
      <c r="F5">
        <f>INDEX('run-numa4-1133'!F:F,(ROW()-2)*3+3)</f>
        <v>52.775100000000002</v>
      </c>
      <c r="G5">
        <f>INDEX('run-numa4-1133'!G:G,(ROW()-2)*3+3)</f>
        <v>562378000</v>
      </c>
      <c r="H5">
        <f>INDEX('run-numa4-1133'!H:H,(ROW()-2)*3+3)</f>
        <v>9.5999999999999992E-3</v>
      </c>
      <c r="I5">
        <f>INDEX('run-numa4-1133'!I:I,(ROW()-2)*3+3)</f>
        <v>0.310143</v>
      </c>
      <c r="J5">
        <f>INDEX('run-numa4-1133'!J:J,(ROW()-2)*3+3)</f>
        <v>9777</v>
      </c>
      <c r="K5">
        <f>INDEX('run-numa4-1133'!K:K,(ROW()-2)*3+3)</f>
        <v>34842</v>
      </c>
      <c r="L5">
        <f>INDEX('run-numa4-1133'!L:L,(ROW()-2)*3+3)</f>
        <v>7087215824</v>
      </c>
    </row>
    <row r="6" spans="1:12" x14ac:dyDescent="0.45">
      <c r="A6">
        <f>INDEX('run-numa4-1133'!A:A,(ROW()-2)*3+3)</f>
        <v>40</v>
      </c>
      <c r="B6">
        <f>INDEX('run-numa4-1133'!B:B,(ROW()-2)*3+3)</f>
        <v>4</v>
      </c>
      <c r="C6">
        <f>INDEX('run-numa4-1133'!C:C,(ROW()-2)*3+3)</f>
        <v>4</v>
      </c>
      <c r="D6">
        <f>INDEX('run-numa4-1133'!D:D,(ROW()-2)*3+3)/1000000</f>
        <v>9.7604790000000001</v>
      </c>
      <c r="E6">
        <f>INDEX('run-numa4-1133'!E:E,(ROW()-2)*3+3)</f>
        <v>5.0000000000000001E-4</v>
      </c>
      <c r="F6">
        <f>INDEX('run-numa4-1133'!F:F,(ROW()-2)*3+3)</f>
        <v>56.320799999999998</v>
      </c>
      <c r="G6">
        <f>INDEX('run-numa4-1133'!G:G,(ROW()-2)*3+3)</f>
        <v>743442000</v>
      </c>
      <c r="H6">
        <f>INDEX('run-numa4-1133'!H:H,(ROW()-2)*3+3)</f>
        <v>1.1900000000000001E-2</v>
      </c>
      <c r="I6">
        <f>INDEX('run-numa4-1133'!I:I,(ROW()-2)*3+3)</f>
        <v>0.39762700000000001</v>
      </c>
      <c r="J6">
        <f>INDEX('run-numa4-1133'!J:J,(ROW()-2)*3+3)</f>
        <v>7723</v>
      </c>
      <c r="K6">
        <f>INDEX('run-numa4-1133'!K:K,(ROW()-2)*3+3)</f>
        <v>37800</v>
      </c>
      <c r="L6">
        <f>INDEX('run-numa4-1133'!L:L,(ROW()-2)*3+3)</f>
        <v>9370642512</v>
      </c>
    </row>
    <row r="7" spans="1:12" x14ac:dyDescent="0.45">
      <c r="A7">
        <f>INDEX('run-numa4-1133'!A:A,(ROW()-2)*3+3)</f>
        <v>56</v>
      </c>
      <c r="B7">
        <f>INDEX('run-numa4-1133'!B:B,(ROW()-2)*3+3)</f>
        <v>4</v>
      </c>
      <c r="C7">
        <f>INDEX('run-numa4-1133'!C:C,(ROW()-2)*3+3)</f>
        <v>4</v>
      </c>
      <c r="D7">
        <f>INDEX('run-numa4-1133'!D:D,(ROW()-2)*3+3)/1000000</f>
        <v>12.491630000000001</v>
      </c>
      <c r="E7">
        <f>INDEX('run-numa4-1133'!E:E,(ROW()-2)*3+3)</f>
        <v>1E-3</v>
      </c>
      <c r="F7">
        <f>INDEX('run-numa4-1133'!F:F,(ROW()-2)*3+3)</f>
        <v>57.599499999999999</v>
      </c>
      <c r="G7">
        <f>INDEX('run-numa4-1133'!G:G,(ROW()-2)*3+3)</f>
        <v>951415000</v>
      </c>
      <c r="H7">
        <f>INDEX('run-numa4-1133'!H:H,(ROW()-2)*3+3)</f>
        <v>1.49E-2</v>
      </c>
      <c r="I7">
        <f>INDEX('run-numa4-1133'!I:I,(ROW()-2)*3+3)</f>
        <v>0.47446899999999997</v>
      </c>
      <c r="J7">
        <f>INDEX('run-numa4-1133'!J:J,(ROW()-2)*3+3)</f>
        <v>10224</v>
      </c>
      <c r="K7">
        <f>INDEX('run-numa4-1133'!K:K,(ROW()-2)*3+3)</f>
        <v>52790</v>
      </c>
      <c r="L7">
        <f>INDEX('run-numa4-1133'!L:L,(ROW()-2)*3+3)</f>
        <v>11992774560</v>
      </c>
    </row>
    <row r="8" spans="1:12" x14ac:dyDescent="0.45">
      <c r="A8">
        <f>INDEX('run-numa4-1133'!A:A,(ROW()-2)*3+3)</f>
        <v>84</v>
      </c>
      <c r="B8">
        <f>INDEX('run-numa4-1133'!B:B,(ROW()-2)*3+3)</f>
        <v>4</v>
      </c>
      <c r="C8">
        <f>INDEX('run-numa4-1133'!C:C,(ROW()-2)*3+3)</f>
        <v>4</v>
      </c>
      <c r="D8">
        <f>INDEX('run-numa4-1133'!D:D,(ROW()-2)*3+3)/1000000</f>
        <v>15.651294</v>
      </c>
      <c r="E8">
        <f>INDEX('run-numa4-1133'!E:E,(ROW()-2)*3+3)</f>
        <v>7.7999999999999996E-3</v>
      </c>
      <c r="F8">
        <f>INDEX('run-numa4-1133'!F:F,(ROW()-2)*3+3)</f>
        <v>60.403399999999998</v>
      </c>
      <c r="G8">
        <f>INDEX('run-numa4-1133'!G:G,(ROW()-2)*3+3)</f>
        <v>1192590000</v>
      </c>
      <c r="H8">
        <f>INDEX('run-numa4-1133'!H:H,(ROW()-2)*3+3)</f>
        <v>1.47E-2</v>
      </c>
      <c r="I8">
        <f>INDEX('run-numa4-1133'!I:I,(ROW()-2)*3+3)</f>
        <v>0.63265899999999997</v>
      </c>
      <c r="J8">
        <f>INDEX('run-numa4-1133'!J:J,(ROW()-2)*3+3)</f>
        <v>13155</v>
      </c>
      <c r="K8">
        <f>INDEX('run-numa4-1133'!K:K,(ROW()-2)*3+3)</f>
        <v>78549</v>
      </c>
      <c r="L8">
        <f>INDEX('run-numa4-1133'!L:L,(ROW()-2)*3+3)</f>
        <v>15026330384</v>
      </c>
    </row>
    <row r="9" spans="1:12" x14ac:dyDescent="0.45">
      <c r="A9">
        <f>INDEX('run-numa4-1133'!A:A,(ROW()-2)*3+3)</f>
        <v>108</v>
      </c>
      <c r="B9">
        <f>INDEX('run-numa4-1133'!B:B,(ROW()-2)*3+3)</f>
        <v>4</v>
      </c>
      <c r="C9">
        <f>INDEX('run-numa4-1133'!C:C,(ROW()-2)*3+3)</f>
        <v>4</v>
      </c>
      <c r="D9">
        <f>INDEX('run-numa4-1133'!D:D,(ROW()-2)*3+3)/1000000</f>
        <v>18.002867999999999</v>
      </c>
      <c r="E9">
        <f>INDEX('run-numa4-1133'!E:E,(ROW()-2)*3+3)</f>
        <v>2.2499999999999999E-2</v>
      </c>
      <c r="F9">
        <f>INDEX('run-numa4-1133'!F:F,(ROW()-2)*3+3)</f>
        <v>68.438599999999994</v>
      </c>
      <c r="G9">
        <f>INDEX('run-numa4-1133'!G:G,(ROW()-2)*3+3)</f>
        <v>1370790000</v>
      </c>
      <c r="H9">
        <f>INDEX('run-numa4-1133'!H:H,(ROW()-2)*3+3)</f>
        <v>1.8700000000000001E-2</v>
      </c>
      <c r="I9">
        <f>INDEX('run-numa4-1133'!I:I,(ROW()-2)*3+3)</f>
        <v>0.74998100000000001</v>
      </c>
      <c r="J9">
        <f>INDEX('run-numa4-1133'!J:J,(ROW()-2)*3+3)</f>
        <v>6024</v>
      </c>
      <c r="K9">
        <f>INDEX('run-numa4-1133'!K:K,(ROW()-2)*3+3)</f>
        <v>84385</v>
      </c>
      <c r="L9">
        <f>INDEX('run-numa4-1133'!L:L,(ROW()-2)*3+3)</f>
        <v>17283963200</v>
      </c>
    </row>
    <row r="10" spans="1:12" x14ac:dyDescent="0.45">
      <c r="A10">
        <f>INDEX('run-numa4-1133'!A:A,(ROW()-2)*3+3)</f>
        <v>112</v>
      </c>
      <c r="B10">
        <f>INDEX('run-numa4-1133'!B:B,(ROW()-2)*3+3)</f>
        <v>4</v>
      </c>
      <c r="C10">
        <f>INDEX('run-numa4-1133'!C:C,(ROW()-2)*3+3)</f>
        <v>4</v>
      </c>
      <c r="D10">
        <f>INDEX('run-numa4-1133'!D:D,(ROW()-2)*3+3)/1000000</f>
        <v>13.72125</v>
      </c>
      <c r="E10">
        <f>INDEX('run-numa4-1133'!E:E,(ROW()-2)*3+3)</f>
        <v>0.4</v>
      </c>
      <c r="F10">
        <f>INDEX('run-numa4-1133'!F:F,(ROW()-2)*3+3)</f>
        <v>116.1512</v>
      </c>
      <c r="G10">
        <f>INDEX('run-numa4-1133'!G:G,(ROW()-2)*3+3)</f>
        <v>1044750000</v>
      </c>
      <c r="H10">
        <f>INDEX('run-numa4-1133'!H:H,(ROW()-2)*3+3)</f>
        <v>9.9400000000000002E-2</v>
      </c>
      <c r="I10">
        <f>INDEX('run-numa4-1133'!I:I,(ROW()-2)*3+3)</f>
        <v>0.96004199999999995</v>
      </c>
      <c r="J10">
        <f>INDEX('run-numa4-1133'!J:J,(ROW()-2)*3+3)</f>
        <v>3022</v>
      </c>
      <c r="K10">
        <f>INDEX('run-numa4-1133'!K:K,(ROW()-2)*3+3)</f>
        <v>66891</v>
      </c>
      <c r="L10">
        <f>INDEX('run-numa4-1133'!L:L,(ROW()-2)*3+3)</f>
        <v>13173490256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transaction</vt:lpstr>
      <vt:lpstr>write</vt:lpstr>
      <vt:lpstr>median0000</vt:lpstr>
      <vt:lpstr>run-numa3-0000</vt:lpstr>
      <vt:lpstr>median0011</vt:lpstr>
      <vt:lpstr>run-numa3-0011</vt:lpstr>
      <vt:lpstr>median1111</vt:lpstr>
      <vt:lpstr>run-numa3-1111</vt:lpstr>
      <vt:lpstr>median1133</vt:lpstr>
      <vt:lpstr>run-numa4-1133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2020-10-27T08:36:14Z</cp:lastPrinted>
  <dcterms:created xsi:type="dcterms:W3CDTF">2020-10-26T11:47:07Z</dcterms:created>
  <dcterms:modified xsi:type="dcterms:W3CDTF">2020-10-27T08:37:51Z</dcterms:modified>
</cp:coreProperties>
</file>