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ocuments\GitHub\experiment\20201029\"/>
    </mc:Choice>
  </mc:AlternateContent>
  <xr:revisionPtr revIDLastSave="0" documentId="8_{EAB2D021-38BD-41A6-BE6F-B92C42028E90}" xr6:coauthVersionLast="45" xr6:coauthVersionMax="45" xr10:uidLastSave="{00000000-0000-0000-0000-000000000000}"/>
  <bookViews>
    <workbookView xWindow="4032" yWindow="1968" windowWidth="13572" windowHeight="12756"/>
  </bookViews>
  <sheets>
    <sheet name="Sheet2" sheetId="3" r:id="rId1"/>
    <sheet name="run-numa6" sheetId="1" r:id="rId2"/>
    <sheet name="run-numa6-nolog" sheetId="2" r:id="rId3"/>
  </sheets>
  <calcPr calcId="0"/>
</workbook>
</file>

<file path=xl/calcChain.xml><?xml version="1.0" encoding="utf-8"?>
<calcChain xmlns="http://schemas.openxmlformats.org/spreadsheetml/2006/main">
  <c r="J11" i="3" l="1"/>
  <c r="J10" i="3"/>
  <c r="J9" i="3"/>
  <c r="J8" i="3"/>
  <c r="J7" i="3"/>
  <c r="J6" i="3"/>
  <c r="J5" i="3"/>
  <c r="J4" i="3"/>
  <c r="J3" i="3"/>
  <c r="J2" i="3"/>
  <c r="A1" i="3"/>
  <c r="H1" i="3"/>
  <c r="I1" i="3"/>
  <c r="A2" i="3"/>
  <c r="B2" i="3"/>
  <c r="F2" i="3" s="1"/>
  <c r="C2" i="3"/>
  <c r="E2" i="3"/>
  <c r="G2" i="3"/>
  <c r="H2" i="3"/>
  <c r="I2" i="3"/>
  <c r="A3" i="3"/>
  <c r="B3" i="3"/>
  <c r="C3" i="3"/>
  <c r="E3" i="3"/>
  <c r="G3" i="3"/>
  <c r="H3" i="3"/>
  <c r="I3" i="3"/>
  <c r="A4" i="3"/>
  <c r="B4" i="3"/>
  <c r="C4" i="3"/>
  <c r="D4" i="3"/>
  <c r="E4" i="3"/>
  <c r="F4" i="3" s="1"/>
  <c r="G4" i="3"/>
  <c r="H4" i="3"/>
  <c r="I4" i="3"/>
  <c r="A5" i="3"/>
  <c r="B5" i="3"/>
  <c r="C5" i="3"/>
  <c r="D5" i="3" s="1"/>
  <c r="E5" i="3"/>
  <c r="F5" i="3" s="1"/>
  <c r="G5" i="3"/>
  <c r="H5" i="3"/>
  <c r="I5" i="3"/>
  <c r="A6" i="3"/>
  <c r="B6" i="3"/>
  <c r="C6" i="3"/>
  <c r="E6" i="3"/>
  <c r="F6" i="3" s="1"/>
  <c r="G6" i="3"/>
  <c r="H6" i="3"/>
  <c r="I6" i="3"/>
  <c r="A7" i="3"/>
  <c r="B7" i="3"/>
  <c r="C7" i="3"/>
  <c r="D7" i="3"/>
  <c r="E7" i="3"/>
  <c r="F7" i="3" s="1"/>
  <c r="G7" i="3"/>
  <c r="H7" i="3"/>
  <c r="I7" i="3"/>
  <c r="A8" i="3"/>
  <c r="B8" i="3"/>
  <c r="C8" i="3"/>
  <c r="D8" i="3" s="1"/>
  <c r="E8" i="3"/>
  <c r="F8" i="3" s="1"/>
  <c r="G8" i="3"/>
  <c r="H8" i="3"/>
  <c r="I8" i="3"/>
  <c r="A9" i="3"/>
  <c r="B9" i="3"/>
  <c r="C9" i="3"/>
  <c r="D9" i="3"/>
  <c r="E9" i="3"/>
  <c r="G9" i="3"/>
  <c r="H9" i="3"/>
  <c r="I9" i="3"/>
  <c r="A10" i="3"/>
  <c r="B10" i="3"/>
  <c r="D10" i="3" s="1"/>
  <c r="C10" i="3"/>
  <c r="E10" i="3"/>
  <c r="F10" i="3"/>
  <c r="G10" i="3"/>
  <c r="H10" i="3"/>
  <c r="I10" i="3"/>
  <c r="A11" i="3"/>
  <c r="B11" i="3"/>
  <c r="D11" i="3" s="1"/>
  <c r="C11" i="3"/>
  <c r="E11" i="3"/>
  <c r="F11" i="3" s="1"/>
  <c r="G11" i="3"/>
  <c r="H11" i="3"/>
  <c r="I11" i="3"/>
  <c r="F3" i="3" l="1"/>
  <c r="D2" i="3"/>
  <c r="D3" i="3"/>
  <c r="D6" i="3"/>
  <c r="F9" i="3"/>
</calcChain>
</file>

<file path=xl/sharedStrings.xml><?xml version="1.0" encoding="utf-8"?>
<sst xmlns="http://schemas.openxmlformats.org/spreadsheetml/2006/main" count="21" uniqueCount="18">
  <si>
    <t>thread_num</t>
  </si>
  <si>
    <t>logger_num</t>
  </si>
  <si>
    <t>buffer_num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</si>
  <si>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</si>
  <si>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</si>
  <si>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</si>
  <si>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</si>
  <si>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</si>
  <si>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</si>
  <si>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</si>
  <si>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</si>
  <si>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</si>
  <si>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8 loggers, fsdax</t>
  </si>
  <si>
    <t>min</t>
  </si>
  <si>
    <t>median-min</t>
  </si>
  <si>
    <t>max</t>
  </si>
  <si>
    <t>max-median</t>
  </si>
  <si>
    <t>no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</si>
</sst>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Silo YCSB</a:t>
            </a:r>
            <a:r>
              <a:rPr lang="en-US" altLang="ja-JP" sz="1200" baseline="0"/>
              <a:t> </a:t>
            </a:r>
            <a:r>
              <a:rPr lang="en-US" altLang="ja-JP" sz="1200"/>
              <a:t>write</a:t>
            </a:r>
            <a:r>
              <a:rPr lang="en-US" altLang="ja-JP" sz="1200" baseline="0"/>
              <a:t> only, logs to local fsdax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8 loggers, fsdax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2.6871779999999998</c:v>
                </c:pt>
                <c:pt idx="1">
                  <c:v>5.2550090000000003</c:v>
                </c:pt>
                <c:pt idx="2">
                  <c:v>10.486340999999999</c:v>
                </c:pt>
                <c:pt idx="3">
                  <c:v>19.369534000000002</c:v>
                </c:pt>
                <c:pt idx="4">
                  <c:v>25.404727000000001</c:v>
                </c:pt>
                <c:pt idx="5">
                  <c:v>26.441096000000002</c:v>
                </c:pt>
                <c:pt idx="6">
                  <c:v>25.839551</c:v>
                </c:pt>
                <c:pt idx="7">
                  <c:v>25.352792999999998</c:v>
                </c:pt>
                <c:pt idx="8">
                  <c:v>26.957563</c:v>
                </c:pt>
                <c:pt idx="9">
                  <c:v>15.366845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A-4245-B3B3-FC8F98E62230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no logging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2.8076249999999998</c:v>
                </c:pt>
                <c:pt idx="1">
                  <c:v>5.4196970000000002</c:v>
                </c:pt>
                <c:pt idx="2">
                  <c:v>10.945050999999999</c:v>
                </c:pt>
                <c:pt idx="3">
                  <c:v>20.719892000000002</c:v>
                </c:pt>
                <c:pt idx="4">
                  <c:v>27.415008</c:v>
                </c:pt>
                <c:pt idx="5">
                  <c:v>32.678201000000001</c:v>
                </c:pt>
                <c:pt idx="6">
                  <c:v>36.510092999999998</c:v>
                </c:pt>
                <c:pt idx="7">
                  <c:v>39.959470000000003</c:v>
                </c:pt>
                <c:pt idx="8">
                  <c:v>42.661484000000002</c:v>
                </c:pt>
                <c:pt idx="9">
                  <c:v>43.547747999999999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A-4245-B3B3-FC8F98E6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3408"/>
        <c:axId val="595487568"/>
      </c:scatterChart>
      <c:scatterChart>
        <c:scatterStyle val="lineMarker"/>
        <c:varyColors val="0"/>
        <c:ser>
          <c:idx val="2"/>
          <c:order val="2"/>
          <c:tx>
            <c:strRef>
              <c:f>Sheet2!$H$1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2.18E-2</c:v>
                </c:pt>
                <c:pt idx="1">
                  <c:v>1.89E-2</c:v>
                </c:pt>
                <c:pt idx="2">
                  <c:v>0.02</c:v>
                </c:pt>
                <c:pt idx="3">
                  <c:v>2.3099999999999999E-2</c:v>
                </c:pt>
                <c:pt idx="4">
                  <c:v>3.5900000000000001E-2</c:v>
                </c:pt>
                <c:pt idx="5">
                  <c:v>4.9700000000000001E-2</c:v>
                </c:pt>
                <c:pt idx="6">
                  <c:v>6.6900000000000001E-2</c:v>
                </c:pt>
                <c:pt idx="7">
                  <c:v>8.7599999999999997E-2</c:v>
                </c:pt>
                <c:pt idx="8">
                  <c:v>8.77E-2</c:v>
                </c:pt>
                <c:pt idx="9">
                  <c:v>0.19089999999999999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A-4245-B3B3-FC8F98E62230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9.5320000000000002E-2</c:v>
                </c:pt>
                <c:pt idx="1">
                  <c:v>0.192134</c:v>
                </c:pt>
                <c:pt idx="2">
                  <c:v>0.39558199999999999</c:v>
                </c:pt>
                <c:pt idx="3">
                  <c:v>0.73002800000000001</c:v>
                </c:pt>
                <c:pt idx="4">
                  <c:v>0.84284700000000001</c:v>
                </c:pt>
                <c:pt idx="5">
                  <c:v>0.94284299999999999</c:v>
                </c:pt>
                <c:pt idx="6">
                  <c:v>0.92824799999999996</c:v>
                </c:pt>
                <c:pt idx="7">
                  <c:v>0.95569700000000002</c:v>
                </c:pt>
                <c:pt idx="8">
                  <c:v>0.94547300000000001</c:v>
                </c:pt>
                <c:pt idx="9">
                  <c:v>0.96604100000000004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A-4245-B3B3-FC8F98E6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55792"/>
        <c:axId val="547750992"/>
      </c:scatterChart>
      <c:valAx>
        <c:axId val="5954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87568"/>
        <c:crosses val="autoZero"/>
        <c:crossBetween val="midCat"/>
      </c:valAx>
      <c:valAx>
        <c:axId val="595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83408"/>
        <c:crosses val="autoZero"/>
        <c:crossBetween val="midCat"/>
      </c:valAx>
      <c:valAx>
        <c:axId val="547750992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755792"/>
        <c:crosses val="max"/>
        <c:crossBetween val="midCat"/>
      </c:valAx>
      <c:valAx>
        <c:axId val="5477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7509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11</xdr:row>
      <xdr:rowOff>64770</xdr:rowOff>
    </xdr:from>
    <xdr:to>
      <xdr:col>7</xdr:col>
      <xdr:colOff>354330</xdr:colOff>
      <xdr:row>25</xdr:row>
      <xdr:rowOff>140970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AFD8E5-95B8-43B4-84D9-D0F30A7E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RowHeight="15" x14ac:dyDescent="0.45"/>
  <sheetData>
    <row r="1" spans="1:10" x14ac:dyDescent="0.45">
      <c r="A1" t="str">
        <f>'run-numa6'!A1</f>
        <v>thread_num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tr">
        <f>'run-numa6'!H1</f>
        <v>backpressure_latency_rate</v>
      </c>
      <c r="I1" t="str">
        <f>'run-numa6'!I1</f>
        <v>write_latency_rate</v>
      </c>
    </row>
    <row r="2" spans="1:10" x14ac:dyDescent="0.45">
      <c r="A2">
        <f>INDEX('run-numa6'!A:A,(ROW()-2)*5+4)</f>
        <v>8</v>
      </c>
      <c r="B2">
        <f>INDEX('run-numa6'!D:D,(ROW()-2)*5+4)/1000000</f>
        <v>2.6871779999999998</v>
      </c>
      <c r="C2">
        <f>INDEX('run-numa6'!D:D,(ROW()-2)*5+2)/1000000</f>
        <v>2.6609609999999999</v>
      </c>
      <c r="D2">
        <f>B2-C2</f>
        <v>2.6216999999999935E-2</v>
      </c>
      <c r="E2">
        <f>INDEX('run-numa6'!D:D,(ROW()-2)*5+6)/1000000</f>
        <v>2.691443</v>
      </c>
      <c r="F2">
        <f>E2-B2</f>
        <v>4.2650000000001853E-3</v>
      </c>
      <c r="G2">
        <f>INDEX('run-numa6-nolog'!B:B,(ROW()-2)*5+4)/1000000</f>
        <v>2.8076249999999998</v>
      </c>
      <c r="H2">
        <f>INDEX('run-numa6'!H:H,(ROW()-2)*5+4)</f>
        <v>2.18E-2</v>
      </c>
      <c r="I2">
        <f>INDEX('run-numa6'!I:I,(ROW()-2)*5+4)</f>
        <v>9.5320000000000002E-2</v>
      </c>
      <c r="J2">
        <f>B2/G2</f>
        <v>0.95710004006945371</v>
      </c>
    </row>
    <row r="3" spans="1:10" x14ac:dyDescent="0.45">
      <c r="A3">
        <f>INDEX('run-numa6'!A:A,(ROW()-2)*5+4)</f>
        <v>16</v>
      </c>
      <c r="B3">
        <f>INDEX('run-numa6'!D:D,(ROW()-2)*5+4)/1000000</f>
        <v>5.2550090000000003</v>
      </c>
      <c r="C3">
        <f>INDEX('run-numa6'!D:D,(ROW()-2)*5+2)/1000000</f>
        <v>5.1788999999999996</v>
      </c>
      <c r="D3">
        <f>B3-C3</f>
        <v>7.6109000000000648E-2</v>
      </c>
      <c r="E3">
        <f>INDEX('run-numa6'!D:D,(ROW()-2)*5+6)/1000000</f>
        <v>5.2718990000000003</v>
      </c>
      <c r="F3">
        <f>E3-B3</f>
        <v>1.6890000000000072E-2</v>
      </c>
      <c r="G3">
        <f>INDEX('run-numa6-nolog'!B:B,(ROW()-2)*5+4)/1000000</f>
        <v>5.4196970000000002</v>
      </c>
      <c r="H3">
        <f>INDEX('run-numa6'!H:H,(ROW()-2)*5+4)</f>
        <v>1.89E-2</v>
      </c>
      <c r="I3">
        <f>INDEX('run-numa6'!I:I,(ROW()-2)*5+4)</f>
        <v>0.192134</v>
      </c>
      <c r="J3">
        <f t="shared" ref="J3:J11" si="0">B3/G3</f>
        <v>0.96961306139439163</v>
      </c>
    </row>
    <row r="4" spans="1:10" x14ac:dyDescent="0.45">
      <c r="A4">
        <f>INDEX('run-numa6'!A:A,(ROW()-2)*5+4)</f>
        <v>32</v>
      </c>
      <c r="B4">
        <f>INDEX('run-numa6'!D:D,(ROW()-2)*5+4)/1000000</f>
        <v>10.486340999999999</v>
      </c>
      <c r="C4">
        <f>INDEX('run-numa6'!D:D,(ROW()-2)*5+2)/1000000</f>
        <v>10.396416</v>
      </c>
      <c r="D4">
        <f>B4-C4</f>
        <v>8.9924999999999145E-2</v>
      </c>
      <c r="E4">
        <f>INDEX('run-numa6'!D:D,(ROW()-2)*5+6)/1000000</f>
        <v>10.506228</v>
      </c>
      <c r="F4">
        <f>E4-B4</f>
        <v>1.9887000000000654E-2</v>
      </c>
      <c r="G4">
        <f>INDEX('run-numa6-nolog'!B:B,(ROW()-2)*5+4)/1000000</f>
        <v>10.945050999999999</v>
      </c>
      <c r="H4">
        <f>INDEX('run-numa6'!H:H,(ROW()-2)*5+4)</f>
        <v>0.02</v>
      </c>
      <c r="I4">
        <f>INDEX('run-numa6'!I:I,(ROW()-2)*5+4)</f>
        <v>0.39558199999999999</v>
      </c>
      <c r="J4">
        <f t="shared" si="0"/>
        <v>0.95808973388977359</v>
      </c>
    </row>
    <row r="5" spans="1:10" x14ac:dyDescent="0.45">
      <c r="A5">
        <f>INDEX('run-numa6'!A:A,(ROW()-2)*5+4)</f>
        <v>64</v>
      </c>
      <c r="B5">
        <f>INDEX('run-numa6'!D:D,(ROW()-2)*5+4)/1000000</f>
        <v>19.369534000000002</v>
      </c>
      <c r="C5">
        <f>INDEX('run-numa6'!D:D,(ROW()-2)*5+2)/1000000</f>
        <v>19.206040999999999</v>
      </c>
      <c r="D5">
        <f>B5-C5</f>
        <v>0.16349300000000255</v>
      </c>
      <c r="E5">
        <f>INDEX('run-numa6'!D:D,(ROW()-2)*5+6)/1000000</f>
        <v>19.458210999999999</v>
      </c>
      <c r="F5">
        <f>E5-B5</f>
        <v>8.8676999999997008E-2</v>
      </c>
      <c r="G5">
        <f>INDEX('run-numa6-nolog'!B:B,(ROW()-2)*5+4)/1000000</f>
        <v>20.719892000000002</v>
      </c>
      <c r="H5">
        <f>INDEX('run-numa6'!H:H,(ROW()-2)*5+4)</f>
        <v>2.3099999999999999E-2</v>
      </c>
      <c r="I5">
        <f>INDEX('run-numa6'!I:I,(ROW()-2)*5+4)</f>
        <v>0.73002800000000001</v>
      </c>
      <c r="J5">
        <f t="shared" si="0"/>
        <v>0.9348279421533664</v>
      </c>
    </row>
    <row r="6" spans="1:10" x14ac:dyDescent="0.45">
      <c r="A6">
        <f>INDEX('run-numa6'!A:A,(ROW()-2)*5+4)</f>
        <v>96</v>
      </c>
      <c r="B6">
        <f>INDEX('run-numa6'!D:D,(ROW()-2)*5+4)/1000000</f>
        <v>25.404727000000001</v>
      </c>
      <c r="C6">
        <f>INDEX('run-numa6'!D:D,(ROW()-2)*5+2)/1000000</f>
        <v>25.106871000000002</v>
      </c>
      <c r="D6">
        <f>B6-C6</f>
        <v>0.29785599999999945</v>
      </c>
      <c r="E6">
        <f>INDEX('run-numa6'!D:D,(ROW()-2)*5+6)/1000000</f>
        <v>25.841795000000001</v>
      </c>
      <c r="F6">
        <f>E6-B6</f>
        <v>0.43706800000000001</v>
      </c>
      <c r="G6">
        <f>INDEX('run-numa6-nolog'!B:B,(ROW()-2)*5+4)/1000000</f>
        <v>27.415008</v>
      </c>
      <c r="H6">
        <f>INDEX('run-numa6'!H:H,(ROW()-2)*5+4)</f>
        <v>3.5900000000000001E-2</v>
      </c>
      <c r="I6">
        <f>INDEX('run-numa6'!I:I,(ROW()-2)*5+4)</f>
        <v>0.84284700000000001</v>
      </c>
      <c r="J6">
        <f t="shared" si="0"/>
        <v>0.92667224463330455</v>
      </c>
    </row>
    <row r="7" spans="1:10" x14ac:dyDescent="0.45">
      <c r="A7">
        <f>INDEX('run-numa6'!A:A,(ROW()-2)*5+4)</f>
        <v>128</v>
      </c>
      <c r="B7">
        <f>INDEX('run-numa6'!D:D,(ROW()-2)*5+4)/1000000</f>
        <v>26.441096000000002</v>
      </c>
      <c r="C7">
        <f>INDEX('run-numa6'!D:D,(ROW()-2)*5+2)/1000000</f>
        <v>25.728760999999999</v>
      </c>
      <c r="D7">
        <f>B7-C7</f>
        <v>0.71233500000000305</v>
      </c>
      <c r="E7">
        <f>INDEX('run-numa6'!D:D,(ROW()-2)*5+6)/1000000</f>
        <v>26.527615000000001</v>
      </c>
      <c r="F7">
        <f>E7-B7</f>
        <v>8.6518999999999124E-2</v>
      </c>
      <c r="G7">
        <f>INDEX('run-numa6-nolog'!B:B,(ROW()-2)*5+4)/1000000</f>
        <v>32.678201000000001</v>
      </c>
      <c r="H7">
        <f>INDEX('run-numa6'!H:H,(ROW()-2)*5+4)</f>
        <v>4.9700000000000001E-2</v>
      </c>
      <c r="I7">
        <f>INDEX('run-numa6'!I:I,(ROW()-2)*5+4)</f>
        <v>0.94284299999999999</v>
      </c>
      <c r="J7">
        <f t="shared" si="0"/>
        <v>0.80913560694482545</v>
      </c>
    </row>
    <row r="8" spans="1:10" x14ac:dyDescent="0.45">
      <c r="A8">
        <f>INDEX('run-numa6'!A:A,(ROW()-2)*5+4)</f>
        <v>160</v>
      </c>
      <c r="B8">
        <f>INDEX('run-numa6'!D:D,(ROW()-2)*5+4)/1000000</f>
        <v>25.839551</v>
      </c>
      <c r="C8">
        <f>INDEX('run-numa6'!D:D,(ROW()-2)*5+2)/1000000</f>
        <v>25.594529999999999</v>
      </c>
      <c r="D8">
        <f>B8-C8</f>
        <v>0.24502100000000127</v>
      </c>
      <c r="E8">
        <f>INDEX('run-numa6'!D:D,(ROW()-2)*5+6)/1000000</f>
        <v>27.308910000000001</v>
      </c>
      <c r="F8">
        <f>E8-B8</f>
        <v>1.4693590000000007</v>
      </c>
      <c r="G8">
        <f>INDEX('run-numa6-nolog'!B:B,(ROW()-2)*5+4)/1000000</f>
        <v>36.510092999999998</v>
      </c>
      <c r="H8">
        <f>INDEX('run-numa6'!H:H,(ROW()-2)*5+4)</f>
        <v>6.6900000000000001E-2</v>
      </c>
      <c r="I8">
        <f>INDEX('run-numa6'!I:I,(ROW()-2)*5+4)</f>
        <v>0.92824799999999996</v>
      </c>
      <c r="J8">
        <f t="shared" si="0"/>
        <v>0.70773720023117992</v>
      </c>
    </row>
    <row r="9" spans="1:10" x14ac:dyDescent="0.45">
      <c r="A9">
        <f>INDEX('run-numa6'!A:A,(ROW()-2)*5+4)</f>
        <v>192</v>
      </c>
      <c r="B9">
        <f>INDEX('run-numa6'!D:D,(ROW()-2)*5+4)/1000000</f>
        <v>25.352792999999998</v>
      </c>
      <c r="C9">
        <f>INDEX('run-numa6'!D:D,(ROW()-2)*5+2)/1000000</f>
        <v>24.275963999999998</v>
      </c>
      <c r="D9">
        <f>B9-C9</f>
        <v>1.076829</v>
      </c>
      <c r="E9">
        <f>INDEX('run-numa6'!D:D,(ROW()-2)*5+6)/1000000</f>
        <v>26.805447999999998</v>
      </c>
      <c r="F9">
        <f>E9-B9</f>
        <v>1.452655</v>
      </c>
      <c r="G9">
        <f>INDEX('run-numa6-nolog'!B:B,(ROW()-2)*5+4)/1000000</f>
        <v>39.959470000000003</v>
      </c>
      <c r="H9">
        <f>INDEX('run-numa6'!H:H,(ROW()-2)*5+4)</f>
        <v>8.7599999999999997E-2</v>
      </c>
      <c r="I9">
        <f>INDEX('run-numa6'!I:I,(ROW()-2)*5+4)</f>
        <v>0.95569700000000002</v>
      </c>
      <c r="J9">
        <f t="shared" si="0"/>
        <v>0.63446269432502478</v>
      </c>
    </row>
    <row r="10" spans="1:10" x14ac:dyDescent="0.45">
      <c r="A10">
        <f>INDEX('run-numa6'!A:A,(ROW()-2)*5+4)</f>
        <v>216</v>
      </c>
      <c r="B10">
        <f>INDEX('run-numa6'!D:D,(ROW()-2)*5+4)/1000000</f>
        <v>26.957563</v>
      </c>
      <c r="C10">
        <f>INDEX('run-numa6'!D:D,(ROW()-2)*5+2)/1000000</f>
        <v>24.953579000000001</v>
      </c>
      <c r="D10">
        <f>B10-C10</f>
        <v>2.0039839999999991</v>
      </c>
      <c r="E10">
        <f>INDEX('run-numa6'!D:D,(ROW()-2)*5+6)/1000000</f>
        <v>27.725027000000001</v>
      </c>
      <c r="F10">
        <f>E10-B10</f>
        <v>0.76746400000000037</v>
      </c>
      <c r="G10">
        <f>INDEX('run-numa6-nolog'!B:B,(ROW()-2)*5+4)/1000000</f>
        <v>42.661484000000002</v>
      </c>
      <c r="H10">
        <f>INDEX('run-numa6'!H:H,(ROW()-2)*5+4)</f>
        <v>8.77E-2</v>
      </c>
      <c r="I10">
        <f>INDEX('run-numa6'!I:I,(ROW()-2)*5+4)</f>
        <v>0.94547300000000001</v>
      </c>
      <c r="J10">
        <f t="shared" si="0"/>
        <v>0.63189463826434167</v>
      </c>
    </row>
    <row r="11" spans="1:10" x14ac:dyDescent="0.45">
      <c r="A11">
        <f>INDEX('run-numa6'!A:A,(ROW()-2)*5+4)</f>
        <v>224</v>
      </c>
      <c r="B11">
        <f>INDEX('run-numa6'!D:D,(ROW()-2)*5+4)/1000000</f>
        <v>15.366845</v>
      </c>
      <c r="C11">
        <f>INDEX('run-numa6'!D:D,(ROW()-2)*5+2)/1000000</f>
        <v>13.846603999999999</v>
      </c>
      <c r="D11">
        <f>B11-C11</f>
        <v>1.5202410000000004</v>
      </c>
      <c r="E11">
        <f>INDEX('run-numa6'!D:D,(ROW()-2)*5+6)/1000000</f>
        <v>16.686769999999999</v>
      </c>
      <c r="F11">
        <f>E11-B11</f>
        <v>1.3199249999999996</v>
      </c>
      <c r="G11">
        <f>INDEX('run-numa6-nolog'!B:B,(ROW()-2)*5+4)/1000000</f>
        <v>43.547747999999999</v>
      </c>
      <c r="H11">
        <f>INDEX('run-numa6'!H:H,(ROW()-2)*5+4)</f>
        <v>0.19089999999999999</v>
      </c>
      <c r="I11">
        <f>INDEX('run-numa6'!I:I,(ROW()-2)*5+4)</f>
        <v>0.96604100000000004</v>
      </c>
      <c r="J11">
        <f t="shared" si="0"/>
        <v>0.35287347120682339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</v>
      </c>
      <c r="B2">
        <v>8</v>
      </c>
      <c r="C2">
        <v>4</v>
      </c>
      <c r="D2">
        <v>2660961</v>
      </c>
      <c r="E2">
        <v>1E-4</v>
      </c>
      <c r="F2">
        <v>42.291499999999999</v>
      </c>
      <c r="G2" s="1">
        <v>405642000</v>
      </c>
      <c r="H2">
        <v>2.01E-2</v>
      </c>
      <c r="I2">
        <v>9.2939999999999995E-2</v>
      </c>
      <c r="J2">
        <v>5707</v>
      </c>
      <c r="K2">
        <v>5707</v>
      </c>
      <c r="L2">
        <v>2554602464</v>
      </c>
    </row>
    <row r="3" spans="1:12" x14ac:dyDescent="0.45">
      <c r="A3">
        <v>8</v>
      </c>
      <c r="B3">
        <v>8</v>
      </c>
      <c r="C3">
        <v>4</v>
      </c>
      <c r="D3">
        <v>2682829</v>
      </c>
      <c r="E3">
        <v>1E-4</v>
      </c>
      <c r="F3">
        <v>39.029499999999999</v>
      </c>
      <c r="G3" s="1">
        <v>408758000</v>
      </c>
      <c r="H3">
        <v>2.3900000000000001E-2</v>
      </c>
      <c r="I3">
        <v>9.4810000000000005E-2</v>
      </c>
      <c r="J3">
        <v>5836</v>
      </c>
      <c r="K3">
        <v>5836</v>
      </c>
      <c r="L3">
        <v>2575598368</v>
      </c>
    </row>
    <row r="4" spans="1:12" x14ac:dyDescent="0.45">
      <c r="A4">
        <v>8</v>
      </c>
      <c r="B4">
        <v>8</v>
      </c>
      <c r="C4">
        <v>4</v>
      </c>
      <c r="D4">
        <v>2687178</v>
      </c>
      <c r="E4">
        <v>1E-4</v>
      </c>
      <c r="F4">
        <v>40.925699999999999</v>
      </c>
      <c r="G4" s="1">
        <v>409440000</v>
      </c>
      <c r="H4">
        <v>2.18E-2</v>
      </c>
      <c r="I4">
        <v>9.5320000000000002E-2</v>
      </c>
      <c r="J4">
        <v>6032</v>
      </c>
      <c r="K4">
        <v>6032</v>
      </c>
      <c r="L4">
        <v>2579776320</v>
      </c>
    </row>
    <row r="5" spans="1:12" x14ac:dyDescent="0.45">
      <c r="A5">
        <v>8</v>
      </c>
      <c r="B5">
        <v>8</v>
      </c>
      <c r="C5">
        <v>4</v>
      </c>
      <c r="D5">
        <v>2690670</v>
      </c>
      <c r="E5">
        <v>1E-4</v>
      </c>
      <c r="F5">
        <v>38.533099999999997</v>
      </c>
      <c r="G5" s="1">
        <v>410169000</v>
      </c>
      <c r="H5">
        <v>2.3599999999999999E-2</v>
      </c>
      <c r="I5">
        <v>9.3881999999999993E-2</v>
      </c>
      <c r="J5">
        <v>5996</v>
      </c>
      <c r="K5">
        <v>5996</v>
      </c>
      <c r="L5">
        <v>2583128192</v>
      </c>
    </row>
    <row r="6" spans="1:12" x14ac:dyDescent="0.45">
      <c r="A6">
        <v>8</v>
      </c>
      <c r="B6">
        <v>8</v>
      </c>
      <c r="C6">
        <v>4</v>
      </c>
      <c r="D6">
        <v>2691443</v>
      </c>
      <c r="E6">
        <v>1E-4</v>
      </c>
      <c r="F6">
        <v>38.8521</v>
      </c>
      <c r="G6" s="1">
        <v>410134000</v>
      </c>
      <c r="H6">
        <v>2.41E-2</v>
      </c>
      <c r="I6">
        <v>9.4074000000000005E-2</v>
      </c>
      <c r="J6">
        <v>5972</v>
      </c>
      <c r="K6">
        <v>5972</v>
      </c>
      <c r="L6">
        <v>2583869696</v>
      </c>
    </row>
    <row r="7" spans="1:12" x14ac:dyDescent="0.45">
      <c r="A7">
        <v>16</v>
      </c>
      <c r="B7">
        <v>8</v>
      </c>
      <c r="C7">
        <v>4</v>
      </c>
      <c r="D7">
        <v>5178900</v>
      </c>
      <c r="E7">
        <v>2.0000000000000001E-4</v>
      </c>
      <c r="F7">
        <v>54.606200000000001</v>
      </c>
      <c r="G7" s="1">
        <v>788902000</v>
      </c>
      <c r="H7">
        <v>2.1299999999999999E-2</v>
      </c>
      <c r="I7">
        <v>0.187282</v>
      </c>
      <c r="J7">
        <v>9134</v>
      </c>
      <c r="K7">
        <v>10120</v>
      </c>
      <c r="L7">
        <v>4971883568</v>
      </c>
    </row>
    <row r="8" spans="1:12" x14ac:dyDescent="0.45">
      <c r="A8">
        <v>16</v>
      </c>
      <c r="B8">
        <v>8</v>
      </c>
      <c r="C8">
        <v>4</v>
      </c>
      <c r="D8">
        <v>5227688</v>
      </c>
      <c r="E8">
        <v>2.0000000000000001E-4</v>
      </c>
      <c r="F8">
        <v>54.219499999999996</v>
      </c>
      <c r="G8" s="1">
        <v>796458000</v>
      </c>
      <c r="H8">
        <v>1.9699999999999999E-2</v>
      </c>
      <c r="I8">
        <v>0.18926200000000001</v>
      </c>
      <c r="J8">
        <v>9522</v>
      </c>
      <c r="K8">
        <v>10607</v>
      </c>
      <c r="L8">
        <v>5018728016</v>
      </c>
    </row>
    <row r="9" spans="1:12" x14ac:dyDescent="0.45">
      <c r="A9">
        <v>16</v>
      </c>
      <c r="B9">
        <v>8</v>
      </c>
      <c r="C9">
        <v>4</v>
      </c>
      <c r="D9">
        <v>5255009</v>
      </c>
      <c r="E9">
        <v>2.0000000000000001E-4</v>
      </c>
      <c r="F9">
        <v>55.413499999999999</v>
      </c>
      <c r="G9" s="1">
        <v>800547000</v>
      </c>
      <c r="H9">
        <v>1.89E-2</v>
      </c>
      <c r="I9">
        <v>0.192134</v>
      </c>
      <c r="J9">
        <v>9534</v>
      </c>
      <c r="K9">
        <v>10578</v>
      </c>
      <c r="L9">
        <v>5044955328</v>
      </c>
    </row>
    <row r="10" spans="1:12" x14ac:dyDescent="0.45">
      <c r="A10">
        <v>16</v>
      </c>
      <c r="B10">
        <v>8</v>
      </c>
      <c r="C10">
        <v>4</v>
      </c>
      <c r="D10">
        <v>5262715</v>
      </c>
      <c r="E10">
        <v>2.0000000000000001E-4</v>
      </c>
      <c r="F10">
        <v>54.4176</v>
      </c>
      <c r="G10" s="1">
        <v>801895000</v>
      </c>
      <c r="H10">
        <v>1.8599999999999998E-2</v>
      </c>
      <c r="I10">
        <v>0.19143199999999999</v>
      </c>
      <c r="J10">
        <v>9585</v>
      </c>
      <c r="K10">
        <v>10694</v>
      </c>
      <c r="L10">
        <v>5052354576</v>
      </c>
    </row>
    <row r="11" spans="1:12" x14ac:dyDescent="0.45">
      <c r="A11">
        <v>16</v>
      </c>
      <c r="B11">
        <v>8</v>
      </c>
      <c r="C11">
        <v>4</v>
      </c>
      <c r="D11">
        <v>5271899</v>
      </c>
      <c r="E11">
        <v>2.0000000000000001E-4</v>
      </c>
      <c r="F11">
        <v>54.752699999999997</v>
      </c>
      <c r="G11" s="1">
        <v>803127000</v>
      </c>
      <c r="H11">
        <v>1.9900000000000001E-2</v>
      </c>
      <c r="I11">
        <v>0.19231300000000001</v>
      </c>
      <c r="J11">
        <v>9569</v>
      </c>
      <c r="K11">
        <v>10755</v>
      </c>
      <c r="L11">
        <v>5061171136</v>
      </c>
    </row>
    <row r="12" spans="1:12" x14ac:dyDescent="0.45">
      <c r="A12">
        <v>32</v>
      </c>
      <c r="B12">
        <v>8</v>
      </c>
      <c r="C12">
        <v>4</v>
      </c>
      <c r="D12">
        <v>10396416</v>
      </c>
      <c r="E12">
        <v>1.8E-3</v>
      </c>
      <c r="F12">
        <v>57.100999999999999</v>
      </c>
      <c r="G12" s="1">
        <v>1584260000</v>
      </c>
      <c r="H12">
        <v>2.1000000000000001E-2</v>
      </c>
      <c r="I12">
        <v>0.389797</v>
      </c>
      <c r="J12">
        <v>9705</v>
      </c>
      <c r="K12">
        <v>20189</v>
      </c>
      <c r="L12">
        <v>9980838496</v>
      </c>
    </row>
    <row r="13" spans="1:12" x14ac:dyDescent="0.45">
      <c r="A13">
        <v>32</v>
      </c>
      <c r="B13">
        <v>8</v>
      </c>
      <c r="C13">
        <v>4</v>
      </c>
      <c r="D13">
        <v>10478249</v>
      </c>
      <c r="E13">
        <v>1.1999999999999999E-3</v>
      </c>
      <c r="F13">
        <v>57.265999999999998</v>
      </c>
      <c r="G13" s="1">
        <v>1596920000</v>
      </c>
      <c r="H13">
        <v>2.0199999999999999E-2</v>
      </c>
      <c r="I13">
        <v>0.39750200000000002</v>
      </c>
      <c r="J13">
        <v>9692</v>
      </c>
      <c r="K13">
        <v>20623</v>
      </c>
      <c r="L13">
        <v>10059403872</v>
      </c>
    </row>
    <row r="14" spans="1:12" x14ac:dyDescent="0.45">
      <c r="A14">
        <v>32</v>
      </c>
      <c r="B14">
        <v>8</v>
      </c>
      <c r="C14">
        <v>4</v>
      </c>
      <c r="D14">
        <v>10486341</v>
      </c>
      <c r="E14">
        <v>1.5E-3</v>
      </c>
      <c r="F14">
        <v>57.411499999999997</v>
      </c>
      <c r="G14" s="1">
        <v>1597370000</v>
      </c>
      <c r="H14">
        <v>0.02</v>
      </c>
      <c r="I14">
        <v>0.39558199999999999</v>
      </c>
      <c r="J14">
        <v>9686</v>
      </c>
      <c r="K14">
        <v>20594</v>
      </c>
      <c r="L14">
        <v>10067171824</v>
      </c>
    </row>
    <row r="15" spans="1:12" x14ac:dyDescent="0.45">
      <c r="A15">
        <v>32</v>
      </c>
      <c r="B15">
        <v>8</v>
      </c>
      <c r="C15">
        <v>4</v>
      </c>
      <c r="D15">
        <v>10491224</v>
      </c>
      <c r="E15">
        <v>1.1000000000000001E-3</v>
      </c>
      <c r="F15">
        <v>57.750999999999998</v>
      </c>
      <c r="G15" s="1">
        <v>1597690000</v>
      </c>
      <c r="H15">
        <v>2.1100000000000001E-2</v>
      </c>
      <c r="I15">
        <v>0.398841</v>
      </c>
      <c r="J15">
        <v>9902</v>
      </c>
      <c r="K15">
        <v>20792</v>
      </c>
      <c r="L15">
        <v>10071862112</v>
      </c>
    </row>
    <row r="16" spans="1:12" x14ac:dyDescent="0.45">
      <c r="A16">
        <v>32</v>
      </c>
      <c r="B16">
        <v>8</v>
      </c>
      <c r="C16">
        <v>4</v>
      </c>
      <c r="D16">
        <v>10506228</v>
      </c>
      <c r="E16">
        <v>1.5E-3</v>
      </c>
      <c r="F16">
        <v>57.966500000000003</v>
      </c>
      <c r="G16" s="1">
        <v>1602550000</v>
      </c>
      <c r="H16">
        <v>0.02</v>
      </c>
      <c r="I16">
        <v>0.40288800000000002</v>
      </c>
      <c r="J16">
        <v>9780</v>
      </c>
      <c r="K16">
        <v>20985</v>
      </c>
      <c r="L16">
        <v>10086269504</v>
      </c>
    </row>
    <row r="17" spans="1:12" x14ac:dyDescent="0.45">
      <c r="A17">
        <v>64</v>
      </c>
      <c r="B17">
        <v>8</v>
      </c>
      <c r="C17">
        <v>4</v>
      </c>
      <c r="D17">
        <v>19206041</v>
      </c>
      <c r="E17">
        <v>4.0000000000000001E-3</v>
      </c>
      <c r="F17">
        <v>58.2453</v>
      </c>
      <c r="G17" s="1">
        <v>2922920000</v>
      </c>
      <c r="H17">
        <v>2.2100000000000002E-2</v>
      </c>
      <c r="I17">
        <v>0.72334799999999999</v>
      </c>
      <c r="J17">
        <v>8615</v>
      </c>
      <c r="K17">
        <v>39964</v>
      </c>
      <c r="L17">
        <v>18438358224</v>
      </c>
    </row>
    <row r="18" spans="1:12" x14ac:dyDescent="0.45">
      <c r="A18">
        <v>64</v>
      </c>
      <c r="B18">
        <v>8</v>
      </c>
      <c r="C18">
        <v>4</v>
      </c>
      <c r="D18">
        <v>19307592</v>
      </c>
      <c r="E18">
        <v>1.0500000000000001E-2</v>
      </c>
      <c r="F18">
        <v>58.460900000000002</v>
      </c>
      <c r="G18" s="1">
        <v>2938180000</v>
      </c>
      <c r="H18">
        <v>2.23E-2</v>
      </c>
      <c r="I18">
        <v>0.72408600000000001</v>
      </c>
      <c r="J18">
        <v>8711</v>
      </c>
      <c r="K18">
        <v>39945</v>
      </c>
      <c r="L18">
        <v>18535846208</v>
      </c>
    </row>
    <row r="19" spans="1:12" x14ac:dyDescent="0.45">
      <c r="A19">
        <v>64</v>
      </c>
      <c r="B19">
        <v>8</v>
      </c>
      <c r="C19">
        <v>4</v>
      </c>
      <c r="D19">
        <v>19369534</v>
      </c>
      <c r="E19">
        <v>1.9800000000000002E-2</v>
      </c>
      <c r="F19">
        <v>58.972299999999997</v>
      </c>
      <c r="G19" s="1">
        <v>2947860000</v>
      </c>
      <c r="H19">
        <v>2.3099999999999999E-2</v>
      </c>
      <c r="I19">
        <v>0.73002800000000001</v>
      </c>
      <c r="J19">
        <v>8670</v>
      </c>
      <c r="K19">
        <v>39878</v>
      </c>
      <c r="L19">
        <v>18595308256</v>
      </c>
    </row>
    <row r="20" spans="1:12" x14ac:dyDescent="0.45">
      <c r="A20">
        <v>64</v>
      </c>
      <c r="B20">
        <v>8</v>
      </c>
      <c r="C20">
        <v>4</v>
      </c>
      <c r="D20">
        <v>19407181</v>
      </c>
      <c r="E20">
        <v>4.1000000000000003E-3</v>
      </c>
      <c r="F20">
        <v>59.221699999999998</v>
      </c>
      <c r="G20" s="1">
        <v>2953590000</v>
      </c>
      <c r="H20">
        <v>2.1600000000000001E-2</v>
      </c>
      <c r="I20">
        <v>0.73534699999999997</v>
      </c>
      <c r="J20">
        <v>8600</v>
      </c>
      <c r="K20">
        <v>39961</v>
      </c>
      <c r="L20">
        <v>18631450256</v>
      </c>
    </row>
    <row r="21" spans="1:12" x14ac:dyDescent="0.45">
      <c r="A21">
        <v>64</v>
      </c>
      <c r="B21">
        <v>8</v>
      </c>
      <c r="C21">
        <v>4</v>
      </c>
      <c r="D21">
        <v>19458211</v>
      </c>
      <c r="E21">
        <v>3.5999999999999999E-3</v>
      </c>
      <c r="F21">
        <v>58.690300000000001</v>
      </c>
      <c r="G21" s="1">
        <v>2961780000</v>
      </c>
      <c r="H21">
        <v>2.3599999999999999E-2</v>
      </c>
      <c r="I21">
        <v>0.73226599999999997</v>
      </c>
      <c r="J21">
        <v>8646</v>
      </c>
      <c r="K21">
        <v>39926</v>
      </c>
      <c r="L21">
        <v>18680438816</v>
      </c>
    </row>
    <row r="22" spans="1:12" x14ac:dyDescent="0.45">
      <c r="A22">
        <v>96</v>
      </c>
      <c r="B22">
        <v>8</v>
      </c>
      <c r="C22">
        <v>4</v>
      </c>
      <c r="D22">
        <v>25106871</v>
      </c>
      <c r="E22">
        <v>0.107</v>
      </c>
      <c r="F22">
        <v>60.149700000000003</v>
      </c>
      <c r="G22" s="1">
        <v>3816870000</v>
      </c>
      <c r="H22">
        <v>3.3799999999999997E-2</v>
      </c>
      <c r="I22">
        <v>0.84433100000000005</v>
      </c>
      <c r="J22">
        <v>7775</v>
      </c>
      <c r="K22">
        <v>57579</v>
      </c>
      <c r="L22">
        <v>24103409072</v>
      </c>
    </row>
    <row r="23" spans="1:12" x14ac:dyDescent="0.45">
      <c r="A23">
        <v>96</v>
      </c>
      <c r="B23">
        <v>8</v>
      </c>
      <c r="C23">
        <v>4</v>
      </c>
      <c r="D23">
        <v>25295272</v>
      </c>
      <c r="E23">
        <v>7.6399999999999996E-2</v>
      </c>
      <c r="F23">
        <v>60.014499999999998</v>
      </c>
      <c r="G23" s="1">
        <v>3845020000</v>
      </c>
      <c r="H23">
        <v>3.61E-2</v>
      </c>
      <c r="I23">
        <v>0.84968999999999995</v>
      </c>
      <c r="J23">
        <v>7730</v>
      </c>
      <c r="K23">
        <v>57981</v>
      </c>
      <c r="L23">
        <v>24284278784</v>
      </c>
    </row>
    <row r="24" spans="1:12" x14ac:dyDescent="0.45">
      <c r="A24">
        <v>96</v>
      </c>
      <c r="B24">
        <v>8</v>
      </c>
      <c r="C24">
        <v>4</v>
      </c>
      <c r="D24">
        <v>25404727</v>
      </c>
      <c r="E24">
        <v>5.8700000000000002E-2</v>
      </c>
      <c r="F24">
        <v>60.084200000000003</v>
      </c>
      <c r="G24" s="1">
        <v>3865270000</v>
      </c>
      <c r="H24">
        <v>3.5900000000000001E-2</v>
      </c>
      <c r="I24">
        <v>0.84284700000000001</v>
      </c>
      <c r="J24">
        <v>7875</v>
      </c>
      <c r="K24">
        <v>58251</v>
      </c>
      <c r="L24">
        <v>24389362208</v>
      </c>
    </row>
    <row r="25" spans="1:12" x14ac:dyDescent="0.45">
      <c r="A25">
        <v>96</v>
      </c>
      <c r="B25">
        <v>8</v>
      </c>
      <c r="C25">
        <v>4</v>
      </c>
      <c r="D25">
        <v>25808524</v>
      </c>
      <c r="E25">
        <v>2.18E-2</v>
      </c>
      <c r="F25">
        <v>57.120199999999997</v>
      </c>
      <c r="G25" s="1">
        <v>3921700000</v>
      </c>
      <c r="H25">
        <v>2.1499999999999998E-2</v>
      </c>
      <c r="I25">
        <v>0.84549200000000002</v>
      </c>
      <c r="J25">
        <v>7586</v>
      </c>
      <c r="K25">
        <v>59469</v>
      </c>
      <c r="L25">
        <v>24777022432</v>
      </c>
    </row>
    <row r="26" spans="1:12" x14ac:dyDescent="0.45">
      <c r="A26">
        <v>96</v>
      </c>
      <c r="B26">
        <v>8</v>
      </c>
      <c r="C26">
        <v>4</v>
      </c>
      <c r="D26">
        <v>25841795</v>
      </c>
      <c r="E26">
        <v>3.1199999999999999E-2</v>
      </c>
      <c r="F26">
        <v>58.278399999999998</v>
      </c>
      <c r="G26" s="1">
        <v>3929460000</v>
      </c>
      <c r="H26">
        <v>2.23E-2</v>
      </c>
      <c r="I26">
        <v>0.85078699999999996</v>
      </c>
      <c r="J26">
        <v>7793</v>
      </c>
      <c r="K26">
        <v>59544</v>
      </c>
      <c r="L26">
        <v>24808963264</v>
      </c>
    </row>
    <row r="27" spans="1:12" x14ac:dyDescent="0.45">
      <c r="A27">
        <v>128</v>
      </c>
      <c r="B27">
        <v>8</v>
      </c>
      <c r="C27">
        <v>4</v>
      </c>
      <c r="D27">
        <v>25728761</v>
      </c>
      <c r="E27">
        <v>0.39939999999999998</v>
      </c>
      <c r="F27">
        <v>56.387999999999998</v>
      </c>
      <c r="G27" s="1">
        <v>3907440000</v>
      </c>
      <c r="H27">
        <v>4.9000000000000002E-2</v>
      </c>
      <c r="I27">
        <v>0.92361000000000004</v>
      </c>
      <c r="J27">
        <v>8669</v>
      </c>
      <c r="K27">
        <v>57756</v>
      </c>
      <c r="L27">
        <v>24700421392</v>
      </c>
    </row>
    <row r="28" spans="1:12" x14ac:dyDescent="0.45">
      <c r="A28">
        <v>128</v>
      </c>
      <c r="B28">
        <v>8</v>
      </c>
      <c r="C28">
        <v>4</v>
      </c>
      <c r="D28">
        <v>26418161</v>
      </c>
      <c r="E28">
        <v>0.36520000000000002</v>
      </c>
      <c r="F28">
        <v>54.539400000000001</v>
      </c>
      <c r="G28" s="1">
        <v>4012720000</v>
      </c>
      <c r="H28">
        <v>4.7100000000000003E-2</v>
      </c>
      <c r="I28">
        <v>0.92727199999999999</v>
      </c>
      <c r="J28">
        <v>8261</v>
      </c>
      <c r="K28">
        <v>59561</v>
      </c>
      <c r="L28">
        <v>25362272592</v>
      </c>
    </row>
    <row r="29" spans="1:12" x14ac:dyDescent="0.45">
      <c r="A29">
        <v>128</v>
      </c>
      <c r="B29">
        <v>8</v>
      </c>
      <c r="C29">
        <v>4</v>
      </c>
      <c r="D29">
        <v>26441096</v>
      </c>
      <c r="E29">
        <v>0.34639999999999999</v>
      </c>
      <c r="F29">
        <v>55.029600000000002</v>
      </c>
      <c r="G29" s="1">
        <v>4010010000</v>
      </c>
      <c r="H29">
        <v>4.9700000000000001E-2</v>
      </c>
      <c r="I29">
        <v>0.94284299999999999</v>
      </c>
      <c r="J29">
        <v>8336</v>
      </c>
      <c r="K29">
        <v>59321</v>
      </c>
      <c r="L29">
        <v>25384289840</v>
      </c>
    </row>
    <row r="30" spans="1:12" x14ac:dyDescent="0.45">
      <c r="A30">
        <v>128</v>
      </c>
      <c r="B30">
        <v>8</v>
      </c>
      <c r="C30">
        <v>4</v>
      </c>
      <c r="D30">
        <v>26494462</v>
      </c>
      <c r="E30">
        <v>0.35210000000000002</v>
      </c>
      <c r="F30">
        <v>55.602499999999999</v>
      </c>
      <c r="G30" s="1">
        <v>4019980000</v>
      </c>
      <c r="H30">
        <v>4.4499999999999998E-2</v>
      </c>
      <c r="I30">
        <v>0.92694600000000005</v>
      </c>
      <c r="J30">
        <v>8567</v>
      </c>
      <c r="K30">
        <v>59543</v>
      </c>
      <c r="L30">
        <v>25435524192</v>
      </c>
    </row>
    <row r="31" spans="1:12" x14ac:dyDescent="0.45">
      <c r="A31">
        <v>128</v>
      </c>
      <c r="B31">
        <v>8</v>
      </c>
      <c r="C31">
        <v>4</v>
      </c>
      <c r="D31">
        <v>26527615</v>
      </c>
      <c r="E31">
        <v>0.34660000000000002</v>
      </c>
      <c r="F31">
        <v>55.523200000000003</v>
      </c>
      <c r="G31" s="1">
        <v>4026480000</v>
      </c>
      <c r="H31">
        <v>4.6100000000000002E-2</v>
      </c>
      <c r="I31">
        <v>0.93627199999999999</v>
      </c>
      <c r="J31">
        <v>8299</v>
      </c>
      <c r="K31">
        <v>59446</v>
      </c>
      <c r="L31">
        <v>25467346064</v>
      </c>
    </row>
    <row r="32" spans="1:12" x14ac:dyDescent="0.45">
      <c r="A32">
        <v>160</v>
      </c>
      <c r="B32">
        <v>8</v>
      </c>
      <c r="C32">
        <v>4</v>
      </c>
      <c r="D32">
        <v>25594530</v>
      </c>
      <c r="E32">
        <v>0.54369999999999996</v>
      </c>
      <c r="F32">
        <v>66.516999999999996</v>
      </c>
      <c r="G32" s="1">
        <v>3881970000</v>
      </c>
      <c r="H32">
        <v>6.8599999999999994E-2</v>
      </c>
      <c r="I32">
        <v>0.95270299999999997</v>
      </c>
      <c r="J32">
        <v>7343</v>
      </c>
      <c r="K32">
        <v>59918</v>
      </c>
      <c r="L32">
        <v>24571597824</v>
      </c>
    </row>
    <row r="33" spans="1:12" x14ac:dyDescent="0.45">
      <c r="A33">
        <v>160</v>
      </c>
      <c r="B33">
        <v>8</v>
      </c>
      <c r="C33">
        <v>4</v>
      </c>
      <c r="D33">
        <v>25694454</v>
      </c>
      <c r="E33">
        <v>0.53659999999999997</v>
      </c>
      <c r="F33">
        <v>66.650499999999994</v>
      </c>
      <c r="G33" s="1">
        <v>3905300000</v>
      </c>
      <c r="H33">
        <v>6.9099999999999995E-2</v>
      </c>
      <c r="I33">
        <v>0.95198899999999997</v>
      </c>
      <c r="J33">
        <v>7096</v>
      </c>
      <c r="K33">
        <v>60304</v>
      </c>
      <c r="L33">
        <v>24667529056</v>
      </c>
    </row>
    <row r="34" spans="1:12" x14ac:dyDescent="0.45">
      <c r="A34">
        <v>160</v>
      </c>
      <c r="B34">
        <v>8</v>
      </c>
      <c r="C34">
        <v>4</v>
      </c>
      <c r="D34">
        <v>25839551</v>
      </c>
      <c r="E34">
        <v>0.52769999999999995</v>
      </c>
      <c r="F34">
        <v>64.781999999999996</v>
      </c>
      <c r="G34" s="1">
        <v>3926740000</v>
      </c>
      <c r="H34">
        <v>6.6900000000000001E-2</v>
      </c>
      <c r="I34">
        <v>0.92824799999999996</v>
      </c>
      <c r="J34">
        <v>7463</v>
      </c>
      <c r="K34">
        <v>60277</v>
      </c>
      <c r="L34">
        <v>24806821184</v>
      </c>
    </row>
    <row r="35" spans="1:12" x14ac:dyDescent="0.45">
      <c r="A35">
        <v>160</v>
      </c>
      <c r="B35">
        <v>8</v>
      </c>
      <c r="C35">
        <v>4</v>
      </c>
      <c r="D35">
        <v>26479831</v>
      </c>
      <c r="E35">
        <v>0.505</v>
      </c>
      <c r="F35">
        <v>64.928299999999993</v>
      </c>
      <c r="G35" s="1">
        <v>4015430000</v>
      </c>
      <c r="H35">
        <v>7.0400000000000004E-2</v>
      </c>
      <c r="I35">
        <v>0.94123699999999999</v>
      </c>
      <c r="J35">
        <v>8202</v>
      </c>
      <c r="K35">
        <v>62231</v>
      </c>
      <c r="L35">
        <v>25421521568</v>
      </c>
    </row>
    <row r="36" spans="1:12" x14ac:dyDescent="0.45">
      <c r="A36">
        <v>160</v>
      </c>
      <c r="B36">
        <v>8</v>
      </c>
      <c r="C36">
        <v>4</v>
      </c>
      <c r="D36">
        <v>27308910</v>
      </c>
      <c r="E36">
        <v>0.46750000000000003</v>
      </c>
      <c r="F36">
        <v>59.913800000000002</v>
      </c>
      <c r="G36" s="1">
        <v>4139640000</v>
      </c>
      <c r="H36">
        <v>6.4799999999999996E-2</v>
      </c>
      <c r="I36">
        <v>0.94055100000000003</v>
      </c>
      <c r="J36">
        <v>8521</v>
      </c>
      <c r="K36">
        <v>63478</v>
      </c>
      <c r="L36">
        <v>26217455648</v>
      </c>
    </row>
    <row r="37" spans="1:12" x14ac:dyDescent="0.45">
      <c r="A37">
        <v>192</v>
      </c>
      <c r="B37">
        <v>8</v>
      </c>
      <c r="C37">
        <v>4</v>
      </c>
      <c r="D37">
        <v>24275964</v>
      </c>
      <c r="E37">
        <v>0.64890000000000003</v>
      </c>
      <c r="F37">
        <v>80.520099999999999</v>
      </c>
      <c r="G37" s="1">
        <v>3682460000</v>
      </c>
      <c r="H37">
        <v>8.1699999999999995E-2</v>
      </c>
      <c r="I37">
        <v>0.95266499999999998</v>
      </c>
      <c r="J37">
        <v>5060</v>
      </c>
      <c r="K37">
        <v>59772</v>
      </c>
      <c r="L37">
        <v>23305777968</v>
      </c>
    </row>
    <row r="38" spans="1:12" x14ac:dyDescent="0.45">
      <c r="A38">
        <v>192</v>
      </c>
      <c r="B38">
        <v>8</v>
      </c>
      <c r="C38">
        <v>4</v>
      </c>
      <c r="D38">
        <v>24653308</v>
      </c>
      <c r="E38">
        <v>0.6401</v>
      </c>
      <c r="F38">
        <v>81.451800000000006</v>
      </c>
      <c r="G38" s="1">
        <v>3739150000</v>
      </c>
      <c r="H38">
        <v>8.6800000000000002E-2</v>
      </c>
      <c r="I38">
        <v>0.94959099999999996</v>
      </c>
      <c r="J38">
        <v>4546</v>
      </c>
      <c r="K38">
        <v>60510</v>
      </c>
      <c r="L38">
        <v>23668040208</v>
      </c>
    </row>
    <row r="39" spans="1:12" x14ac:dyDescent="0.45">
      <c r="A39">
        <v>192</v>
      </c>
      <c r="B39">
        <v>8</v>
      </c>
      <c r="C39">
        <v>4</v>
      </c>
      <c r="D39">
        <v>25352793</v>
      </c>
      <c r="E39">
        <v>0.61870000000000003</v>
      </c>
      <c r="F39">
        <v>78.0989</v>
      </c>
      <c r="G39" s="1">
        <v>3838400000</v>
      </c>
      <c r="H39">
        <v>8.7599999999999997E-2</v>
      </c>
      <c r="I39">
        <v>0.95569700000000002</v>
      </c>
      <c r="J39">
        <v>5113</v>
      </c>
      <c r="K39">
        <v>62867</v>
      </c>
      <c r="L39">
        <v>24339580384</v>
      </c>
    </row>
    <row r="40" spans="1:12" x14ac:dyDescent="0.45">
      <c r="A40">
        <v>192</v>
      </c>
      <c r="B40">
        <v>8</v>
      </c>
      <c r="C40">
        <v>4</v>
      </c>
      <c r="D40">
        <v>25477306</v>
      </c>
      <c r="E40">
        <v>0.60909999999999997</v>
      </c>
      <c r="F40">
        <v>77.606099999999998</v>
      </c>
      <c r="G40" s="1">
        <v>3858840000</v>
      </c>
      <c r="H40">
        <v>8.8400000000000006E-2</v>
      </c>
      <c r="I40">
        <v>0.94023199999999996</v>
      </c>
      <c r="J40">
        <v>5396</v>
      </c>
      <c r="K40">
        <v>62772</v>
      </c>
      <c r="L40">
        <v>24459111056</v>
      </c>
    </row>
    <row r="41" spans="1:12" x14ac:dyDescent="0.45">
      <c r="A41">
        <v>192</v>
      </c>
      <c r="B41">
        <v>8</v>
      </c>
      <c r="C41">
        <v>4</v>
      </c>
      <c r="D41">
        <v>26805448</v>
      </c>
      <c r="E41">
        <v>0.57020000000000004</v>
      </c>
      <c r="F41">
        <v>70.323599999999999</v>
      </c>
      <c r="G41" s="1">
        <v>4022550000</v>
      </c>
      <c r="H41">
        <v>8.0799999999999997E-2</v>
      </c>
      <c r="I41">
        <v>0.95133800000000002</v>
      </c>
      <c r="J41">
        <v>5579</v>
      </c>
      <c r="K41">
        <v>65669</v>
      </c>
      <c r="L41">
        <v>25734164048</v>
      </c>
    </row>
    <row r="42" spans="1:12" x14ac:dyDescent="0.45">
      <c r="A42">
        <v>216</v>
      </c>
      <c r="B42">
        <v>8</v>
      </c>
      <c r="C42">
        <v>4</v>
      </c>
      <c r="D42">
        <v>24953579</v>
      </c>
      <c r="E42">
        <v>0.65739999999999998</v>
      </c>
      <c r="F42">
        <v>90.507999999999996</v>
      </c>
      <c r="G42" s="1">
        <v>3779680000</v>
      </c>
      <c r="H42">
        <v>9.9900000000000003E-2</v>
      </c>
      <c r="I42">
        <v>0.95992</v>
      </c>
      <c r="J42">
        <v>3507</v>
      </c>
      <c r="K42">
        <v>62599</v>
      </c>
      <c r="L42">
        <v>23956329936</v>
      </c>
    </row>
    <row r="43" spans="1:12" x14ac:dyDescent="0.45">
      <c r="A43">
        <v>216</v>
      </c>
      <c r="B43">
        <v>8</v>
      </c>
      <c r="C43">
        <v>4</v>
      </c>
      <c r="D43">
        <v>25295553</v>
      </c>
      <c r="E43">
        <v>0.65590000000000004</v>
      </c>
      <c r="F43">
        <v>83.710599999999999</v>
      </c>
      <c r="G43" s="1">
        <v>3831330000</v>
      </c>
      <c r="H43">
        <v>9.7000000000000003E-2</v>
      </c>
      <c r="I43">
        <v>0.96589599999999998</v>
      </c>
      <c r="J43">
        <v>3515</v>
      </c>
      <c r="K43">
        <v>63411</v>
      </c>
      <c r="L43">
        <v>24284636480</v>
      </c>
    </row>
    <row r="44" spans="1:12" x14ac:dyDescent="0.45">
      <c r="A44">
        <v>216</v>
      </c>
      <c r="B44">
        <v>8</v>
      </c>
      <c r="C44">
        <v>4</v>
      </c>
      <c r="D44">
        <v>26957563</v>
      </c>
      <c r="E44">
        <v>0.60340000000000005</v>
      </c>
      <c r="F44">
        <v>80.444000000000003</v>
      </c>
      <c r="G44" s="1">
        <v>4090800000</v>
      </c>
      <c r="H44">
        <v>8.77E-2</v>
      </c>
      <c r="I44">
        <v>0.94547300000000001</v>
      </c>
      <c r="J44">
        <v>3989</v>
      </c>
      <c r="K44">
        <v>68176</v>
      </c>
      <c r="L44">
        <v>25880231568</v>
      </c>
    </row>
    <row r="45" spans="1:12" x14ac:dyDescent="0.45">
      <c r="A45">
        <v>216</v>
      </c>
      <c r="B45">
        <v>8</v>
      </c>
      <c r="C45">
        <v>4</v>
      </c>
      <c r="D45">
        <v>27262789</v>
      </c>
      <c r="E45">
        <v>0.60140000000000005</v>
      </c>
      <c r="F45">
        <v>79.900199999999998</v>
      </c>
      <c r="G45" s="1">
        <v>4135890000</v>
      </c>
      <c r="H45">
        <v>8.9099999999999999E-2</v>
      </c>
      <c r="I45">
        <v>0.96004599999999995</v>
      </c>
      <c r="J45">
        <v>3761</v>
      </c>
      <c r="K45">
        <v>69031</v>
      </c>
      <c r="L45">
        <v>26173265504</v>
      </c>
    </row>
    <row r="46" spans="1:12" x14ac:dyDescent="0.45">
      <c r="A46">
        <v>216</v>
      </c>
      <c r="B46">
        <v>8</v>
      </c>
      <c r="C46">
        <v>4</v>
      </c>
      <c r="D46">
        <v>27725027</v>
      </c>
      <c r="E46">
        <v>0.58420000000000005</v>
      </c>
      <c r="F46">
        <v>76.185500000000005</v>
      </c>
      <c r="G46" s="1">
        <v>4202980000</v>
      </c>
      <c r="H46">
        <v>8.4599999999999995E-2</v>
      </c>
      <c r="I46">
        <v>0.96062499999999995</v>
      </c>
      <c r="J46">
        <v>4269</v>
      </c>
      <c r="K46">
        <v>69281</v>
      </c>
      <c r="L46">
        <v>26617015104</v>
      </c>
    </row>
    <row r="47" spans="1:12" x14ac:dyDescent="0.45">
      <c r="A47">
        <v>224</v>
      </c>
      <c r="B47">
        <v>8</v>
      </c>
      <c r="C47">
        <v>4</v>
      </c>
      <c r="D47">
        <v>13846604</v>
      </c>
      <c r="E47">
        <v>0.86370000000000002</v>
      </c>
      <c r="F47">
        <v>142.14169999999999</v>
      </c>
      <c r="G47" s="1">
        <v>2102050000</v>
      </c>
      <c r="H47">
        <v>0.2175</v>
      </c>
      <c r="I47">
        <v>0.95849799999999996</v>
      </c>
      <c r="J47">
        <v>1828</v>
      </c>
      <c r="K47">
        <v>41998</v>
      </c>
      <c r="L47">
        <v>13293350608</v>
      </c>
    </row>
    <row r="48" spans="1:12" x14ac:dyDescent="0.45">
      <c r="A48">
        <v>224</v>
      </c>
      <c r="B48">
        <v>8</v>
      </c>
      <c r="C48">
        <v>4</v>
      </c>
      <c r="D48">
        <v>14789552</v>
      </c>
      <c r="E48">
        <v>0.85029999999999994</v>
      </c>
      <c r="F48">
        <v>128.5318</v>
      </c>
      <c r="G48" s="1">
        <v>2233860000</v>
      </c>
      <c r="H48">
        <v>0.1991</v>
      </c>
      <c r="I48">
        <v>0.97002699999999997</v>
      </c>
      <c r="J48">
        <v>1794</v>
      </c>
      <c r="K48">
        <v>44710</v>
      </c>
      <c r="L48">
        <v>14198621136</v>
      </c>
    </row>
    <row r="49" spans="1:12" x14ac:dyDescent="0.45">
      <c r="A49">
        <v>224</v>
      </c>
      <c r="B49">
        <v>8</v>
      </c>
      <c r="C49">
        <v>4</v>
      </c>
      <c r="D49">
        <v>15366845</v>
      </c>
      <c r="E49">
        <v>0.84250000000000003</v>
      </c>
      <c r="F49">
        <v>124.39919999999999</v>
      </c>
      <c r="G49" s="1">
        <v>2319030000</v>
      </c>
      <c r="H49">
        <v>0.19089999999999999</v>
      </c>
      <c r="I49">
        <v>0.96604100000000004</v>
      </c>
      <c r="J49">
        <v>1925</v>
      </c>
      <c r="K49">
        <v>45876</v>
      </c>
      <c r="L49">
        <v>14752839616</v>
      </c>
    </row>
    <row r="50" spans="1:12" x14ac:dyDescent="0.45">
      <c r="A50">
        <v>224</v>
      </c>
      <c r="B50">
        <v>8</v>
      </c>
      <c r="C50">
        <v>4</v>
      </c>
      <c r="D50">
        <v>16158559</v>
      </c>
      <c r="E50">
        <v>0.83030000000000004</v>
      </c>
      <c r="F50">
        <v>117.6951</v>
      </c>
      <c r="G50" s="1">
        <v>2446060000</v>
      </c>
      <c r="H50">
        <v>0.17460000000000001</v>
      </c>
      <c r="I50">
        <v>0.961696</v>
      </c>
      <c r="J50">
        <v>2062</v>
      </c>
      <c r="K50">
        <v>48164</v>
      </c>
      <c r="L50">
        <v>15512918944</v>
      </c>
    </row>
    <row r="51" spans="1:12" x14ac:dyDescent="0.45">
      <c r="A51">
        <v>224</v>
      </c>
      <c r="B51">
        <v>8</v>
      </c>
      <c r="C51">
        <v>4</v>
      </c>
      <c r="D51">
        <v>16686770</v>
      </c>
      <c r="E51">
        <v>0.82340000000000002</v>
      </c>
      <c r="F51">
        <v>117.0039</v>
      </c>
      <c r="G51" s="1">
        <v>2529520000</v>
      </c>
      <c r="H51">
        <v>0.17599999999999999</v>
      </c>
      <c r="I51">
        <v>0.97823899999999997</v>
      </c>
      <c r="J51">
        <v>1941</v>
      </c>
      <c r="K51">
        <v>50006</v>
      </c>
      <c r="L51">
        <v>16020028096</v>
      </c>
    </row>
  </sheetData>
  <sortState xmlns:xlrd2="http://schemas.microsoft.com/office/spreadsheetml/2017/richdata2" ref="A2:L51">
    <sortCondition ref="A2:A51"/>
    <sortCondition ref="D2:D51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A46" sqref="A42:A46"/>
    </sheetView>
  </sheetViews>
  <sheetFormatPr defaultRowHeight="15" x14ac:dyDescent="0.45"/>
  <sheetData>
    <row r="1" spans="1:3" x14ac:dyDescent="0.45">
      <c r="A1" t="s">
        <v>0</v>
      </c>
      <c r="B1" t="s">
        <v>3</v>
      </c>
      <c r="C1" t="s">
        <v>4</v>
      </c>
    </row>
    <row r="2" spans="1:3" x14ac:dyDescent="0.45">
      <c r="A2">
        <v>8</v>
      </c>
      <c r="B2">
        <v>2764318</v>
      </c>
      <c r="C2">
        <v>1E-4</v>
      </c>
    </row>
    <row r="3" spans="1:3" x14ac:dyDescent="0.45">
      <c r="A3">
        <v>8</v>
      </c>
      <c r="B3">
        <v>2787468</v>
      </c>
      <c r="C3">
        <v>1E-4</v>
      </c>
    </row>
    <row r="4" spans="1:3" x14ac:dyDescent="0.45">
      <c r="A4">
        <v>8</v>
      </c>
      <c r="B4">
        <v>2807625</v>
      </c>
      <c r="C4">
        <v>0</v>
      </c>
    </row>
    <row r="5" spans="1:3" x14ac:dyDescent="0.45">
      <c r="A5">
        <v>8</v>
      </c>
      <c r="B5">
        <v>2820560</v>
      </c>
      <c r="C5">
        <v>0</v>
      </c>
    </row>
    <row r="6" spans="1:3" x14ac:dyDescent="0.45">
      <c r="A6">
        <v>8</v>
      </c>
      <c r="B6">
        <v>2876907</v>
      </c>
      <c r="C6">
        <v>0</v>
      </c>
    </row>
    <row r="7" spans="1:3" x14ac:dyDescent="0.45">
      <c r="A7">
        <v>16</v>
      </c>
      <c r="B7">
        <v>5354307</v>
      </c>
      <c r="C7">
        <v>1E-4</v>
      </c>
    </row>
    <row r="8" spans="1:3" x14ac:dyDescent="0.45">
      <c r="A8">
        <v>16</v>
      </c>
      <c r="B8">
        <v>5368596</v>
      </c>
      <c r="C8">
        <v>1E-4</v>
      </c>
    </row>
    <row r="9" spans="1:3" x14ac:dyDescent="0.45">
      <c r="A9">
        <v>16</v>
      </c>
      <c r="B9">
        <v>5419697</v>
      </c>
      <c r="C9">
        <v>1E-4</v>
      </c>
    </row>
    <row r="10" spans="1:3" x14ac:dyDescent="0.45">
      <c r="A10">
        <v>16</v>
      </c>
      <c r="B10">
        <v>5427100</v>
      </c>
      <c r="C10">
        <v>1E-4</v>
      </c>
    </row>
    <row r="11" spans="1:3" x14ac:dyDescent="0.45">
      <c r="A11">
        <v>16</v>
      </c>
      <c r="B11">
        <v>5485545</v>
      </c>
      <c r="C11">
        <v>1E-4</v>
      </c>
    </row>
    <row r="12" spans="1:3" x14ac:dyDescent="0.45">
      <c r="A12">
        <v>32</v>
      </c>
      <c r="B12">
        <v>10876475</v>
      </c>
      <c r="C12">
        <v>2.0000000000000001E-4</v>
      </c>
    </row>
    <row r="13" spans="1:3" x14ac:dyDescent="0.45">
      <c r="A13">
        <v>32</v>
      </c>
      <c r="B13">
        <v>10891153</v>
      </c>
      <c r="C13">
        <v>2.0000000000000001E-4</v>
      </c>
    </row>
    <row r="14" spans="1:3" x14ac:dyDescent="0.45">
      <c r="A14">
        <v>32</v>
      </c>
      <c r="B14">
        <v>10945051</v>
      </c>
      <c r="C14">
        <v>2.0000000000000001E-4</v>
      </c>
    </row>
    <row r="15" spans="1:3" x14ac:dyDescent="0.45">
      <c r="A15">
        <v>32</v>
      </c>
      <c r="B15">
        <v>10970094</v>
      </c>
      <c r="C15">
        <v>2.0000000000000001E-4</v>
      </c>
    </row>
    <row r="16" spans="1:3" x14ac:dyDescent="0.45">
      <c r="A16">
        <v>32</v>
      </c>
      <c r="B16">
        <v>11061115</v>
      </c>
      <c r="C16">
        <v>1E-4</v>
      </c>
    </row>
    <row r="17" spans="1:3" x14ac:dyDescent="0.45">
      <c r="A17">
        <v>64</v>
      </c>
      <c r="B17">
        <v>20568804</v>
      </c>
      <c r="C17">
        <v>2.9999999999999997E-4</v>
      </c>
    </row>
    <row r="18" spans="1:3" x14ac:dyDescent="0.45">
      <c r="A18">
        <v>64</v>
      </c>
      <c r="B18">
        <v>20714476</v>
      </c>
      <c r="C18">
        <v>2.9999999999999997E-4</v>
      </c>
    </row>
    <row r="19" spans="1:3" x14ac:dyDescent="0.45">
      <c r="A19">
        <v>64</v>
      </c>
      <c r="B19">
        <v>20719892</v>
      </c>
      <c r="C19">
        <v>2.9999999999999997E-4</v>
      </c>
    </row>
    <row r="20" spans="1:3" x14ac:dyDescent="0.45">
      <c r="A20">
        <v>64</v>
      </c>
      <c r="B20">
        <v>20721042</v>
      </c>
      <c r="C20">
        <v>2.9999999999999997E-4</v>
      </c>
    </row>
    <row r="21" spans="1:3" x14ac:dyDescent="0.45">
      <c r="A21">
        <v>64</v>
      </c>
      <c r="B21">
        <v>20955541</v>
      </c>
      <c r="C21">
        <v>2.9999999999999997E-4</v>
      </c>
    </row>
    <row r="22" spans="1:3" x14ac:dyDescent="0.45">
      <c r="A22">
        <v>96</v>
      </c>
      <c r="B22">
        <v>25781215</v>
      </c>
      <c r="C22">
        <v>5.0000000000000001E-4</v>
      </c>
    </row>
    <row r="23" spans="1:3" x14ac:dyDescent="0.45">
      <c r="A23">
        <v>96</v>
      </c>
      <c r="B23">
        <v>27304315</v>
      </c>
      <c r="C23">
        <v>5.9999999999999995E-4</v>
      </c>
    </row>
    <row r="24" spans="1:3" x14ac:dyDescent="0.45">
      <c r="A24">
        <v>96</v>
      </c>
      <c r="B24">
        <v>27415008</v>
      </c>
      <c r="C24">
        <v>5.9999999999999995E-4</v>
      </c>
    </row>
    <row r="25" spans="1:3" x14ac:dyDescent="0.45">
      <c r="A25">
        <v>96</v>
      </c>
      <c r="B25">
        <v>27471893</v>
      </c>
      <c r="C25">
        <v>5.0000000000000001E-4</v>
      </c>
    </row>
    <row r="26" spans="1:3" x14ac:dyDescent="0.45">
      <c r="A26">
        <v>96</v>
      </c>
      <c r="B26">
        <v>27693960</v>
      </c>
      <c r="C26">
        <v>5.0000000000000001E-4</v>
      </c>
    </row>
    <row r="27" spans="1:3" x14ac:dyDescent="0.45">
      <c r="A27">
        <v>128</v>
      </c>
      <c r="B27">
        <v>32562430</v>
      </c>
      <c r="C27">
        <v>5.9999999999999995E-4</v>
      </c>
    </row>
    <row r="28" spans="1:3" x14ac:dyDescent="0.45">
      <c r="A28">
        <v>128</v>
      </c>
      <c r="B28">
        <v>32596476</v>
      </c>
      <c r="C28">
        <v>1.4E-3</v>
      </c>
    </row>
    <row r="29" spans="1:3" x14ac:dyDescent="0.45">
      <c r="A29">
        <v>128</v>
      </c>
      <c r="B29">
        <v>32678201</v>
      </c>
      <c r="C29">
        <v>5.9999999999999995E-4</v>
      </c>
    </row>
    <row r="30" spans="1:3" x14ac:dyDescent="0.45">
      <c r="A30">
        <v>128</v>
      </c>
      <c r="B30">
        <v>32697366</v>
      </c>
      <c r="C30">
        <v>5.9999999999999995E-4</v>
      </c>
    </row>
    <row r="31" spans="1:3" x14ac:dyDescent="0.45">
      <c r="A31">
        <v>128</v>
      </c>
      <c r="B31">
        <v>32720943</v>
      </c>
      <c r="C31">
        <v>5.9999999999999995E-4</v>
      </c>
    </row>
    <row r="32" spans="1:3" x14ac:dyDescent="0.45">
      <c r="A32">
        <v>160</v>
      </c>
      <c r="B32">
        <v>36467553</v>
      </c>
      <c r="C32">
        <v>8.9999999999999998E-4</v>
      </c>
    </row>
    <row r="33" spans="1:3" x14ac:dyDescent="0.45">
      <c r="A33">
        <v>160</v>
      </c>
      <c r="B33">
        <v>36490814</v>
      </c>
      <c r="C33">
        <v>8.9999999999999998E-4</v>
      </c>
    </row>
    <row r="34" spans="1:3" x14ac:dyDescent="0.45">
      <c r="A34">
        <v>160</v>
      </c>
      <c r="B34">
        <v>36510093</v>
      </c>
      <c r="C34">
        <v>8.9999999999999998E-4</v>
      </c>
    </row>
    <row r="35" spans="1:3" x14ac:dyDescent="0.45">
      <c r="A35">
        <v>160</v>
      </c>
      <c r="B35">
        <v>36638021</v>
      </c>
      <c r="C35">
        <v>8.9999999999999998E-4</v>
      </c>
    </row>
    <row r="36" spans="1:3" x14ac:dyDescent="0.45">
      <c r="A36">
        <v>160</v>
      </c>
      <c r="B36">
        <v>36647359</v>
      </c>
      <c r="C36">
        <v>8.9999999999999998E-4</v>
      </c>
    </row>
    <row r="37" spans="1:3" x14ac:dyDescent="0.45">
      <c r="A37">
        <v>192</v>
      </c>
      <c r="B37">
        <v>39863787</v>
      </c>
      <c r="C37">
        <v>2.3999999999999998E-3</v>
      </c>
    </row>
    <row r="38" spans="1:3" x14ac:dyDescent="0.45">
      <c r="A38">
        <v>192</v>
      </c>
      <c r="B38">
        <v>39895855</v>
      </c>
      <c r="C38">
        <v>2.5000000000000001E-3</v>
      </c>
    </row>
    <row r="39" spans="1:3" x14ac:dyDescent="0.45">
      <c r="A39">
        <v>192</v>
      </c>
      <c r="B39">
        <v>39959470</v>
      </c>
      <c r="C39">
        <v>1.2999999999999999E-3</v>
      </c>
    </row>
    <row r="40" spans="1:3" x14ac:dyDescent="0.45">
      <c r="A40">
        <v>192</v>
      </c>
      <c r="B40">
        <v>40093801</v>
      </c>
      <c r="C40">
        <v>1.2999999999999999E-3</v>
      </c>
    </row>
    <row r="41" spans="1:3" x14ac:dyDescent="0.45">
      <c r="A41">
        <v>192</v>
      </c>
      <c r="B41">
        <v>40228381</v>
      </c>
      <c r="C41">
        <v>1.1000000000000001E-3</v>
      </c>
    </row>
    <row r="42" spans="1:3" x14ac:dyDescent="0.45">
      <c r="A42">
        <v>216</v>
      </c>
      <c r="B42">
        <v>42559878</v>
      </c>
      <c r="C42">
        <v>2.5999999999999999E-3</v>
      </c>
    </row>
    <row r="43" spans="1:3" x14ac:dyDescent="0.45">
      <c r="A43">
        <v>216</v>
      </c>
      <c r="B43">
        <v>42647897</v>
      </c>
      <c r="C43">
        <v>1.1999999999999999E-3</v>
      </c>
    </row>
    <row r="44" spans="1:3" x14ac:dyDescent="0.45">
      <c r="A44">
        <v>216</v>
      </c>
      <c r="B44">
        <v>42661484</v>
      </c>
      <c r="C44">
        <v>1.1000000000000001E-3</v>
      </c>
    </row>
    <row r="45" spans="1:3" x14ac:dyDescent="0.45">
      <c r="A45">
        <v>216</v>
      </c>
      <c r="B45">
        <v>42813890</v>
      </c>
      <c r="C45">
        <v>1.5E-3</v>
      </c>
    </row>
    <row r="46" spans="1:3" x14ac:dyDescent="0.45">
      <c r="A46">
        <v>216</v>
      </c>
      <c r="B46">
        <v>42847822</v>
      </c>
      <c r="C46">
        <v>1.4E-3</v>
      </c>
    </row>
    <row r="47" spans="1:3" x14ac:dyDescent="0.45">
      <c r="A47">
        <v>224</v>
      </c>
      <c r="B47">
        <v>43454817</v>
      </c>
      <c r="C47">
        <v>2.8E-3</v>
      </c>
    </row>
    <row r="48" spans="1:3" x14ac:dyDescent="0.45">
      <c r="A48">
        <v>224</v>
      </c>
      <c r="B48">
        <v>43464143</v>
      </c>
      <c r="C48">
        <v>3.0999999999999999E-3</v>
      </c>
    </row>
    <row r="49" spans="1:3" x14ac:dyDescent="0.45">
      <c r="A49">
        <v>224</v>
      </c>
      <c r="B49">
        <v>43547748</v>
      </c>
      <c r="C49">
        <v>1.4E-3</v>
      </c>
    </row>
    <row r="50" spans="1:3" x14ac:dyDescent="0.45">
      <c r="A50">
        <v>224</v>
      </c>
      <c r="B50">
        <v>43557274</v>
      </c>
      <c r="C50">
        <v>1.5E-3</v>
      </c>
    </row>
    <row r="51" spans="1:3" x14ac:dyDescent="0.45">
      <c r="A51">
        <v>224</v>
      </c>
      <c r="B51">
        <v>43566677</v>
      </c>
      <c r="C51">
        <v>5.8999999999999999E-3</v>
      </c>
    </row>
  </sheetData>
  <sortState xmlns:xlrd2="http://schemas.microsoft.com/office/spreadsheetml/2017/richdata2" ref="A2:C51">
    <sortCondition ref="A2:A51"/>
    <sortCondition ref="B2:B5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run-numa6</vt:lpstr>
      <vt:lpstr>run-numa6-nolog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2020-10-29T09:07:58Z</cp:lastPrinted>
  <dcterms:created xsi:type="dcterms:W3CDTF">2020-10-29T09:09:44Z</dcterms:created>
  <dcterms:modified xsi:type="dcterms:W3CDTF">2020-10-29T09:09:44Z</dcterms:modified>
</cp:coreProperties>
</file>