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showInkAnnotation="0" codeName="ThisWorkbook"/>
  <mc:AlternateContent xmlns:mc="http://schemas.openxmlformats.org/markup-compatibility/2006">
    <mc:Choice Requires="x15">
      <x15ac:absPath xmlns:x15ac="http://schemas.microsoft.com/office/spreadsheetml/2010/11/ac" url="C:\Users\2240021\Documents\GitHub\oneButton\▼【１年生／テーマ『ワンボタン』／2024年度後期／ゲーム制作】_提出について\②sv23提出\1112_GR1GA曽和真英_GR1GB正木漣_GR1GB河本勇輝_GI1A錦織光樹\4_開発後シート\"/>
    </mc:Choice>
  </mc:AlternateContent>
  <xr:revisionPtr revIDLastSave="0" documentId="8_{363D4716-3FCA-44A0-923B-6C43E2A274A4}" xr6:coauthVersionLast="47" xr6:coauthVersionMax="47" xr10:uidLastSave="{00000000-0000-0000-0000-000000000000}"/>
  <workbookProtection workbookAlgorithmName="SHA-512" workbookHashValue="b3KzDT8bLRYGaw6dLjNEp/df6epNFMbH3hX+sS6LCh5Fuc5osHJhXuTatMdWixCgYOtod8m9NK15zQTatqNPlA==" workbookSaltValue="nYVBgW6QEw/NPiSraXM6lw==" workbookSpinCount="100000" lockStructure="1"/>
  <bookViews>
    <workbookView xWindow="-120" yWindow="-120" windowWidth="29040" windowHeight="15720" xr2:uid="{00000000-000D-0000-FFFF-FFFF00000000}"/>
  </bookViews>
  <sheets>
    <sheet name="空欄チェック" sheetId="8" r:id="rId1"/>
    <sheet name="開発情報" sheetId="1" r:id="rId2"/>
    <sheet name="アセット管理" sheetId="4" r:id="rId3"/>
    <sheet name="振り返り" sheetId="2" r:id="rId4"/>
    <sheet name="リスト用" sheetId="6" state="hidden" r:id="rId5"/>
    <sheet name="エントリー用" sheetId="5" state="hidden" r:id="rId6"/>
  </sheets>
  <definedNames>
    <definedName name="_xlnm._FilterDatabase" localSheetId="5" hidden="1">エントリー用!$A$2:$M$125</definedName>
    <definedName name="_xlnm.Print_Area" localSheetId="2">アセット管理!$A$1:$E$35</definedName>
    <definedName name="_xlnm.Print_Area" localSheetId="1">開発情報!$A$1:$V$35</definedName>
    <definedName name="_xlnm.Print_Area" localSheetId="0">空欄チェック!$B$2:$D$23</definedName>
    <definedName name="_xlnm.Print_Area" localSheetId="3">振り返り!$A$1:$E$17</definedName>
    <definedName name="_xlnm.Print_Titles" localSheetId="3">振り返り!$1:$3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 i="8" l="1"/>
  <c r="D6" i="8"/>
  <c r="D8" i="8"/>
  <c r="D23" i="8"/>
  <c r="D22" i="8"/>
  <c r="D21" i="8"/>
  <c r="D20" i="8"/>
  <c r="D19" i="8"/>
  <c r="D16" i="8"/>
  <c r="D15" i="8"/>
  <c r="D14" i="8"/>
  <c r="D11" i="8"/>
  <c r="D9" i="8"/>
  <c r="D5" i="8"/>
  <c r="D4" i="8" l="1"/>
  <c r="D13" i="8"/>
  <c r="D18" i="8"/>
  <c r="D2" i="8" l="1"/>
  <c r="H4" i="5"/>
  <c r="D4" i="5" s="1"/>
  <c r="H5" i="5"/>
  <c r="K5" i="5" s="1"/>
  <c r="H6" i="5"/>
  <c r="A6" i="5" s="1"/>
  <c r="H7" i="5"/>
  <c r="G7" i="5" s="1"/>
  <c r="H8" i="5"/>
  <c r="C8" i="5" s="1"/>
  <c r="H9" i="5"/>
  <c r="E9" i="5" s="1"/>
  <c r="H10" i="5"/>
  <c r="F10" i="5" s="1"/>
  <c r="E11" i="5"/>
  <c r="F11" i="5"/>
  <c r="H11" i="5"/>
  <c r="G11" i="5" s="1"/>
  <c r="H12" i="5"/>
  <c r="D12" i="5" s="1"/>
  <c r="H13" i="5"/>
  <c r="K13" i="5" s="1"/>
  <c r="G14" i="5"/>
  <c r="H14" i="5"/>
  <c r="A14" i="5" s="1"/>
  <c r="H15" i="5"/>
  <c r="G15" i="5" s="1"/>
  <c r="H16" i="5"/>
  <c r="C16" i="5" s="1"/>
  <c r="D17" i="5"/>
  <c r="H17" i="5"/>
  <c r="E17" i="5" s="1"/>
  <c r="C18" i="5"/>
  <c r="D18" i="5"/>
  <c r="E18" i="5"/>
  <c r="G18" i="5"/>
  <c r="H18" i="5"/>
  <c r="F18" i="5" s="1"/>
  <c r="A19" i="5"/>
  <c r="C19" i="5"/>
  <c r="E19" i="5"/>
  <c r="F19" i="5"/>
  <c r="H19" i="5"/>
  <c r="D19" i="5" s="1"/>
  <c r="K19" i="5"/>
  <c r="L19" i="5"/>
  <c r="H20" i="5"/>
  <c r="D20" i="5" s="1"/>
  <c r="A21" i="5"/>
  <c r="H21" i="5"/>
  <c r="K21" i="5" s="1"/>
  <c r="L21" i="5"/>
  <c r="H22" i="5"/>
  <c r="A22" i="5" s="1"/>
  <c r="H23" i="5"/>
  <c r="G23" i="5" s="1"/>
  <c r="H3" i="5"/>
  <c r="C3" i="5" s="1"/>
  <c r="G10" i="5" l="1"/>
  <c r="G8" i="5"/>
  <c r="D9" i="5"/>
  <c r="F12" i="5"/>
  <c r="F7" i="5"/>
  <c r="L12" i="5"/>
  <c r="L4" i="5"/>
  <c r="L8" i="5"/>
  <c r="C10" i="5"/>
  <c r="A4" i="5"/>
  <c r="G6" i="5"/>
  <c r="E20" i="5"/>
  <c r="F16" i="5"/>
  <c r="K12" i="5"/>
  <c r="D11" i="5"/>
  <c r="K8" i="5"/>
  <c r="C6" i="5"/>
  <c r="E16" i="5"/>
  <c r="C11" i="5"/>
  <c r="F20" i="5"/>
  <c r="D16" i="5"/>
  <c r="A11" i="5"/>
  <c r="G22" i="5"/>
  <c r="A16" i="5"/>
  <c r="E12" i="5"/>
  <c r="F8" i="5"/>
  <c r="K4" i="5"/>
  <c r="A20" i="5"/>
  <c r="C22" i="5"/>
  <c r="C12" i="5"/>
  <c r="E8" i="5"/>
  <c r="F15" i="5"/>
  <c r="A12" i="5"/>
  <c r="E10" i="5"/>
  <c r="D8" i="5"/>
  <c r="F4" i="5"/>
  <c r="G19" i="5"/>
  <c r="F17" i="5"/>
  <c r="K14" i="5"/>
  <c r="L11" i="5"/>
  <c r="D10" i="5"/>
  <c r="A8" i="5"/>
  <c r="E4" i="5"/>
  <c r="G16" i="5"/>
  <c r="K22" i="5"/>
  <c r="C20" i="5"/>
  <c r="K11" i="5"/>
  <c r="C4" i="5"/>
  <c r="L20" i="5"/>
  <c r="L16" i="5"/>
  <c r="K20" i="5"/>
  <c r="K16" i="5"/>
  <c r="C14" i="5"/>
  <c r="F9" i="5"/>
  <c r="K6" i="5"/>
  <c r="F3" i="5"/>
  <c r="G3" i="5"/>
  <c r="K3" i="5"/>
  <c r="L3" i="5"/>
  <c r="D3" i="5"/>
  <c r="E3" i="5"/>
  <c r="A3" i="5"/>
  <c r="F23" i="5"/>
  <c r="E23" i="5"/>
  <c r="F22" i="5"/>
  <c r="G21" i="5"/>
  <c r="L18" i="5"/>
  <c r="A18" i="5"/>
  <c r="C17" i="5"/>
  <c r="E15" i="5"/>
  <c r="F14" i="5"/>
  <c r="G13" i="5"/>
  <c r="L10" i="5"/>
  <c r="A10" i="5"/>
  <c r="C9" i="5"/>
  <c r="E7" i="5"/>
  <c r="F6" i="5"/>
  <c r="G5" i="5"/>
  <c r="D23" i="5"/>
  <c r="E22" i="5"/>
  <c r="F21" i="5"/>
  <c r="G20" i="5"/>
  <c r="K18" i="5"/>
  <c r="L17" i="5"/>
  <c r="A17" i="5"/>
  <c r="D15" i="5"/>
  <c r="E14" i="5"/>
  <c r="F13" i="5"/>
  <c r="G12" i="5"/>
  <c r="K10" i="5"/>
  <c r="L9" i="5"/>
  <c r="A9" i="5"/>
  <c r="D7" i="5"/>
  <c r="E6" i="5"/>
  <c r="F5" i="5"/>
  <c r="G4" i="5"/>
  <c r="C23" i="5"/>
  <c r="D22" i="5"/>
  <c r="E21" i="5"/>
  <c r="K17" i="5"/>
  <c r="C15" i="5"/>
  <c r="D14" i="5"/>
  <c r="E13" i="5"/>
  <c r="K9" i="5"/>
  <c r="C7" i="5"/>
  <c r="D6" i="5"/>
  <c r="E5" i="5"/>
  <c r="L15" i="5"/>
  <c r="D13" i="5"/>
  <c r="L7" i="5"/>
  <c r="A7" i="5"/>
  <c r="D5" i="5"/>
  <c r="L23" i="5"/>
  <c r="A23" i="5"/>
  <c r="D21" i="5"/>
  <c r="A15" i="5"/>
  <c r="K23" i="5"/>
  <c r="L22" i="5"/>
  <c r="C21" i="5"/>
  <c r="G17" i="5"/>
  <c r="K15" i="5"/>
  <c r="L14" i="5"/>
  <c r="C13" i="5"/>
  <c r="G9" i="5"/>
  <c r="K7" i="5"/>
  <c r="L6" i="5"/>
  <c r="C5" i="5"/>
  <c r="L13" i="5"/>
  <c r="A13" i="5"/>
  <c r="L5" i="5"/>
  <c r="A5" i="5"/>
  <c r="E2" i="2"/>
  <c r="E2" i="4"/>
  <c r="B2" i="2" l="1"/>
  <c r="B2" i="4"/>
  <c r="C2" i="4" l="1"/>
  <c r="D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奥元 教弘</author>
  </authors>
  <commentList>
    <comment ref="K7" authorId="0" shapeId="0" xr:uid="{00000000-0006-0000-0000-000001000000}">
      <text>
        <r>
          <rPr>
            <sz val="9"/>
            <color indexed="81"/>
            <rFont val="MS P ゴシック"/>
            <family val="3"/>
            <charset val="128"/>
          </rPr>
          <t>作品情報シートと同様に書いて下さい。詳しく。
ディレクター/メインPG/アートD　を1人ずつ設定して下さい。</t>
        </r>
      </text>
    </comment>
    <comment ref="U7" authorId="0" shapeId="0" xr:uid="{00000000-0006-0000-0000-000002000000}">
      <text>
        <r>
          <rPr>
            <b/>
            <sz val="9"/>
            <color indexed="81"/>
            <rFont val="MS P ゴシック"/>
            <family val="3"/>
            <charset val="128"/>
          </rPr>
          <t>貢献度について
A：</t>
        </r>
        <r>
          <rPr>
            <sz val="9"/>
            <color indexed="81"/>
            <rFont val="MS P ゴシック"/>
            <family val="3"/>
            <charset val="128"/>
          </rPr>
          <t>主力級/よく頑張った</t>
        </r>
        <r>
          <rPr>
            <b/>
            <sz val="9"/>
            <color indexed="81"/>
            <rFont val="MS P ゴシック"/>
            <family val="3"/>
            <charset val="128"/>
          </rPr>
          <t xml:space="preserve">
B：</t>
        </r>
        <r>
          <rPr>
            <sz val="9"/>
            <color indexed="81"/>
            <rFont val="MS P ゴシック"/>
            <family val="3"/>
            <charset val="128"/>
          </rPr>
          <t>普通に頑張った</t>
        </r>
        <r>
          <rPr>
            <b/>
            <sz val="9"/>
            <color indexed="81"/>
            <rFont val="MS P ゴシック"/>
            <family val="3"/>
            <charset val="128"/>
          </rPr>
          <t xml:space="preserve">
C：</t>
        </r>
        <r>
          <rPr>
            <sz val="9"/>
            <color indexed="81"/>
            <rFont val="MS P ゴシック"/>
            <family val="3"/>
            <charset val="128"/>
          </rPr>
          <t xml:space="preserve">仕事をしていない
</t>
        </r>
        <r>
          <rPr>
            <b/>
            <sz val="9"/>
            <color indexed="81"/>
            <rFont val="MS P ゴシック"/>
            <family val="3"/>
            <charset val="128"/>
          </rPr>
          <t>面談</t>
        </r>
        <r>
          <rPr>
            <sz val="9"/>
            <color indexed="81"/>
            <rFont val="MS P ゴシック"/>
            <family val="3"/>
            <charset val="128"/>
          </rPr>
          <t>：(トラブルの為)</t>
        </r>
        <r>
          <rPr>
            <b/>
            <sz val="9"/>
            <color indexed="81"/>
            <rFont val="MS P ゴシック"/>
            <family val="3"/>
            <charset val="128"/>
          </rPr>
          <t xml:space="preserve">面談希望
</t>
        </r>
      </text>
    </comment>
    <comment ref="A26" authorId="0" shapeId="0" xr:uid="{00000000-0006-0000-0000-000003000000}">
      <text>
        <r>
          <rPr>
            <sz val="9"/>
            <color indexed="81"/>
            <rFont val="MS P ゴシック"/>
            <family val="3"/>
            <charset val="128"/>
          </rPr>
          <t>プログラムに使用したツール、アートに使用したツールも含めてすべて書いてください
また、ツールのバージョンなども可能な限り明記してください
Alt+Enter でセル内改行ができます</t>
        </r>
      </text>
    </comment>
  </commentList>
</comments>
</file>

<file path=xl/sharedStrings.xml><?xml version="1.0" encoding="utf-8"?>
<sst xmlns="http://schemas.openxmlformats.org/spreadsheetml/2006/main" count="146" uniqueCount="132">
  <si>
    <t>クラス</t>
    <phoneticPr fontId="1"/>
  </si>
  <si>
    <t>氏名</t>
    <rPh sb="0" eb="2">
      <t>シメイ</t>
    </rPh>
    <phoneticPr fontId="1"/>
  </si>
  <si>
    <t>チームNo</t>
    <phoneticPr fontId="1"/>
  </si>
  <si>
    <t>ゲームタイトル</t>
    <phoneticPr fontId="8"/>
  </si>
  <si>
    <t>％</t>
    <phoneticPr fontId="8"/>
  </si>
  <si>
    <t>ゲームタイトル</t>
  </si>
  <si>
    <t>チームNo.</t>
    <phoneticPr fontId="1"/>
  </si>
  <si>
    <r>
      <t>今回の開発ツールを「すべて」書いてください</t>
    </r>
    <r>
      <rPr>
        <sz val="8"/>
        <color theme="1"/>
        <rFont val="游ゴシック"/>
        <family val="3"/>
        <charset val="128"/>
        <scheme val="minor"/>
      </rPr>
      <t>※※</t>
    </r>
    <rPh sb="0" eb="2">
      <t>コンカイ</t>
    </rPh>
    <rPh sb="3" eb="5">
      <t>カイハツ</t>
    </rPh>
    <rPh sb="14" eb="15">
      <t>カ</t>
    </rPh>
    <phoneticPr fontId="1"/>
  </si>
  <si>
    <r>
      <t>担当パート</t>
    </r>
    <r>
      <rPr>
        <b/>
        <sz val="8"/>
        <color theme="1"/>
        <rFont val="游ゴシック"/>
        <family val="3"/>
        <charset val="128"/>
        <scheme val="minor"/>
      </rPr>
      <t>※</t>
    </r>
    <phoneticPr fontId="1"/>
  </si>
  <si>
    <t>代表</t>
    <phoneticPr fontId="1"/>
  </si>
  <si>
    <t>貢献度</t>
    <phoneticPr fontId="1"/>
  </si>
  <si>
    <t>チーム制作後の振り返り</t>
    <rPh sb="3" eb="5">
      <t>セイサク</t>
    </rPh>
    <rPh sb="5" eb="6">
      <t>ゴ</t>
    </rPh>
    <rPh sb="7" eb="8">
      <t>フ</t>
    </rPh>
    <rPh sb="9" eb="10">
      <t>カエ</t>
    </rPh>
    <phoneticPr fontId="1"/>
  </si>
  <si>
    <t>制作テーマ</t>
    <rPh sb="0" eb="2">
      <t>セイサク</t>
    </rPh>
    <phoneticPr fontId="1"/>
  </si>
  <si>
    <t>代表者クラス</t>
    <rPh sb="0" eb="3">
      <t>ダイヒョウシャ</t>
    </rPh>
    <phoneticPr fontId="1"/>
  </si>
  <si>
    <t>代表者名</t>
    <rPh sb="0" eb="3">
      <t>ダイヒョウシャ</t>
    </rPh>
    <rPh sb="3" eb="4">
      <t>メイ</t>
    </rPh>
    <phoneticPr fontId="1"/>
  </si>
  <si>
    <t>ゲームタイトル</t>
    <phoneticPr fontId="1"/>
  </si>
  <si>
    <t>分野</t>
    <rPh sb="0" eb="2">
      <t>ブンヤ</t>
    </rPh>
    <phoneticPr fontId="1"/>
  </si>
  <si>
    <t>３D／２D</t>
    <phoneticPr fontId="1"/>
  </si>
  <si>
    <t>種類</t>
    <rPh sb="0" eb="2">
      <t>シュルイ</t>
    </rPh>
    <phoneticPr fontId="1"/>
  </si>
  <si>
    <t>アセット名</t>
    <rPh sb="4" eb="5">
      <t>メイ</t>
    </rPh>
    <phoneticPr fontId="1"/>
  </si>
  <si>
    <t>URL</t>
    <phoneticPr fontId="1"/>
  </si>
  <si>
    <t>CG</t>
    <phoneticPr fontId="1"/>
  </si>
  <si>
    <t>3D</t>
    <phoneticPr fontId="1"/>
  </si>
  <si>
    <t>モデル</t>
    <phoneticPr fontId="1"/>
  </si>
  <si>
    <t>"Unity-Chan!" Model</t>
    <phoneticPr fontId="1"/>
  </si>
  <si>
    <t>https://assetstore.unity.com/packages/3d/characters/unity-chan-model-18705</t>
    <phoneticPr fontId="1"/>
  </si>
  <si>
    <t>←例です。</t>
    <rPh sb="1" eb="2">
      <t>レイ</t>
    </rPh>
    <phoneticPr fontId="1"/>
  </si>
  <si>
    <t>)</t>
    <phoneticPr fontId="1"/>
  </si>
  <si>
    <t>フリガナ</t>
    <phoneticPr fontId="1"/>
  </si>
  <si>
    <t>チーム名</t>
    <phoneticPr fontId="1"/>
  </si>
  <si>
    <t>ゲーム制作内にて、チーム外が作成した物を使用した際にこちらへ記入をしてください。</t>
    <rPh sb="3" eb="5">
      <t>セイサク</t>
    </rPh>
    <rPh sb="5" eb="6">
      <t>ナイ</t>
    </rPh>
    <rPh sb="12" eb="13">
      <t>ガイ</t>
    </rPh>
    <rPh sb="14" eb="16">
      <t>サクセイ</t>
    </rPh>
    <rPh sb="18" eb="19">
      <t>モノ</t>
    </rPh>
    <rPh sb="20" eb="22">
      <t>シヨウ</t>
    </rPh>
    <rPh sb="24" eb="25">
      <t>サイ</t>
    </rPh>
    <rPh sb="30" eb="32">
      <t>キニュウ</t>
    </rPh>
    <phoneticPr fontId="1"/>
  </si>
  <si>
    <t>例：Unity/Unreal Engine の内部アセット、Gumroadやmixamoなどでダウンロードをしたデータ　等</t>
    <rPh sb="0" eb="1">
      <t>レイ</t>
    </rPh>
    <rPh sb="23" eb="25">
      <t>ナイブ</t>
    </rPh>
    <rPh sb="60" eb="61">
      <t>ナド</t>
    </rPh>
    <phoneticPr fontId="1"/>
  </si>
  <si>
    <t>こちらのシートにおきましては、アセット使用の管理/把握を目的としておりますので、</t>
    <rPh sb="19" eb="21">
      <t>シヨウ</t>
    </rPh>
    <rPh sb="22" eb="24">
      <t>カンリ</t>
    </rPh>
    <rPh sb="25" eb="27">
      <t>ハアク</t>
    </rPh>
    <rPh sb="28" eb="30">
      <t>モクテキ</t>
    </rPh>
    <phoneticPr fontId="1"/>
  </si>
  <si>
    <r>
      <t xml:space="preserve">アセットの使用
</t>
    </r>
    <r>
      <rPr>
        <sz val="10"/>
        <color theme="1"/>
        <rFont val="メイリオ"/>
        <family val="3"/>
        <charset val="128"/>
      </rPr>
      <t>(プルダウンで選択)</t>
    </r>
    <rPh sb="5" eb="7">
      <t>シヨウ</t>
    </rPh>
    <rPh sb="15" eb="17">
      <t>センタク</t>
    </rPh>
    <phoneticPr fontId="1"/>
  </si>
  <si>
    <t>名前</t>
    <rPh sb="0" eb="2">
      <t>ナマエ</t>
    </rPh>
    <phoneticPr fontId="1"/>
  </si>
  <si>
    <r>
      <t>※このアンケートはチームメンバーで考えて、</t>
    </r>
    <r>
      <rPr>
        <b/>
        <sz val="11"/>
        <color theme="1"/>
        <rFont val="游ゴシック"/>
        <family val="3"/>
        <charset val="128"/>
        <scheme val="minor"/>
      </rPr>
      <t>チームの総意</t>
    </r>
    <r>
      <rPr>
        <sz val="11"/>
        <color theme="1"/>
        <rFont val="游ゴシック"/>
        <family val="2"/>
        <scheme val="minor"/>
      </rPr>
      <t>として記入してください。
※文章回答に関して、それに至る</t>
    </r>
    <r>
      <rPr>
        <b/>
        <sz val="11"/>
        <color theme="1"/>
        <rFont val="游ゴシック"/>
        <family val="3"/>
        <charset val="128"/>
        <scheme val="minor"/>
      </rPr>
      <t>経緯や要因</t>
    </r>
    <r>
      <rPr>
        <sz val="11"/>
        <color theme="1"/>
        <rFont val="游ゴシック"/>
        <family val="2"/>
        <scheme val="minor"/>
      </rPr>
      <t>などを具体的に書くこと。
※フォントサイズを大きくして</t>
    </r>
    <r>
      <rPr>
        <b/>
        <sz val="11"/>
        <color theme="1"/>
        <rFont val="游ゴシック"/>
        <family val="3"/>
        <charset val="128"/>
        <scheme val="minor"/>
      </rPr>
      <t>コメント量を誤魔化さない</t>
    </r>
    <r>
      <rPr>
        <sz val="11"/>
        <color theme="1"/>
        <rFont val="游ゴシック"/>
        <family val="2"/>
        <scheme val="minor"/>
      </rPr>
      <t>ように。
※Alt+Enter で</t>
    </r>
    <r>
      <rPr>
        <b/>
        <sz val="11"/>
        <color theme="1"/>
        <rFont val="游ゴシック"/>
        <family val="3"/>
        <charset val="128"/>
        <scheme val="minor"/>
      </rPr>
      <t xml:space="preserve">セル内改行 </t>
    </r>
    <r>
      <rPr>
        <sz val="11"/>
        <color theme="1"/>
        <rFont val="游ゴシック"/>
        <family val="2"/>
        <scheme val="minor"/>
      </rPr>
      <t>ができます。</t>
    </r>
    <rPh sb="17" eb="18">
      <t>カンガ</t>
    </rPh>
    <rPh sb="25" eb="27">
      <t>ソウイ</t>
    </rPh>
    <rPh sb="30" eb="32">
      <t>キニュウ</t>
    </rPh>
    <rPh sb="58" eb="60">
      <t>ヨウイン</t>
    </rPh>
    <rPh sb="82" eb="83">
      <t>オオ</t>
    </rPh>
    <rPh sb="91" eb="92">
      <t>リョウ</t>
    </rPh>
    <rPh sb="93" eb="96">
      <t>ゴマカ</t>
    </rPh>
    <rPh sb="118" eb="119">
      <t>ナイ</t>
    </rPh>
    <rPh sb="119" eb="121">
      <t>カイギョウ</t>
    </rPh>
    <phoneticPr fontId="8"/>
  </si>
  <si>
    <r>
      <t>※</t>
    </r>
    <r>
      <rPr>
        <b/>
        <sz val="11"/>
        <color theme="1"/>
        <rFont val="メイリオ"/>
        <family val="3"/>
        <charset val="128"/>
      </rPr>
      <t>BGM・SEなどは含みません</t>
    </r>
    <r>
      <rPr>
        <sz val="11"/>
        <color theme="1"/>
        <rFont val="メイリオ"/>
        <family val="3"/>
        <charset val="128"/>
      </rPr>
      <t>。マスク画像などの補助的ないわゆる”素材”については申告の必要はありません。</t>
    </r>
    <rPh sb="10" eb="11">
      <t>フク</t>
    </rPh>
    <rPh sb="19" eb="21">
      <t>ガゾウ</t>
    </rPh>
    <rPh sb="24" eb="27">
      <t>ホジョテキ</t>
    </rPh>
    <rPh sb="33" eb="35">
      <t>ソザイ</t>
    </rPh>
    <rPh sb="41" eb="43">
      <t>シンコク</t>
    </rPh>
    <rPh sb="44" eb="46">
      <t>ヒツヨウ</t>
    </rPh>
    <phoneticPr fontId="1"/>
  </si>
  <si>
    <t>モデル</t>
  </si>
  <si>
    <t>モーション</t>
  </si>
  <si>
    <t>マップ</t>
  </si>
  <si>
    <t>背景</t>
    <rPh sb="0" eb="2">
      <t>ハイケイ</t>
    </rPh>
    <phoneticPr fontId="1"/>
  </si>
  <si>
    <t>キャラ</t>
  </si>
  <si>
    <t>エフェクト</t>
  </si>
  <si>
    <r>
      <t>※作品情報シートと同様に書いてください。詳しく。
　</t>
    </r>
    <r>
      <rPr>
        <b/>
        <sz val="9"/>
        <color theme="1"/>
        <rFont val="游ゴシック"/>
        <family val="3"/>
        <charset val="128"/>
        <scheme val="minor"/>
      </rPr>
      <t>ディレクター</t>
    </r>
    <r>
      <rPr>
        <sz val="9"/>
        <color theme="1"/>
        <rFont val="游ゴシック"/>
        <family val="3"/>
        <charset val="128"/>
        <scheme val="minor"/>
      </rPr>
      <t xml:space="preserve"> / </t>
    </r>
    <r>
      <rPr>
        <b/>
        <sz val="9"/>
        <color theme="1"/>
        <rFont val="游ゴシック"/>
        <family val="3"/>
        <charset val="128"/>
        <scheme val="minor"/>
      </rPr>
      <t>メインPG / アートD</t>
    </r>
    <r>
      <rPr>
        <sz val="9"/>
        <color theme="1"/>
        <rFont val="游ゴシック"/>
        <family val="3"/>
        <charset val="128"/>
        <scheme val="minor"/>
      </rPr>
      <t xml:space="preserve"> を</t>
    </r>
    <r>
      <rPr>
        <b/>
        <sz val="9"/>
        <color theme="1"/>
        <rFont val="游ゴシック"/>
        <family val="3"/>
        <charset val="128"/>
        <scheme val="minor"/>
      </rPr>
      <t>1人ずつ</t>
    </r>
    <r>
      <rPr>
        <sz val="9"/>
        <color theme="1"/>
        <rFont val="游ゴシック"/>
        <family val="3"/>
        <charset val="128"/>
        <scheme val="minor"/>
      </rPr>
      <t>設定してください。(それぞれ</t>
    </r>
    <r>
      <rPr>
        <b/>
        <sz val="9"/>
        <color theme="1"/>
        <rFont val="游ゴシック"/>
        <family val="3"/>
        <charset val="128"/>
        <scheme val="minor"/>
      </rPr>
      <t>2人以上はNG</t>
    </r>
    <r>
      <rPr>
        <sz val="9"/>
        <color theme="1"/>
        <rFont val="游ゴシック"/>
        <family val="3"/>
        <charset val="128"/>
        <scheme val="minor"/>
      </rPr>
      <t>)</t>
    </r>
    <rPh sb="1" eb="3">
      <t>サクヒン</t>
    </rPh>
    <rPh sb="3" eb="5">
      <t>ジョウホウ</t>
    </rPh>
    <rPh sb="9" eb="11">
      <t>ドウヨウ</t>
    </rPh>
    <rPh sb="12" eb="13">
      <t>カ</t>
    </rPh>
    <rPh sb="20" eb="21">
      <t>クワ</t>
    </rPh>
    <rPh sb="68" eb="71">
      <t>ニンイジョウ</t>
    </rPh>
    <phoneticPr fontId="1"/>
  </si>
  <si>
    <t>主な開発ベースを
右プルダウン内から
選択してください</t>
    <rPh sb="9" eb="10">
      <t>ミギ</t>
    </rPh>
    <phoneticPr fontId="1"/>
  </si>
  <si>
    <t>(</t>
    <phoneticPr fontId="1"/>
  </si>
  <si>
    <r>
      <t>※※プログラムに使用したツール、アートに使用したツールも含めてすべて書いてください
　　また、</t>
    </r>
    <r>
      <rPr>
        <b/>
        <sz val="8"/>
        <color theme="1"/>
        <rFont val="游ゴシック"/>
        <family val="3"/>
        <charset val="128"/>
        <scheme val="minor"/>
      </rPr>
      <t>ツールのバージョン</t>
    </r>
    <r>
      <rPr>
        <sz val="8"/>
        <color theme="1"/>
        <rFont val="游ゴシック"/>
        <family val="2"/>
        <charset val="128"/>
        <scheme val="minor"/>
      </rPr>
      <t>なども可能な限り明記してください
　　Alt+Enter で</t>
    </r>
    <r>
      <rPr>
        <b/>
        <sz val="8"/>
        <color theme="1"/>
        <rFont val="游ゴシック"/>
        <family val="3"/>
        <charset val="128"/>
        <scheme val="minor"/>
      </rPr>
      <t>セル内改行</t>
    </r>
    <r>
      <rPr>
        <sz val="8"/>
        <color theme="1"/>
        <rFont val="游ゴシック"/>
        <family val="2"/>
        <charset val="128"/>
        <scheme val="minor"/>
      </rPr>
      <t>ができます</t>
    </r>
    <rPh sb="8" eb="10">
      <t>シヨウ</t>
    </rPh>
    <rPh sb="20" eb="22">
      <t>シヨウ</t>
    </rPh>
    <rPh sb="28" eb="29">
      <t>フク</t>
    </rPh>
    <rPh sb="34" eb="35">
      <t>カ</t>
    </rPh>
    <rPh sb="59" eb="61">
      <t>カノウ</t>
    </rPh>
    <rPh sb="62" eb="63">
      <t>カギ</t>
    </rPh>
    <rPh sb="64" eb="66">
      <t>メイキ</t>
    </rPh>
    <rPh sb="88" eb="89">
      <t>ナイ</t>
    </rPh>
    <rPh sb="89" eb="91">
      <t>カイギョウ</t>
    </rPh>
    <phoneticPr fontId="1"/>
  </si>
  <si>
    <t>エントリー総作品数</t>
    <rPh sb="5" eb="9">
      <t>ソウサクヒンスウ</t>
    </rPh>
    <phoneticPr fontId="8"/>
  </si>
  <si>
    <t>部門名</t>
    <rPh sb="0" eb="2">
      <t>ブモン</t>
    </rPh>
    <rPh sb="2" eb="3">
      <t>メイ</t>
    </rPh>
    <phoneticPr fontId="8"/>
  </si>
  <si>
    <t>作品No.</t>
    <rPh sb="0" eb="2">
      <t>サクヒン</t>
    </rPh>
    <phoneticPr fontId="8"/>
  </si>
  <si>
    <t>作品タイトル</t>
    <rPh sb="0" eb="2">
      <t>サクヒン</t>
    </rPh>
    <phoneticPr fontId="8"/>
  </si>
  <si>
    <t>作品タイトル（フリガナ）</t>
    <rPh sb="0" eb="2">
      <t>サクヒン</t>
    </rPh>
    <phoneticPr fontId="8"/>
  </si>
  <si>
    <t>チーム名（個人の場合は制作者）</t>
    <rPh sb="3" eb="4">
      <t>メイ</t>
    </rPh>
    <rPh sb="5" eb="7">
      <t>コジン</t>
    </rPh>
    <rPh sb="8" eb="10">
      <t>バアイ</t>
    </rPh>
    <rPh sb="11" eb="14">
      <t>セイサクシャ</t>
    </rPh>
    <phoneticPr fontId="8"/>
  </si>
  <si>
    <t>チーム名（フリガナ）</t>
    <rPh sb="3" eb="4">
      <t>メイ</t>
    </rPh>
    <phoneticPr fontId="8"/>
  </si>
  <si>
    <t>HRクラス名</t>
  </si>
  <si>
    <t>氏名</t>
  </si>
  <si>
    <t>フリガナ</t>
    <phoneticPr fontId="8"/>
  </si>
  <si>
    <t>学籍番号</t>
  </si>
  <si>
    <t>担当</t>
    <rPh sb="0" eb="2">
      <t>タントウ</t>
    </rPh>
    <phoneticPr fontId="8"/>
  </si>
  <si>
    <t>リーダー</t>
    <phoneticPr fontId="8"/>
  </si>
  <si>
    <t>備考</t>
    <rPh sb="0" eb="2">
      <t>ビコウ</t>
    </rPh>
    <phoneticPr fontId="8"/>
  </si>
  <si>
    <t>アセットの使用</t>
    <rPh sb="5" eb="7">
      <t>シヨウ</t>
    </rPh>
    <phoneticPr fontId="1"/>
  </si>
  <si>
    <t>開発ベース</t>
    <phoneticPr fontId="1"/>
  </si>
  <si>
    <t>授業ベース(ゲープロⅠ/Ⅱ:GameLib)</t>
  </si>
  <si>
    <t>Unity</t>
  </si>
  <si>
    <t>Unreal Engine</t>
  </si>
  <si>
    <t>その他</t>
  </si>
  <si>
    <t>3D／2D</t>
  </si>
  <si>
    <t>CG</t>
  </si>
  <si>
    <t>PG</t>
  </si>
  <si>
    <t>無</t>
    <rPh sb="0" eb="1">
      <t>ナ</t>
    </rPh>
    <phoneticPr fontId="1"/>
  </si>
  <si>
    <t>有</t>
    <rPh sb="0" eb="1">
      <t>ア</t>
    </rPh>
    <phoneticPr fontId="1"/>
  </si>
  <si>
    <t>代表</t>
    <rPh sb="0" eb="2">
      <t>ダイヒョウ</t>
    </rPh>
    <phoneticPr fontId="1"/>
  </si>
  <si>
    <t>貢献度</t>
    <rPh sb="0" eb="3">
      <t>コウケンド</t>
    </rPh>
    <phoneticPr fontId="1"/>
  </si>
  <si>
    <t>○</t>
    <phoneticPr fontId="1"/>
  </si>
  <si>
    <t>A</t>
    <phoneticPr fontId="1"/>
  </si>
  <si>
    <t>B</t>
    <phoneticPr fontId="1"/>
  </si>
  <si>
    <t>C</t>
    <phoneticPr fontId="1"/>
  </si>
  <si>
    <t>ボーン</t>
    <phoneticPr fontId="1"/>
  </si>
  <si>
    <t>マップチップ</t>
    <phoneticPr fontId="1"/>
  </si>
  <si>
    <r>
      <t>◆今回のチーム制作で</t>
    </r>
    <r>
      <rPr>
        <b/>
        <sz val="11"/>
        <color theme="1"/>
        <rFont val="游ゴシック"/>
        <family val="3"/>
        <charset val="128"/>
        <scheme val="minor"/>
      </rPr>
      <t>失敗したこと</t>
    </r>
    <r>
      <rPr>
        <sz val="11"/>
        <color theme="1"/>
        <rFont val="游ゴシック"/>
        <family val="2"/>
        <scheme val="minor"/>
      </rPr>
      <t>をその</t>
    </r>
    <r>
      <rPr>
        <b/>
        <sz val="11"/>
        <color theme="1"/>
        <rFont val="游ゴシック"/>
        <family val="3"/>
        <charset val="128"/>
        <scheme val="minor"/>
      </rPr>
      <t>要因</t>
    </r>
    <r>
      <rPr>
        <sz val="11"/>
        <color theme="1"/>
        <rFont val="游ゴシック"/>
        <family val="2"/>
        <scheme val="minor"/>
      </rPr>
      <t>と共に</t>
    </r>
    <r>
      <rPr>
        <b/>
        <sz val="11"/>
        <color theme="1"/>
        <rFont val="游ゴシック"/>
        <family val="3"/>
        <charset val="128"/>
        <scheme val="minor"/>
      </rPr>
      <t>あるだけ</t>
    </r>
    <r>
      <rPr>
        <sz val="11"/>
        <color theme="1"/>
        <rFont val="游ゴシック"/>
        <family val="3"/>
        <charset val="128"/>
        <scheme val="minor"/>
      </rPr>
      <t>書いてください。
（セルは縦に広げてよし）</t>
    </r>
    <r>
      <rPr>
        <sz val="11"/>
        <color theme="1"/>
        <rFont val="游ゴシック"/>
        <family val="2"/>
        <charset val="128"/>
        <scheme val="minor"/>
      </rPr>
      <t xml:space="preserve">
また、その中で</t>
    </r>
    <r>
      <rPr>
        <b/>
        <sz val="11"/>
        <color theme="1"/>
        <rFont val="游ゴシック"/>
        <family val="3"/>
        <charset val="128"/>
        <scheme val="minor"/>
      </rPr>
      <t>最も影響が大きかった失敗</t>
    </r>
    <r>
      <rPr>
        <sz val="11"/>
        <color theme="1"/>
        <rFont val="游ゴシック"/>
        <family val="2"/>
        <charset val="128"/>
        <scheme val="minor"/>
      </rPr>
      <t>を１つ選んで</t>
    </r>
    <r>
      <rPr>
        <b/>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シッパイ</t>
    </rPh>
    <rPh sb="19" eb="21">
      <t>ヨウイン</t>
    </rPh>
    <rPh sb="22" eb="23">
      <t>トモ</t>
    </rPh>
    <rPh sb="28" eb="29">
      <t>カ</t>
    </rPh>
    <rPh sb="41" eb="42">
      <t>タテ</t>
    </rPh>
    <rPh sb="43" eb="44">
      <t>ヒロ</t>
    </rPh>
    <rPh sb="55" eb="56">
      <t>ナカ</t>
    </rPh>
    <rPh sb="57" eb="58">
      <t>モット</t>
    </rPh>
    <rPh sb="59" eb="61">
      <t>エイキョウ</t>
    </rPh>
    <rPh sb="62" eb="63">
      <t>オオ</t>
    </rPh>
    <rPh sb="67" eb="69">
      <t>シッパイ</t>
    </rPh>
    <rPh sb="72" eb="73">
      <t>エラ</t>
    </rPh>
    <rPh sb="75" eb="76">
      <t>アカ</t>
    </rPh>
    <rPh sb="76" eb="77">
      <t>ジ</t>
    </rPh>
    <phoneticPr fontId="8"/>
  </si>
  <si>
    <r>
      <t>◆今回の失敗に対して、</t>
    </r>
    <r>
      <rPr>
        <b/>
        <sz val="11"/>
        <color rgb="FFFF0000"/>
        <rFont val="游ゴシック"/>
        <family val="3"/>
        <charset val="128"/>
        <scheme val="minor"/>
      </rPr>
      <t>今後</t>
    </r>
    <r>
      <rPr>
        <sz val="11"/>
        <color theme="1"/>
        <rFont val="游ゴシック"/>
        <family val="2"/>
        <scheme val="minor"/>
      </rPr>
      <t>はどういった</t>
    </r>
    <r>
      <rPr>
        <b/>
        <sz val="11"/>
        <color theme="1"/>
        <rFont val="游ゴシック"/>
        <family val="3"/>
        <charset val="128"/>
        <scheme val="minor"/>
      </rPr>
      <t>対策</t>
    </r>
    <r>
      <rPr>
        <sz val="11"/>
        <color theme="1"/>
        <rFont val="游ゴシック"/>
        <family val="2"/>
        <scheme val="minor"/>
      </rPr>
      <t>を講じますか？（ここもたっぷりと。）</t>
    </r>
    <rPh sb="1" eb="3">
      <t>コンカイ</t>
    </rPh>
    <rPh sb="4" eb="6">
      <t>シッパイ</t>
    </rPh>
    <rPh sb="7" eb="8">
      <t>タイ</t>
    </rPh>
    <rPh sb="11" eb="13">
      <t>コンゴ</t>
    </rPh>
    <rPh sb="19" eb="21">
      <t>タイサク</t>
    </rPh>
    <rPh sb="22" eb="23">
      <t>コウ</t>
    </rPh>
    <phoneticPr fontId="8"/>
  </si>
  <si>
    <r>
      <t>◆ゲームの</t>
    </r>
    <r>
      <rPr>
        <b/>
        <sz val="11"/>
        <color theme="1"/>
        <rFont val="游ゴシック"/>
        <family val="3"/>
        <charset val="128"/>
        <scheme val="minor"/>
      </rPr>
      <t>完成度</t>
    </r>
    <r>
      <rPr>
        <sz val="11"/>
        <color theme="1"/>
        <rFont val="游ゴシック"/>
        <family val="2"/>
        <scheme val="minor"/>
      </rPr>
      <t>は何％ですか？</t>
    </r>
    <rPh sb="5" eb="7">
      <t>カンセイ</t>
    </rPh>
    <rPh sb="7" eb="8">
      <t>ド</t>
    </rPh>
    <rPh sb="9" eb="11">
      <t>ナンパーセント</t>
    </rPh>
    <phoneticPr fontId="8"/>
  </si>
  <si>
    <r>
      <t>◆狙った面白さの</t>
    </r>
    <r>
      <rPr>
        <b/>
        <sz val="11"/>
        <color theme="1"/>
        <rFont val="游ゴシック"/>
        <family val="3"/>
        <charset val="128"/>
        <scheme val="minor"/>
      </rPr>
      <t>実現度</t>
    </r>
    <r>
      <rPr>
        <sz val="11"/>
        <color theme="1"/>
        <rFont val="游ゴシック"/>
        <family val="2"/>
        <scheme val="minor"/>
      </rPr>
      <t>は何％ですか？</t>
    </r>
    <rPh sb="1" eb="2">
      <t>ネラ</t>
    </rPh>
    <rPh sb="4" eb="6">
      <t>オモシロ</t>
    </rPh>
    <rPh sb="8" eb="11">
      <t>ジツゲンド</t>
    </rPh>
    <rPh sb="12" eb="13">
      <t>ナン</t>
    </rPh>
    <phoneticPr fontId="8"/>
  </si>
  <si>
    <r>
      <t xml:space="preserve">実装したミドルウェアが
あれば記入して下さい
</t>
    </r>
    <r>
      <rPr>
        <sz val="8"/>
        <color theme="1"/>
        <rFont val="游ゴシック"/>
        <family val="3"/>
        <charset val="128"/>
        <scheme val="minor"/>
      </rPr>
      <t>※Effekseer/Box2d/Lua 等</t>
    </r>
    <rPh sb="0" eb="2">
      <t>ジッソウ</t>
    </rPh>
    <rPh sb="15" eb="17">
      <t>キニュウ</t>
    </rPh>
    <rPh sb="19" eb="20">
      <t>クダ</t>
    </rPh>
    <rPh sb="44" eb="45">
      <t>ナド</t>
    </rPh>
    <phoneticPr fontId="1"/>
  </si>
  <si>
    <t>面談</t>
    <rPh sb="0" eb="2">
      <t>メンダン</t>
    </rPh>
    <phoneticPr fontId="1"/>
  </si>
  <si>
    <t>自作(ゲープロⅢ含む)</t>
    <phoneticPr fontId="1"/>
  </si>
  <si>
    <t>UI</t>
    <phoneticPr fontId="1"/>
  </si>
  <si>
    <t>オブジェクト</t>
    <phoneticPr fontId="1"/>
  </si>
  <si>
    <t>3D</t>
    <phoneticPr fontId="1"/>
  </si>
  <si>
    <t>2D</t>
    <phoneticPr fontId="1"/>
  </si>
  <si>
    <t>チーム名</t>
    <rPh sb="3" eb="4">
      <t>メイ</t>
    </rPh>
    <phoneticPr fontId="1"/>
  </si>
  <si>
    <t>対策</t>
    <rPh sb="0" eb="2">
      <t>タイサク</t>
    </rPh>
    <phoneticPr fontId="1"/>
  </si>
  <si>
    <t>失敗した事</t>
    <rPh sb="0" eb="2">
      <t>シッパイ</t>
    </rPh>
    <rPh sb="4" eb="5">
      <t>コト</t>
    </rPh>
    <phoneticPr fontId="1"/>
  </si>
  <si>
    <t>成功した事</t>
    <rPh sb="0" eb="2">
      <t>セイコウ</t>
    </rPh>
    <rPh sb="4" eb="5">
      <t>コト</t>
    </rPh>
    <phoneticPr fontId="1"/>
  </si>
  <si>
    <t>実現度</t>
    <rPh sb="0" eb="3">
      <t>ジツゲンド</t>
    </rPh>
    <phoneticPr fontId="1"/>
  </si>
  <si>
    <t>完成度</t>
    <rPh sb="0" eb="3">
      <t>カンセイド</t>
    </rPh>
    <phoneticPr fontId="1"/>
  </si>
  <si>
    <t>振り返り</t>
    <rPh sb="0" eb="1">
      <t>フ</t>
    </rPh>
    <rPh sb="2" eb="3">
      <t>カエ</t>
    </rPh>
    <phoneticPr fontId="1"/>
  </si>
  <si>
    <t>アセット一覧</t>
    <rPh sb="4" eb="6">
      <t>イチラン</t>
    </rPh>
    <phoneticPr fontId="1"/>
  </si>
  <si>
    <t>アセット管理</t>
    <rPh sb="4" eb="6">
      <t>カンリ</t>
    </rPh>
    <phoneticPr fontId="1"/>
  </si>
  <si>
    <t>開発ツール</t>
    <rPh sb="0" eb="2">
      <t>カイハツ</t>
    </rPh>
    <phoneticPr fontId="1"/>
  </si>
  <si>
    <t>ミドルウェア</t>
    <phoneticPr fontId="1"/>
  </si>
  <si>
    <t>開発ベース</t>
    <rPh sb="0" eb="2">
      <t>カイハツ</t>
    </rPh>
    <phoneticPr fontId="1"/>
  </si>
  <si>
    <t>メンバー構成</t>
    <rPh sb="4" eb="6">
      <t>コウセイ</t>
    </rPh>
    <phoneticPr fontId="1"/>
  </si>
  <si>
    <t>タイトル</t>
    <phoneticPr fontId="1"/>
  </si>
  <si>
    <t>チームNo</t>
    <phoneticPr fontId="1"/>
  </si>
  <si>
    <t>開発情報シート</t>
    <rPh sb="0" eb="2">
      <t>カイハツ</t>
    </rPh>
    <rPh sb="2" eb="4">
      <t>ジョウホウ</t>
    </rPh>
    <phoneticPr fontId="1"/>
  </si>
  <si>
    <t>空欄</t>
    <rPh sb="0" eb="2">
      <t>クウラン</t>
    </rPh>
    <phoneticPr fontId="1"/>
  </si>
  <si>
    <t>適宜</t>
    <rPh sb="0" eb="2">
      <t>テキギ</t>
    </rPh>
    <phoneticPr fontId="1"/>
  </si>
  <si>
    <r>
      <t>◆今回のチーム制作で</t>
    </r>
    <r>
      <rPr>
        <b/>
        <sz val="11"/>
        <color theme="1"/>
        <rFont val="游ゴシック"/>
        <family val="3"/>
        <charset val="128"/>
        <scheme val="minor"/>
      </rPr>
      <t>成功したこと</t>
    </r>
    <r>
      <rPr>
        <sz val="11"/>
        <color theme="1"/>
        <rFont val="游ゴシック"/>
        <family val="2"/>
        <scheme val="minor"/>
      </rPr>
      <t>をその</t>
    </r>
    <r>
      <rPr>
        <b/>
        <sz val="11"/>
        <color theme="1"/>
        <rFont val="游ゴシック"/>
        <family val="3"/>
        <charset val="128"/>
        <scheme val="minor"/>
      </rPr>
      <t>要因</t>
    </r>
    <r>
      <rPr>
        <sz val="11"/>
        <color theme="1"/>
        <rFont val="游ゴシック"/>
        <family val="2"/>
        <scheme val="minor"/>
      </rPr>
      <t>と共に</t>
    </r>
    <r>
      <rPr>
        <b/>
        <sz val="11"/>
        <color theme="1"/>
        <rFont val="游ゴシック"/>
        <family val="3"/>
        <charset val="128"/>
        <scheme val="minor"/>
      </rPr>
      <t>あるだけ</t>
    </r>
    <r>
      <rPr>
        <sz val="11"/>
        <color theme="1"/>
        <rFont val="游ゴシック"/>
        <family val="3"/>
        <charset val="128"/>
        <scheme val="minor"/>
      </rPr>
      <t>書いてください。
（セルは縦に広げてよし）</t>
    </r>
    <r>
      <rPr>
        <sz val="11"/>
        <color theme="1"/>
        <rFont val="游ゴシック"/>
        <family val="2"/>
        <charset val="128"/>
        <scheme val="minor"/>
      </rPr>
      <t xml:space="preserve">
また、その中で</t>
    </r>
    <r>
      <rPr>
        <b/>
        <sz val="11"/>
        <color theme="1"/>
        <rFont val="游ゴシック"/>
        <family val="3"/>
        <charset val="128"/>
        <scheme val="minor"/>
      </rPr>
      <t>今後に最も活かせそうな成功</t>
    </r>
    <r>
      <rPr>
        <sz val="11"/>
        <color theme="1"/>
        <rFont val="游ゴシック"/>
        <family val="2"/>
        <charset val="128"/>
        <scheme val="minor"/>
      </rPr>
      <t>を１つ選んで</t>
    </r>
    <r>
      <rPr>
        <b/>
        <sz val="11"/>
        <color rgb="FFFF0000"/>
        <rFont val="游ゴシック"/>
        <family val="3"/>
        <charset val="128"/>
        <scheme val="minor"/>
      </rPr>
      <t>赤字</t>
    </r>
    <r>
      <rPr>
        <sz val="11"/>
        <rFont val="游ゴシック"/>
        <family val="3"/>
        <charset val="128"/>
        <scheme val="minor"/>
      </rPr>
      <t>にしてください。</t>
    </r>
    <rPh sb="1" eb="3">
      <t>コンカイ</t>
    </rPh>
    <rPh sb="7" eb="9">
      <t>セイサク</t>
    </rPh>
    <rPh sb="10" eb="12">
      <t>セイコウ</t>
    </rPh>
    <rPh sb="19" eb="21">
      <t>ヨウイン</t>
    </rPh>
    <rPh sb="22" eb="23">
      <t>トモ</t>
    </rPh>
    <rPh sb="28" eb="29">
      <t>カ</t>
    </rPh>
    <rPh sb="41" eb="42">
      <t>タテ</t>
    </rPh>
    <rPh sb="43" eb="44">
      <t>ヒロ</t>
    </rPh>
    <rPh sb="55" eb="56">
      <t>ナカ</t>
    </rPh>
    <rPh sb="57" eb="59">
      <t>コンゴ</t>
    </rPh>
    <rPh sb="60" eb="61">
      <t>モット</t>
    </rPh>
    <rPh sb="62" eb="63">
      <t>イ</t>
    </rPh>
    <rPh sb="68" eb="70">
      <t>セイコウ</t>
    </rPh>
    <rPh sb="73" eb="74">
      <t>エラ</t>
    </rPh>
    <rPh sb="76" eb="77">
      <t>アカ</t>
    </rPh>
    <rPh sb="77" eb="78">
      <t>ジ</t>
    </rPh>
    <phoneticPr fontId="8"/>
  </si>
  <si>
    <t>Balloon Glide</t>
    <phoneticPr fontId="1"/>
  </si>
  <si>
    <t>バルーン　グライド</t>
    <phoneticPr fontId="1"/>
  </si>
  <si>
    <t>GR1GA</t>
    <phoneticPr fontId="1"/>
  </si>
  <si>
    <t>GR1GB</t>
    <phoneticPr fontId="1"/>
  </si>
  <si>
    <t>GI1A</t>
    <phoneticPr fontId="1"/>
  </si>
  <si>
    <t>曽和真英</t>
    <rPh sb="0" eb="4">
      <t>ソワマサヒデ</t>
    </rPh>
    <phoneticPr fontId="1"/>
  </si>
  <si>
    <t>正木漣</t>
    <phoneticPr fontId="1"/>
  </si>
  <si>
    <t>河本勇輝</t>
    <phoneticPr fontId="1"/>
  </si>
  <si>
    <t>錦織光樹</t>
    <phoneticPr fontId="1"/>
  </si>
  <si>
    <t>ディレクター、メインPG</t>
    <phoneticPr fontId="1"/>
  </si>
  <si>
    <t>PG</t>
    <phoneticPr fontId="1"/>
  </si>
  <si>
    <t>アートD</t>
    <phoneticPr fontId="1"/>
  </si>
  <si>
    <t>○</t>
  </si>
  <si>
    <t>ワンボタンゲーム
(シンプル操作)</t>
    <rPh sb="14" eb="16">
      <t>ソウサ</t>
    </rPh>
    <phoneticPr fontId="1"/>
  </si>
  <si>
    <t>Balloon</t>
    <phoneticPr fontId="1"/>
  </si>
  <si>
    <t>バルーン</t>
    <phoneticPr fontId="1"/>
  </si>
  <si>
    <t>Visual Studio 2022
GitHub
Photoshop v26.1
Procreate 5.3.13</t>
    <phoneticPr fontId="1"/>
  </si>
  <si>
    <t>A</t>
  </si>
  <si>
    <t>B</t>
  </si>
  <si>
    <t>企画段階で制作期限と、自分たちの今のレベルで本当に作れるのかということを考慮したうえでゲームを企画する
作りたいゲームと独自性があるゲームのバランスをとれるように客観的に自分たちの企画内容を見る</t>
    <rPh sb="0" eb="4">
      <t>キカクダンカイ</t>
    </rPh>
    <rPh sb="5" eb="9">
      <t>セイサクキゲン</t>
    </rPh>
    <rPh sb="11" eb="13">
      <t>ジブン</t>
    </rPh>
    <rPh sb="16" eb="17">
      <t>イマ</t>
    </rPh>
    <rPh sb="22" eb="24">
      <t>ホントウ</t>
    </rPh>
    <rPh sb="25" eb="26">
      <t>ツク</t>
    </rPh>
    <rPh sb="36" eb="38">
      <t>コウリョ</t>
    </rPh>
    <rPh sb="47" eb="49">
      <t>キカク</t>
    </rPh>
    <rPh sb="53" eb="54">
      <t>ツク</t>
    </rPh>
    <rPh sb="61" eb="64">
      <t>ドクジセイ</t>
    </rPh>
    <rPh sb="82" eb="85">
      <t>キャッカンテキ</t>
    </rPh>
    <rPh sb="86" eb="88">
      <t>ジブン</t>
    </rPh>
    <rPh sb="91" eb="95">
      <t>キカクナイヨウ</t>
    </rPh>
    <rPh sb="96" eb="97">
      <t>ミ</t>
    </rPh>
    <phoneticPr fontId="1"/>
  </si>
  <si>
    <r>
      <t xml:space="preserve">制作中に当初予定していた企画の内容から中身を削ることが多かった
要因・・企画段階で制作期間のことを考えずにおもしろそうな内容を詰め込みすぎてしまっていた
</t>
    </r>
    <r>
      <rPr>
        <sz val="9"/>
        <color theme="1"/>
        <rFont val="メイリオ"/>
        <family val="3"/>
        <charset val="128"/>
      </rPr>
      <t xml:space="preserve">
ゲームの内容が単純すぎた
要因・・3Dっぽいゲームを作るというチーム内で共有していた概念にとらわれすぎて、独自性のことをあまり考えずに作ってしまっていた</t>
    </r>
    <rPh sb="0" eb="3">
      <t>セイサクチュウ</t>
    </rPh>
    <rPh sb="4" eb="8">
      <t>トウショヨテイ</t>
    </rPh>
    <rPh sb="12" eb="14">
      <t>キカク</t>
    </rPh>
    <rPh sb="15" eb="17">
      <t>ナイヨウ</t>
    </rPh>
    <rPh sb="19" eb="21">
      <t>ナカミ</t>
    </rPh>
    <rPh sb="22" eb="23">
      <t>ケズ</t>
    </rPh>
    <rPh sb="27" eb="28">
      <t>オオ</t>
    </rPh>
    <rPh sb="32" eb="34">
      <t>ヨウイン</t>
    </rPh>
    <rPh sb="36" eb="40">
      <t>キカクダンカイ</t>
    </rPh>
    <rPh sb="41" eb="45">
      <t>セイサクキカン</t>
    </rPh>
    <rPh sb="49" eb="50">
      <t>カンガ</t>
    </rPh>
    <rPh sb="60" eb="62">
      <t>ナイヨウ</t>
    </rPh>
    <rPh sb="63" eb="64">
      <t>ツ</t>
    </rPh>
    <rPh sb="65" eb="66">
      <t>コ</t>
    </rPh>
    <rPh sb="82" eb="84">
      <t>ナイヨウ</t>
    </rPh>
    <rPh sb="85" eb="87">
      <t>タンジュン</t>
    </rPh>
    <rPh sb="91" eb="93">
      <t>ヨウイン</t>
    </rPh>
    <rPh sb="104" eb="105">
      <t>ツク</t>
    </rPh>
    <rPh sb="112" eb="113">
      <t>ナイ</t>
    </rPh>
    <rPh sb="114" eb="116">
      <t>キョウユウ</t>
    </rPh>
    <rPh sb="120" eb="122">
      <t>ガイネン</t>
    </rPh>
    <rPh sb="131" eb="134">
      <t>ドクジセイ</t>
    </rPh>
    <rPh sb="141" eb="142">
      <t>カンガ</t>
    </rPh>
    <rPh sb="145" eb="146">
      <t>ツクスギタ</t>
    </rPh>
    <phoneticPr fontId="1"/>
  </si>
  <si>
    <r>
      <rPr>
        <sz val="9"/>
        <color rgb="FFFF0000"/>
        <rFont val="メイリオ"/>
        <family val="3"/>
        <charset val="128"/>
      </rPr>
      <t>Margeの際にあまりエラーを発生させなかったこと
要因・・Githubを使用して制作した・授業内だけでなくグループLINEでも常に連携を取り、それぞれがやっている作業を共有できていた</t>
    </r>
    <r>
      <rPr>
        <sz val="9"/>
        <color theme="1"/>
        <rFont val="メイリオ"/>
        <family val="3"/>
        <charset val="128"/>
      </rPr>
      <t xml:space="preserve">
余裕をもってゲームを完成させたこと
要因・・制作スケジュールをチーム内で共有できていた</t>
    </r>
    <rPh sb="6" eb="7">
      <t>サイ</t>
    </rPh>
    <rPh sb="15" eb="17">
      <t>ハッセイ</t>
    </rPh>
    <rPh sb="26" eb="28">
      <t>ヨウイン</t>
    </rPh>
    <rPh sb="37" eb="39">
      <t>シヨウ</t>
    </rPh>
    <rPh sb="41" eb="43">
      <t>セイサク</t>
    </rPh>
    <rPh sb="46" eb="49">
      <t>ジュギョウナイ</t>
    </rPh>
    <rPh sb="64" eb="65">
      <t>ツネ</t>
    </rPh>
    <rPh sb="66" eb="68">
      <t>レンケイ</t>
    </rPh>
    <rPh sb="69" eb="70">
      <t>ト</t>
    </rPh>
    <rPh sb="82" eb="84">
      <t>サギョウ</t>
    </rPh>
    <rPh sb="85" eb="87">
      <t>キョウユウ</t>
    </rPh>
    <rPh sb="94" eb="96">
      <t>ヨユウ</t>
    </rPh>
    <rPh sb="104" eb="106">
      <t>カンセイ</t>
    </rPh>
    <rPh sb="112" eb="114">
      <t>ヨウイン</t>
    </rPh>
    <rPh sb="128" eb="129">
      <t>ナイ</t>
    </rPh>
    <rPh sb="130" eb="132">
      <t>キョウユウ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</si>
</sst>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46">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
      <sz val="11"/>
      <color theme="1"/>
      <name val="游ゴシック"/>
      <family val="2"/>
      <scheme val="minor"/>
    </font>
    <font>
      <b/>
      <sz val="18"/>
      <color theme="1"/>
      <name val="游ゴシック"/>
      <family val="3"/>
      <charset val="128"/>
      <scheme val="minor"/>
    </font>
    <font>
      <b/>
      <sz val="10"/>
      <color theme="1"/>
      <name val="游ゴシック"/>
      <family val="3"/>
      <charset val="128"/>
      <scheme val="minor"/>
    </font>
    <font>
      <b/>
      <sz val="12"/>
      <color theme="1"/>
      <name val="游ゴシック"/>
      <family val="3"/>
      <charset val="128"/>
      <scheme val="minor"/>
    </font>
    <font>
      <sz val="6"/>
      <name val="游ゴシック"/>
      <family val="3"/>
      <charset val="128"/>
      <scheme val="minor"/>
    </font>
    <font>
      <sz val="11"/>
      <name val="游ゴシック"/>
      <family val="3"/>
      <charset val="128"/>
      <scheme val="minor"/>
    </font>
    <font>
      <sz val="9"/>
      <color theme="1"/>
      <name val="メイリオ"/>
      <family val="3"/>
      <charset val="128"/>
    </font>
    <font>
      <sz val="9"/>
      <color theme="1"/>
      <name val="游ゴシック"/>
      <family val="2"/>
      <scheme val="minor"/>
    </font>
    <font>
      <sz val="11"/>
      <color theme="1"/>
      <name val="游ゴシック"/>
      <family val="2"/>
      <charset val="128"/>
      <scheme val="minor"/>
    </font>
    <font>
      <sz val="8"/>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b/>
      <sz val="8"/>
      <color theme="1"/>
      <name val="游ゴシック"/>
      <family val="3"/>
      <charset val="128"/>
      <scheme val="minor"/>
    </font>
    <font>
      <sz val="10"/>
      <color theme="1"/>
      <name val="游ゴシック"/>
      <family val="2"/>
      <charset val="128"/>
      <scheme val="minor"/>
    </font>
    <font>
      <sz val="9"/>
      <color indexed="81"/>
      <name val="MS P ゴシック"/>
      <family val="3"/>
      <charset val="128"/>
    </font>
    <font>
      <b/>
      <sz val="11"/>
      <color rgb="FFFF0000"/>
      <name val="游ゴシック"/>
      <family val="3"/>
      <charset val="128"/>
      <scheme val="minor"/>
    </font>
    <font>
      <sz val="9"/>
      <color theme="1"/>
      <name val="游ゴシック"/>
      <family val="2"/>
      <charset val="128"/>
      <scheme val="minor"/>
    </font>
    <font>
      <sz val="9"/>
      <color theme="1"/>
      <name val="游ゴシック"/>
      <family val="3"/>
      <charset val="128"/>
      <scheme val="minor"/>
    </font>
    <font>
      <sz val="8"/>
      <color theme="1"/>
      <name val="游ゴシック"/>
      <family val="2"/>
      <charset val="128"/>
      <scheme val="minor"/>
    </font>
    <font>
      <b/>
      <sz val="9"/>
      <color theme="1"/>
      <name val="游ゴシック"/>
      <family val="3"/>
      <charset val="128"/>
      <scheme val="minor"/>
    </font>
    <font>
      <b/>
      <sz val="14"/>
      <name val="游ゴシック"/>
      <family val="3"/>
      <charset val="128"/>
      <scheme val="minor"/>
    </font>
    <font>
      <sz val="11"/>
      <color theme="1"/>
      <name val="メイリオ"/>
      <family val="3"/>
      <charset val="128"/>
    </font>
    <font>
      <sz val="10"/>
      <color theme="1"/>
      <name val="メイリオ"/>
      <family val="3"/>
      <charset val="128"/>
    </font>
    <font>
      <u/>
      <sz val="11"/>
      <color theme="10"/>
      <name val="游ゴシック"/>
      <family val="2"/>
      <charset val="128"/>
      <scheme val="minor"/>
    </font>
    <font>
      <b/>
      <sz val="10"/>
      <color theme="1"/>
      <name val="メイリオ"/>
      <family val="3"/>
      <charset val="128"/>
    </font>
    <font>
      <b/>
      <sz val="11"/>
      <color theme="1"/>
      <name val="メイリオ"/>
      <family val="3"/>
      <charset val="128"/>
    </font>
    <font>
      <b/>
      <sz val="6"/>
      <color theme="1"/>
      <name val="游ゴシック"/>
      <family val="3"/>
      <charset val="128"/>
      <scheme val="minor"/>
    </font>
    <font>
      <b/>
      <sz val="20"/>
      <color theme="1"/>
      <name val="メイリオ"/>
      <family val="3"/>
      <charset val="128"/>
    </font>
    <font>
      <b/>
      <sz val="22"/>
      <color theme="1"/>
      <name val="游ゴシック"/>
      <family val="3"/>
      <charset val="128"/>
      <scheme val="minor"/>
    </font>
    <font>
      <sz val="6"/>
      <color theme="1"/>
      <name val="游ゴシック"/>
      <family val="3"/>
      <charset val="128"/>
      <scheme val="minor"/>
    </font>
    <font>
      <u/>
      <sz val="11"/>
      <color theme="1"/>
      <name val="游ゴシック"/>
      <family val="3"/>
      <charset val="128"/>
      <scheme val="minor"/>
    </font>
    <font>
      <sz val="11"/>
      <color theme="1"/>
      <name val="HG丸ｺﾞｼｯｸM-PRO"/>
      <family val="3"/>
      <charset val="128"/>
    </font>
    <font>
      <sz val="11"/>
      <name val="游ゴシック"/>
      <family val="2"/>
      <charset val="128"/>
      <scheme val="minor"/>
    </font>
    <font>
      <b/>
      <sz val="9"/>
      <color indexed="81"/>
      <name val="MS P ゴシック"/>
      <family val="3"/>
      <charset val="128"/>
    </font>
    <font>
      <sz val="10"/>
      <name val="メイリオ"/>
      <family val="3"/>
      <charset val="128"/>
    </font>
    <font>
      <sz val="11"/>
      <name val="メイリオ"/>
      <family val="3"/>
      <charset val="128"/>
    </font>
    <font>
      <u/>
      <sz val="11"/>
      <name val="游ゴシック"/>
      <family val="2"/>
      <charset val="128"/>
      <scheme val="minor"/>
    </font>
    <font>
      <sz val="16"/>
      <color theme="1"/>
      <name val="游ゴシック"/>
      <family val="2"/>
      <charset val="128"/>
      <scheme val="minor"/>
    </font>
    <font>
      <sz val="72"/>
      <name val="HGP創英角ﾎﾟｯﾌﾟ体"/>
      <family val="3"/>
      <charset val="128"/>
    </font>
    <font>
      <sz val="16"/>
      <color theme="1"/>
      <name val="游ゴシック"/>
      <family val="3"/>
      <charset val="128"/>
      <scheme val="minor"/>
    </font>
    <font>
      <sz val="10"/>
      <color theme="1"/>
      <name val="游ゴシック"/>
      <family val="3"/>
      <charset val="128"/>
      <scheme val="minor"/>
    </font>
    <font>
      <sz val="9"/>
      <color rgb="FFFF0000"/>
      <name val="メイリオ"/>
      <family val="3"/>
      <charset val="128"/>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3" tint="0.59999389629810485"/>
        <bgColor indexed="64"/>
      </patternFill>
    </fill>
  </fills>
  <borders count="5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indexed="64"/>
      </top>
      <bottom style="thin">
        <color auto="1"/>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auto="1"/>
      </bottom>
      <diagonal/>
    </border>
    <border>
      <left/>
      <right style="thin">
        <color indexed="64"/>
      </right>
      <top/>
      <bottom/>
      <diagonal/>
    </border>
    <border>
      <left/>
      <right style="medium">
        <color indexed="64"/>
      </right>
      <top style="medium">
        <color indexed="64"/>
      </top>
      <bottom style="thin">
        <color indexed="64"/>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thin">
        <color theme="0" tint="-0.34998626667073579"/>
      </bottom>
      <diagonal/>
    </border>
    <border>
      <left/>
      <right/>
      <top style="thin">
        <color auto="1"/>
      </top>
      <bottom style="thin">
        <color theme="0" tint="-0.34998626667073579"/>
      </bottom>
      <diagonal/>
    </border>
    <border>
      <left/>
      <right style="medium">
        <color auto="1"/>
      </right>
      <top style="thin">
        <color auto="1"/>
      </top>
      <bottom style="thin">
        <color theme="0" tint="-0.34998626667073579"/>
      </bottom>
      <diagonal/>
    </border>
    <border>
      <left/>
      <right/>
      <top style="thin">
        <color theme="0" tint="-0.34998626667073579"/>
      </top>
      <bottom style="medium">
        <color indexed="64"/>
      </bottom>
      <diagonal/>
    </border>
    <border>
      <left/>
      <right style="medium">
        <color indexed="64"/>
      </right>
      <top style="thin">
        <color theme="0" tint="-0.34998626667073579"/>
      </top>
      <bottom style="medium">
        <color indexed="64"/>
      </bottom>
      <diagonal/>
    </border>
    <border>
      <left style="medium">
        <color indexed="64"/>
      </left>
      <right/>
      <top style="thin">
        <color theme="0" tint="-0.34998626667073579"/>
      </top>
      <bottom style="medium">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5">
    <xf numFmtId="0" fontId="0" fillId="0" borderId="0">
      <alignment vertical="center"/>
    </xf>
    <xf numFmtId="0" fontId="4" fillId="0" borderId="0"/>
    <xf numFmtId="9" fontId="12" fillId="0" borderId="0" applyFont="0" applyFill="0" applyBorder="0" applyAlignment="0" applyProtection="0">
      <alignment vertical="center"/>
    </xf>
    <xf numFmtId="0" fontId="27" fillId="0" borderId="0" applyNumberFormat="0" applyFill="0" applyBorder="0" applyAlignment="0" applyProtection="0">
      <alignment vertical="center"/>
    </xf>
    <xf numFmtId="0" fontId="12" fillId="0" borderId="0">
      <alignment vertical="center"/>
    </xf>
  </cellStyleXfs>
  <cellXfs count="178">
    <xf numFmtId="0" fontId="0" fillId="0" borderId="0" xfId="0">
      <alignment vertical="center"/>
    </xf>
    <xf numFmtId="0" fontId="0" fillId="2" borderId="0" xfId="0" applyFill="1">
      <alignment vertical="center"/>
    </xf>
    <xf numFmtId="0" fontId="4" fillId="2" borderId="0" xfId="1" applyFill="1" applyAlignment="1">
      <alignment vertical="center"/>
    </xf>
    <xf numFmtId="0" fontId="2" fillId="2" borderId="0" xfId="1" applyFont="1" applyFill="1" applyAlignment="1">
      <alignment vertical="center"/>
    </xf>
    <xf numFmtId="0" fontId="4" fillId="2" borderId="0" xfId="1" applyFill="1"/>
    <xf numFmtId="0" fontId="11" fillId="2" borderId="0" xfId="1" applyFont="1" applyFill="1" applyAlignment="1">
      <alignment vertical="top"/>
    </xf>
    <xf numFmtId="176" fontId="15" fillId="2" borderId="17" xfId="1" applyNumberFormat="1" applyFont="1" applyFill="1" applyBorder="1" applyAlignment="1" applyProtection="1">
      <alignment horizontal="center" vertical="center"/>
      <protection locked="0"/>
    </xf>
    <xf numFmtId="0" fontId="6" fillId="3" borderId="17" xfId="1" applyFont="1" applyFill="1" applyBorder="1" applyAlignment="1">
      <alignment horizontal="center" vertical="center"/>
    </xf>
    <xf numFmtId="0" fontId="25" fillId="2" borderId="0" xfId="0" applyFont="1" applyFill="1" applyAlignment="1">
      <alignment vertical="center" shrinkToFit="1"/>
    </xf>
    <xf numFmtId="0" fontId="26" fillId="2" borderId="0" xfId="0" applyFont="1" applyFill="1" applyAlignment="1">
      <alignment horizontal="left" vertical="center" indent="2" shrinkToFit="1"/>
    </xf>
    <xf numFmtId="0" fontId="26" fillId="2" borderId="17" xfId="0" applyFont="1" applyFill="1" applyBorder="1" applyAlignment="1">
      <alignment horizontal="center" vertical="center" shrinkToFit="1"/>
    </xf>
    <xf numFmtId="0" fontId="25" fillId="2" borderId="17" xfId="0" applyFont="1" applyFill="1" applyBorder="1" applyAlignment="1">
      <alignment horizontal="center" vertical="center" shrinkToFit="1"/>
    </xf>
    <xf numFmtId="0" fontId="25" fillId="2" borderId="17" xfId="0" applyFont="1" applyFill="1" applyBorder="1" applyAlignment="1">
      <alignment vertical="center" shrinkToFit="1"/>
    </xf>
    <xf numFmtId="0" fontId="26" fillId="2" borderId="0" xfId="0" applyFont="1" applyFill="1" applyAlignment="1">
      <alignment vertical="center" shrinkToFit="1"/>
    </xf>
    <xf numFmtId="0" fontId="28" fillId="4" borderId="17" xfId="0" applyFont="1" applyFill="1" applyBorder="1" applyAlignment="1">
      <alignment horizontal="center" vertical="center" shrinkToFit="1"/>
    </xf>
    <xf numFmtId="0" fontId="29" fillId="4" borderId="17" xfId="0" applyFont="1" applyFill="1" applyBorder="1" applyAlignment="1">
      <alignment horizontal="center" vertical="center" shrinkToFit="1"/>
    </xf>
    <xf numFmtId="0" fontId="26" fillId="2" borderId="17" xfId="0" applyFont="1" applyFill="1" applyBorder="1" applyAlignment="1" applyProtection="1">
      <alignment horizontal="center" vertical="center" shrinkToFit="1"/>
      <protection locked="0"/>
    </xf>
    <xf numFmtId="0" fontId="25" fillId="2" borderId="17" xfId="0" applyFont="1" applyFill="1" applyBorder="1" applyAlignment="1" applyProtection="1">
      <alignment horizontal="center" vertical="center" shrinkToFit="1"/>
      <protection locked="0"/>
    </xf>
    <xf numFmtId="0" fontId="25" fillId="2" borderId="17" xfId="0" applyFont="1" applyFill="1" applyBorder="1" applyAlignment="1" applyProtection="1">
      <alignment vertical="center" shrinkToFit="1"/>
      <protection locked="0"/>
    </xf>
    <xf numFmtId="0" fontId="31" fillId="2" borderId="17" xfId="0" applyFont="1" applyFill="1" applyBorder="1" applyAlignment="1" applyProtection="1">
      <alignment horizontal="center" vertical="center" shrinkToFit="1"/>
      <protection locked="0"/>
    </xf>
    <xf numFmtId="0" fontId="3" fillId="2" borderId="15" xfId="0" applyFont="1" applyFill="1" applyBorder="1" applyAlignment="1">
      <alignment horizontal="right"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6" xfId="0" applyFont="1" applyFill="1" applyBorder="1" applyAlignment="1">
      <alignment horizontal="left" vertical="center"/>
    </xf>
    <xf numFmtId="0" fontId="4" fillId="5" borderId="0" xfId="1" applyFill="1" applyAlignment="1">
      <alignment horizontal="left" vertical="top"/>
    </xf>
    <xf numFmtId="0" fontId="4" fillId="5" borderId="0" xfId="1" applyFill="1"/>
    <xf numFmtId="0" fontId="4" fillId="0" borderId="0" xfId="1"/>
    <xf numFmtId="0" fontId="34" fillId="0" borderId="0" xfId="1" applyFont="1"/>
    <xf numFmtId="0" fontId="3" fillId="0" borderId="0" xfId="1" applyFont="1"/>
    <xf numFmtId="0" fontId="4" fillId="0" borderId="0" xfId="1" applyAlignment="1">
      <alignment horizontal="left" vertical="top"/>
    </xf>
    <xf numFmtId="0" fontId="3" fillId="0" borderId="0" xfId="4" applyFont="1">
      <alignment vertical="center"/>
    </xf>
    <xf numFmtId="0" fontId="35" fillId="0" borderId="0" xfId="4" applyFont="1">
      <alignment vertical="center"/>
    </xf>
    <xf numFmtId="0" fontId="0" fillId="0" borderId="0" xfId="0" applyAlignment="1">
      <alignment vertical="center" shrinkToFit="1"/>
    </xf>
    <xf numFmtId="0" fontId="0" fillId="0" borderId="0" xfId="0" applyAlignment="1">
      <alignment horizontal="center" vertical="center" shrinkToFit="1"/>
    </xf>
    <xf numFmtId="0" fontId="36" fillId="3" borderId="17" xfId="0" applyFont="1" applyFill="1" applyBorder="1" applyAlignment="1">
      <alignment horizontal="center" vertical="center" shrinkToFit="1"/>
    </xf>
    <xf numFmtId="0" fontId="9" fillId="3" borderId="17" xfId="0" applyFont="1" applyFill="1" applyBorder="1" applyAlignment="1">
      <alignment horizontal="center" vertical="center" shrinkToFit="1"/>
    </xf>
    <xf numFmtId="0" fontId="0" fillId="0" borderId="17" xfId="0" applyBorder="1" applyAlignment="1">
      <alignment horizontal="center" vertical="center" shrinkToFit="1"/>
    </xf>
    <xf numFmtId="0" fontId="0" fillId="3" borderId="17" xfId="0"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0" fontId="38" fillId="2" borderId="17" xfId="0" applyFont="1" applyFill="1" applyBorder="1" applyAlignment="1">
      <alignment horizontal="center" vertical="center" shrinkToFit="1"/>
    </xf>
    <xf numFmtId="0" fontId="39" fillId="2" borderId="17" xfId="0" applyFont="1" applyFill="1" applyBorder="1" applyAlignment="1">
      <alignment horizontal="center" vertical="center" shrinkToFit="1"/>
    </xf>
    <xf numFmtId="0" fontId="40" fillId="2" borderId="17" xfId="3" applyFont="1" applyFill="1" applyBorder="1" applyAlignment="1">
      <alignment vertical="center" shrinkToFit="1"/>
    </xf>
    <xf numFmtId="0" fontId="4" fillId="2" borderId="23" xfId="1" applyFill="1" applyBorder="1"/>
    <xf numFmtId="0" fontId="15" fillId="2" borderId="17" xfId="1" applyFont="1" applyFill="1" applyBorder="1" applyAlignment="1">
      <alignment horizontal="center" vertical="center" shrinkToFit="1"/>
    </xf>
    <xf numFmtId="0" fontId="0" fillId="2" borderId="34" xfId="0" applyFill="1" applyBorder="1" applyAlignment="1">
      <alignment horizontal="center" vertical="center"/>
    </xf>
    <xf numFmtId="0" fontId="0" fillId="2" borderId="35" xfId="0" applyFill="1" applyBorder="1">
      <alignment vertical="center"/>
    </xf>
    <xf numFmtId="0" fontId="0" fillId="2" borderId="36" xfId="0" applyFill="1" applyBorder="1">
      <alignment vertical="center"/>
    </xf>
    <xf numFmtId="0" fontId="0" fillId="2" borderId="37" xfId="0" applyFill="1" applyBorder="1" applyAlignment="1">
      <alignment horizontal="center" vertical="center"/>
    </xf>
    <xf numFmtId="0" fontId="0" fillId="2" borderId="8" xfId="0" applyFill="1" applyBorder="1">
      <alignment vertical="center"/>
    </xf>
    <xf numFmtId="0" fontId="0" fillId="2" borderId="5" xfId="0" applyFill="1" applyBorder="1">
      <alignment vertical="center"/>
    </xf>
    <xf numFmtId="0" fontId="0" fillId="2" borderId="38" xfId="0" applyFill="1" applyBorder="1" applyAlignment="1">
      <alignment horizontal="center" vertical="center"/>
    </xf>
    <xf numFmtId="0" fontId="0" fillId="2" borderId="18" xfId="0" applyFill="1" applyBorder="1">
      <alignment vertical="center"/>
    </xf>
    <xf numFmtId="0" fontId="0" fillId="2" borderId="39" xfId="0" applyFill="1" applyBorder="1">
      <alignment vertical="center"/>
    </xf>
    <xf numFmtId="0" fontId="0" fillId="2" borderId="40" xfId="0" applyFill="1" applyBorder="1" applyAlignment="1">
      <alignment horizontal="center" vertical="center"/>
    </xf>
    <xf numFmtId="0" fontId="0" fillId="2" borderId="0" xfId="0" applyFill="1" applyAlignment="1">
      <alignment horizontal="center" vertical="center"/>
    </xf>
    <xf numFmtId="0" fontId="42" fillId="2" borderId="3" xfId="0" applyFont="1" applyFill="1" applyBorder="1" applyAlignment="1">
      <alignment horizontal="center" vertical="center"/>
    </xf>
    <xf numFmtId="0" fontId="26" fillId="2" borderId="17" xfId="0" applyFont="1" applyFill="1" applyBorder="1" applyAlignment="1" applyProtection="1">
      <alignment horizontal="center" vertical="center" wrapText="1" shrinkToFit="1"/>
      <protection locked="0"/>
    </xf>
    <xf numFmtId="0" fontId="0" fillId="2" borderId="44" xfId="0" applyFill="1" applyBorder="1" applyAlignment="1">
      <alignment horizontal="left" vertical="center" indent="1"/>
    </xf>
    <xf numFmtId="0" fontId="0" fillId="2" borderId="43" xfId="0" applyFill="1" applyBorder="1" applyAlignment="1">
      <alignment horizontal="left" vertical="center" indent="1"/>
    </xf>
    <xf numFmtId="0" fontId="41" fillId="2" borderId="19" xfId="0" applyFont="1" applyFill="1" applyBorder="1" applyAlignment="1">
      <alignment horizontal="center" vertical="center"/>
    </xf>
    <xf numFmtId="0" fontId="43" fillId="2" borderId="21" xfId="0" applyFont="1" applyFill="1" applyBorder="1" applyAlignment="1">
      <alignment horizontal="center" vertical="center"/>
    </xf>
    <xf numFmtId="0" fontId="0" fillId="2" borderId="42" xfId="0" applyFill="1" applyBorder="1" applyAlignment="1">
      <alignment horizontal="left" vertical="center" indent="1"/>
    </xf>
    <xf numFmtId="0" fontId="0" fillId="2" borderId="41" xfId="0" applyFill="1" applyBorder="1" applyAlignment="1">
      <alignment horizontal="left" vertical="center" indent="1"/>
    </xf>
    <xf numFmtId="0" fontId="17" fillId="2" borderId="0" xfId="0" applyFont="1" applyFill="1">
      <alignment vertical="center"/>
    </xf>
    <xf numFmtId="0" fontId="20" fillId="2" borderId="10" xfId="0" applyFont="1" applyFill="1" applyBorder="1" applyAlignment="1">
      <alignment vertical="top" wrapText="1"/>
    </xf>
    <xf numFmtId="0" fontId="2" fillId="3" borderId="20" xfId="0" applyFont="1" applyFill="1" applyBorder="1" applyAlignment="1">
      <alignment horizontal="center" vertical="center"/>
    </xf>
    <xf numFmtId="0" fontId="24" fillId="2" borderId="47" xfId="2" applyNumberFormat="1" applyFont="1" applyFill="1" applyBorder="1" applyAlignment="1" applyProtection="1">
      <alignment horizontal="center" vertical="center"/>
      <protection locked="0"/>
    </xf>
    <xf numFmtId="0" fontId="24" fillId="2" borderId="45" xfId="2" applyNumberFormat="1" applyFont="1" applyFill="1" applyBorder="1" applyAlignment="1" applyProtection="1">
      <alignment horizontal="center" vertical="center"/>
      <protection locked="0"/>
    </xf>
    <xf numFmtId="0" fontId="24" fillId="2" borderId="6" xfId="2" applyNumberFormat="1" applyFont="1" applyFill="1" applyBorder="1" applyAlignment="1" applyProtection="1">
      <alignment horizontal="center" vertical="center"/>
      <protection locked="0"/>
    </xf>
    <xf numFmtId="0" fontId="24" fillId="2" borderId="7" xfId="2" applyNumberFormat="1" applyFont="1" applyFill="1" applyBorder="1" applyAlignment="1" applyProtection="1">
      <alignment horizontal="center" vertical="center"/>
      <protection locked="0"/>
    </xf>
    <xf numFmtId="0" fontId="14" fillId="2" borderId="47" xfId="0" applyFont="1" applyFill="1" applyBorder="1" applyAlignment="1" applyProtection="1">
      <alignment vertical="center" shrinkToFit="1"/>
      <protection locked="0"/>
    </xf>
    <xf numFmtId="0" fontId="14" fillId="2" borderId="22" xfId="0" applyFont="1" applyFill="1" applyBorder="1" applyAlignment="1" applyProtection="1">
      <alignment vertical="center" shrinkToFit="1"/>
      <protection locked="0"/>
    </xf>
    <xf numFmtId="0" fontId="14" fillId="2" borderId="45" xfId="0" applyFont="1" applyFill="1" applyBorder="1" applyAlignment="1" applyProtection="1">
      <alignment vertical="center" shrinkToFit="1"/>
      <protection locked="0"/>
    </xf>
    <xf numFmtId="0" fontId="2" fillId="3" borderId="19" xfId="0" applyFont="1" applyFill="1" applyBorder="1" applyAlignment="1">
      <alignment horizontal="center" vertical="center"/>
    </xf>
    <xf numFmtId="0" fontId="14" fillId="2" borderId="6" xfId="0" applyFont="1" applyFill="1" applyBorder="1" applyAlignment="1" applyProtection="1">
      <alignment vertical="center" shrinkToFit="1"/>
      <protection locked="0"/>
    </xf>
    <xf numFmtId="0" fontId="14" fillId="2" borderId="8" xfId="0" applyFont="1" applyFill="1" applyBorder="1" applyAlignment="1" applyProtection="1">
      <alignment vertical="center" shrinkToFit="1"/>
      <protection locked="0"/>
    </xf>
    <xf numFmtId="0" fontId="14" fillId="2" borderId="7" xfId="0" applyFont="1" applyFill="1" applyBorder="1" applyAlignment="1" applyProtection="1">
      <alignment vertical="center" shrinkToFit="1"/>
      <protection locked="0"/>
    </xf>
    <xf numFmtId="0" fontId="14" fillId="2" borderId="6" xfId="0" applyFont="1" applyFill="1" applyBorder="1" applyAlignment="1" applyProtection="1">
      <alignment horizontal="center" vertical="center"/>
      <protection locked="0"/>
    </xf>
    <xf numFmtId="0" fontId="14" fillId="2" borderId="49" xfId="0" applyFont="1" applyFill="1" applyBorder="1" applyAlignment="1" applyProtection="1">
      <alignment horizontal="center" vertical="center"/>
      <protection locked="0"/>
    </xf>
    <xf numFmtId="0" fontId="0" fillId="2" borderId="9" xfId="0" applyFill="1" applyBorder="1" applyAlignment="1" applyProtection="1">
      <alignment horizontal="left" vertical="top" wrapText="1"/>
      <protection locked="0"/>
    </xf>
    <xf numFmtId="0" fontId="0" fillId="2" borderId="10" xfId="0" applyFill="1" applyBorder="1" applyAlignment="1" applyProtection="1">
      <alignment horizontal="left" vertical="top" wrapText="1"/>
      <protection locked="0"/>
    </xf>
    <xf numFmtId="0" fontId="0" fillId="2" borderId="11" xfId="0" applyFill="1" applyBorder="1" applyAlignment="1" applyProtection="1">
      <alignment horizontal="left" vertical="top" wrapText="1"/>
      <protection locked="0"/>
    </xf>
    <xf numFmtId="0" fontId="0" fillId="2" borderId="15" xfId="0" applyFill="1" applyBorder="1" applyAlignment="1" applyProtection="1">
      <alignment horizontal="left" vertical="top" wrapText="1"/>
      <protection locked="0"/>
    </xf>
    <xf numFmtId="0" fontId="0" fillId="2" borderId="0" xfId="0" applyFill="1" applyAlignment="1" applyProtection="1">
      <alignment horizontal="left" vertical="top" wrapText="1"/>
      <protection locked="0"/>
    </xf>
    <xf numFmtId="0" fontId="0" fillId="2" borderId="16" xfId="0" applyFill="1" applyBorder="1" applyAlignment="1" applyProtection="1">
      <alignment horizontal="left" vertical="top" wrapText="1"/>
      <protection locked="0"/>
    </xf>
    <xf numFmtId="0" fontId="0" fillId="2" borderId="12" xfId="0" applyFill="1" applyBorder="1" applyAlignment="1" applyProtection="1">
      <alignment horizontal="left" vertical="top" wrapText="1"/>
      <protection locked="0"/>
    </xf>
    <xf numFmtId="0" fontId="0" fillId="2" borderId="13" xfId="0" applyFill="1" applyBorder="1" applyAlignment="1" applyProtection="1">
      <alignment horizontal="left" vertical="top" wrapText="1"/>
      <protection locked="0"/>
    </xf>
    <xf numFmtId="0" fontId="0" fillId="2" borderId="14" xfId="0" applyFill="1" applyBorder="1" applyAlignment="1" applyProtection="1">
      <alignment horizontal="left" vertical="top" wrapText="1"/>
      <protection locked="0"/>
    </xf>
    <xf numFmtId="0" fontId="14" fillId="2" borderId="5" xfId="0" applyFont="1" applyFill="1" applyBorder="1" applyAlignment="1" applyProtection="1">
      <alignment horizontal="center" vertical="center" shrinkToFit="1"/>
      <protection locked="0"/>
    </xf>
    <xf numFmtId="0" fontId="14" fillId="2" borderId="8" xfId="0" applyFont="1" applyFill="1" applyBorder="1" applyAlignment="1" applyProtection="1">
      <alignment horizontal="center" vertical="center" shrinkToFit="1"/>
      <protection locked="0"/>
    </xf>
    <xf numFmtId="0" fontId="14" fillId="2" borderId="7" xfId="0" applyFont="1" applyFill="1" applyBorder="1" applyAlignment="1" applyProtection="1">
      <alignment horizontal="center" vertical="center" shrinkToFit="1"/>
      <protection locked="0"/>
    </xf>
    <xf numFmtId="0" fontId="14" fillId="2" borderId="6" xfId="0" applyFont="1" applyFill="1" applyBorder="1" applyAlignment="1" applyProtection="1">
      <alignment horizontal="center" vertical="center" shrinkToFit="1"/>
      <protection locked="0"/>
    </xf>
    <xf numFmtId="0" fontId="24" fillId="2" borderId="48" xfId="2" applyNumberFormat="1" applyFont="1" applyFill="1" applyBorder="1" applyAlignment="1" applyProtection="1">
      <alignment horizontal="center" vertical="center"/>
      <protection locked="0"/>
    </xf>
    <xf numFmtId="0" fontId="24" fillId="2" borderId="46" xfId="2" applyNumberFormat="1" applyFont="1" applyFill="1" applyBorder="1" applyAlignment="1" applyProtection="1">
      <alignment horizontal="center" vertical="center"/>
      <protection locked="0"/>
    </xf>
    <xf numFmtId="0" fontId="14" fillId="2" borderId="48" xfId="0" applyFont="1" applyFill="1" applyBorder="1" applyAlignment="1" applyProtection="1">
      <alignment horizontal="center" vertical="center" shrinkToFit="1"/>
      <protection locked="0"/>
    </xf>
    <xf numFmtId="0" fontId="14" fillId="2" borderId="35" xfId="0" applyFont="1" applyFill="1" applyBorder="1" applyAlignment="1" applyProtection="1">
      <alignment horizontal="center" vertical="center" shrinkToFit="1"/>
      <protection locked="0"/>
    </xf>
    <xf numFmtId="0" fontId="14" fillId="2" borderId="46" xfId="0" applyFont="1" applyFill="1" applyBorder="1" applyAlignment="1" applyProtection="1">
      <alignment horizontal="center" vertical="center" shrinkToFit="1"/>
      <protection locked="0"/>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14" fillId="2" borderId="4" xfId="0" applyFont="1" applyFill="1" applyBorder="1" applyAlignment="1" applyProtection="1">
      <alignment horizontal="center" vertical="center" shrinkToFit="1"/>
      <protection locked="0"/>
    </xf>
    <xf numFmtId="0" fontId="14" fillId="2" borderId="22" xfId="0" applyFont="1" applyFill="1" applyBorder="1" applyAlignment="1" applyProtection="1">
      <alignment horizontal="center" vertical="center" shrinkToFit="1"/>
      <protection locked="0"/>
    </xf>
    <xf numFmtId="0" fontId="14" fillId="2" borderId="45" xfId="0" applyFont="1" applyFill="1" applyBorder="1" applyAlignment="1" applyProtection="1">
      <alignment horizontal="center" vertical="center" shrinkToFit="1"/>
      <protection locked="0"/>
    </xf>
    <xf numFmtId="0" fontId="2" fillId="3" borderId="21" xfId="0" applyFont="1" applyFill="1" applyBorder="1" applyAlignment="1">
      <alignment horizontal="center" vertical="center"/>
    </xf>
    <xf numFmtId="0" fontId="14" fillId="2" borderId="47" xfId="0" applyFont="1" applyFill="1" applyBorder="1" applyAlignment="1" applyProtection="1">
      <alignment horizontal="center" vertical="center"/>
      <protection locked="0"/>
    </xf>
    <xf numFmtId="0" fontId="14" fillId="2" borderId="24" xfId="0" applyFont="1" applyFill="1" applyBorder="1" applyAlignment="1" applyProtection="1">
      <alignment horizontal="center" vertical="center"/>
      <protection locked="0"/>
    </xf>
    <xf numFmtId="0" fontId="14" fillId="2" borderId="47" xfId="0" applyFont="1" applyFill="1" applyBorder="1" applyAlignment="1" applyProtection="1">
      <alignment horizontal="center" vertical="center" shrinkToFit="1"/>
      <protection locked="0"/>
    </xf>
    <xf numFmtId="0" fontId="14" fillId="2" borderId="36" xfId="0" applyFont="1" applyFill="1" applyBorder="1" applyAlignment="1" applyProtection="1">
      <alignment horizontal="center" vertical="center" shrinkToFit="1"/>
      <protection locked="0"/>
    </xf>
    <xf numFmtId="0" fontId="2" fillId="3" borderId="4"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4" xfId="0" applyFont="1" applyFill="1" applyBorder="1" applyAlignment="1">
      <alignment horizontal="center" vertical="center"/>
    </xf>
    <xf numFmtId="0" fontId="32" fillId="0" borderId="25" xfId="0" applyFont="1" applyBorder="1" applyAlignment="1" applyProtection="1">
      <alignment horizontal="center" vertical="center" shrinkToFit="1"/>
      <protection locked="0"/>
    </xf>
    <xf numFmtId="0" fontId="32" fillId="0" borderId="26" xfId="0" applyFont="1" applyBorder="1" applyAlignment="1" applyProtection="1">
      <alignment horizontal="center" vertical="center" shrinkToFit="1"/>
      <protection locked="0"/>
    </xf>
    <xf numFmtId="0" fontId="32" fillId="0" borderId="27" xfId="0" applyFont="1" applyBorder="1" applyAlignment="1" applyProtection="1">
      <alignment horizontal="center" vertical="center" shrinkToFit="1"/>
      <protection locked="0"/>
    </xf>
    <xf numFmtId="0" fontId="32" fillId="0" borderId="15" xfId="0" applyFont="1" applyBorder="1" applyAlignment="1" applyProtection="1">
      <alignment horizontal="center" vertical="center" shrinkToFit="1"/>
      <protection locked="0"/>
    </xf>
    <xf numFmtId="0" fontId="32" fillId="0" borderId="0" xfId="0" applyFont="1" applyAlignment="1" applyProtection="1">
      <alignment horizontal="center" vertical="center" shrinkToFit="1"/>
      <protection locked="0"/>
    </xf>
    <xf numFmtId="0" fontId="32" fillId="0" borderId="16" xfId="0" applyFont="1" applyBorder="1" applyAlignment="1" applyProtection="1">
      <alignment horizontal="center" vertical="center" shrinkToFit="1"/>
      <protection locked="0"/>
    </xf>
    <xf numFmtId="0" fontId="32" fillId="0" borderId="12" xfId="0" applyFont="1" applyBorder="1" applyAlignment="1" applyProtection="1">
      <alignment horizontal="center" vertical="center" shrinkToFit="1"/>
      <protection locked="0"/>
    </xf>
    <xf numFmtId="0" fontId="32" fillId="0" borderId="13" xfId="0" applyFont="1" applyBorder="1" applyAlignment="1" applyProtection="1">
      <alignment horizontal="center" vertical="center" shrinkToFit="1"/>
      <protection locked="0"/>
    </xf>
    <xf numFmtId="0" fontId="32" fillId="0" borderId="14" xfId="0" applyFont="1" applyBorder="1" applyAlignment="1" applyProtection="1">
      <alignment horizontal="center" vertical="center" shrinkToFit="1"/>
      <protection locked="0"/>
    </xf>
    <xf numFmtId="0" fontId="33" fillId="2" borderId="29" xfId="0" applyFont="1" applyFill="1" applyBorder="1" applyAlignment="1" applyProtection="1">
      <alignment horizontal="center" vertical="center" shrinkToFit="1"/>
      <protection locked="0"/>
    </xf>
    <xf numFmtId="0" fontId="33" fillId="2" borderId="30" xfId="0" applyFont="1" applyFill="1" applyBorder="1" applyAlignment="1" applyProtection="1">
      <alignment horizontal="center" vertical="center" shrinkToFit="1"/>
      <protection locked="0"/>
    </xf>
    <xf numFmtId="0" fontId="30" fillId="3" borderId="28" xfId="0" applyFont="1" applyFill="1" applyBorder="1" applyAlignment="1">
      <alignment horizontal="center" vertical="center"/>
    </xf>
    <xf numFmtId="0" fontId="30" fillId="3" borderId="29" xfId="0" applyFont="1" applyFill="1" applyBorder="1" applyAlignment="1">
      <alignment horizontal="center" vertical="center"/>
    </xf>
    <xf numFmtId="0" fontId="15" fillId="2" borderId="31" xfId="0" applyFont="1" applyFill="1" applyBorder="1" applyAlignment="1" applyProtection="1">
      <alignment horizontal="center" vertical="center" shrinkToFit="1"/>
      <protection locked="0"/>
    </xf>
    <xf numFmtId="0" fontId="15" fillId="2" borderId="32" xfId="0" applyFont="1" applyFill="1" applyBorder="1" applyAlignment="1" applyProtection="1">
      <alignment horizontal="center" vertical="center" shrinkToFit="1"/>
      <protection locked="0"/>
    </xf>
    <xf numFmtId="0" fontId="13" fillId="3" borderId="33" xfId="0" applyFont="1" applyFill="1" applyBorder="1" applyAlignment="1">
      <alignment horizontal="center" vertical="center" shrinkToFit="1"/>
    </xf>
    <xf numFmtId="0" fontId="13" fillId="3" borderId="31" xfId="0" applyFont="1" applyFill="1" applyBorder="1" applyAlignment="1">
      <alignment horizontal="center" vertical="center" shrinkToFit="1"/>
    </xf>
    <xf numFmtId="0" fontId="22" fillId="2" borderId="10" xfId="0" applyFont="1" applyFill="1" applyBorder="1" applyAlignment="1">
      <alignment vertical="top" wrapText="1"/>
    </xf>
    <xf numFmtId="0" fontId="13" fillId="2" borderId="10" xfId="0" applyFont="1" applyFill="1" applyBorder="1" applyAlignment="1">
      <alignment vertical="top"/>
    </xf>
    <xf numFmtId="0" fontId="14" fillId="2" borderId="48" xfId="0" applyFont="1" applyFill="1" applyBorder="1" applyAlignment="1" applyProtection="1">
      <alignment horizontal="center" vertical="center"/>
      <protection locked="0"/>
    </xf>
    <xf numFmtId="0" fontId="14" fillId="2" borderId="50" xfId="0" applyFont="1" applyFill="1" applyBorder="1" applyAlignment="1" applyProtection="1">
      <alignment horizontal="center" vertical="center"/>
      <protection locked="0"/>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0" xfId="0" applyFont="1" applyFill="1" applyAlignment="1">
      <alignment horizontal="center" vertical="center" wrapText="1"/>
    </xf>
    <xf numFmtId="0" fontId="2" fillId="3" borderId="1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2" borderId="12" xfId="0" applyFont="1" applyFill="1" applyBorder="1" applyAlignment="1" applyProtection="1">
      <alignment horizontal="center" vertical="center" wrapText="1"/>
      <protection locked="0"/>
    </xf>
    <xf numFmtId="0" fontId="3" fillId="2" borderId="13" xfId="0" applyFont="1" applyFill="1" applyBorder="1" applyAlignment="1" applyProtection="1">
      <alignment horizontal="center" vertical="center" wrapText="1"/>
      <protection locked="0"/>
    </xf>
    <xf numFmtId="0" fontId="3" fillId="2" borderId="14" xfId="0" applyFont="1" applyFill="1" applyBorder="1" applyAlignment="1" applyProtection="1">
      <alignment horizontal="center" vertical="center" wrapText="1"/>
      <protection locked="0"/>
    </xf>
    <xf numFmtId="0" fontId="14" fillId="2" borderId="48" xfId="0" applyFont="1" applyFill="1" applyBorder="1" applyAlignment="1" applyProtection="1">
      <alignment vertical="center" shrinkToFit="1"/>
      <protection locked="0"/>
    </xf>
    <xf numFmtId="0" fontId="14" fillId="2" borderId="35" xfId="0" applyFont="1" applyFill="1" applyBorder="1" applyAlignment="1" applyProtection="1">
      <alignment vertical="center" shrinkToFit="1"/>
      <protection locked="0"/>
    </xf>
    <xf numFmtId="0" fontId="14" fillId="2" borderId="46" xfId="0" applyFont="1" applyFill="1" applyBorder="1" applyAlignment="1" applyProtection="1">
      <alignment vertical="center" shrinkToFit="1"/>
      <protection locked="0"/>
    </xf>
    <xf numFmtId="0" fontId="0" fillId="2" borderId="15" xfId="0" applyFill="1" applyBorder="1">
      <alignment vertical="center"/>
    </xf>
    <xf numFmtId="0" fontId="3" fillId="2" borderId="0" xfId="0" applyFont="1" applyFill="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2" fillId="2" borderId="8" xfId="0" applyFont="1" applyFill="1" applyBorder="1" applyAlignment="1" applyProtection="1">
      <alignment horizontal="center" vertical="center"/>
      <protection locked="0"/>
    </xf>
    <xf numFmtId="0" fontId="2" fillId="2" borderId="7" xfId="0" applyFont="1" applyFill="1" applyBorder="1" applyAlignment="1" applyProtection="1">
      <alignment horizontal="center" vertical="center"/>
      <protection locked="0"/>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0" xfId="0" applyFont="1" applyFill="1" applyAlignment="1">
      <alignment horizontal="center" vertical="center"/>
    </xf>
    <xf numFmtId="0" fontId="3" fillId="2" borderId="16"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5" fillId="2" borderId="0" xfId="0" applyFont="1" applyFill="1" applyAlignment="1">
      <alignment horizontal="left" vertical="center" indent="2" shrinkToFit="1"/>
    </xf>
    <xf numFmtId="0" fontId="25" fillId="2" borderId="0" xfId="0" applyFont="1" applyFill="1" applyAlignment="1">
      <alignment vertical="center" wrapText="1" shrinkToFit="1"/>
    </xf>
    <xf numFmtId="0" fontId="28" fillId="3" borderId="17" xfId="0" applyFont="1" applyFill="1" applyBorder="1" applyAlignment="1">
      <alignment horizontal="center" vertical="center" wrapText="1" shrinkToFit="1"/>
    </xf>
    <xf numFmtId="0" fontId="28" fillId="3" borderId="17" xfId="0" applyFont="1" applyFill="1" applyBorder="1" applyAlignment="1">
      <alignment horizontal="center" vertical="center" shrinkToFit="1"/>
    </xf>
    <xf numFmtId="0" fontId="4" fillId="2" borderId="8" xfId="1" applyFill="1" applyBorder="1"/>
    <xf numFmtId="0" fontId="4" fillId="2" borderId="18" xfId="1" applyFill="1" applyBorder="1" applyAlignment="1">
      <alignment horizontal="left" wrapText="1"/>
    </xf>
    <xf numFmtId="0" fontId="45" fillId="2" borderId="6" xfId="1" applyFont="1" applyFill="1" applyBorder="1" applyAlignment="1" applyProtection="1">
      <alignment horizontal="left" vertical="top" wrapText="1"/>
      <protection locked="0"/>
    </xf>
    <xf numFmtId="0" fontId="10" fillId="2" borderId="8" xfId="1" applyFont="1" applyFill="1" applyBorder="1" applyAlignment="1" applyProtection="1">
      <alignment horizontal="left" vertical="top" wrapText="1"/>
      <protection locked="0"/>
    </xf>
    <xf numFmtId="0" fontId="10" fillId="2" borderId="7" xfId="1" applyFont="1" applyFill="1" applyBorder="1" applyAlignment="1" applyProtection="1">
      <alignment horizontal="left" vertical="top" wrapText="1"/>
      <protection locked="0"/>
    </xf>
    <xf numFmtId="0" fontId="4" fillId="2" borderId="0" xfId="1" applyFill="1"/>
    <xf numFmtId="0" fontId="10" fillId="2" borderId="6" xfId="1" applyFont="1" applyFill="1" applyBorder="1" applyAlignment="1" applyProtection="1">
      <alignment horizontal="left" vertical="top" wrapText="1"/>
      <protection locked="0"/>
    </xf>
    <xf numFmtId="0" fontId="4" fillId="2" borderId="0" xfId="1" applyFill="1" applyAlignment="1">
      <alignment wrapText="1"/>
    </xf>
    <xf numFmtId="0" fontId="5" fillId="2" borderId="0" xfId="1" applyFont="1" applyFill="1" applyAlignment="1">
      <alignment horizontal="center" vertical="center"/>
    </xf>
    <xf numFmtId="0" fontId="7" fillId="3" borderId="17" xfId="1" applyFont="1" applyFill="1" applyBorder="1" applyAlignment="1">
      <alignment horizontal="center" vertical="center"/>
    </xf>
    <xf numFmtId="0" fontId="4" fillId="2" borderId="0" xfId="1" applyFill="1" applyAlignment="1">
      <alignment horizontal="left"/>
    </xf>
    <xf numFmtId="0" fontId="44" fillId="2" borderId="26" xfId="1" applyFont="1" applyFill="1" applyBorder="1" applyAlignment="1">
      <alignment horizontal="center" vertical="center"/>
    </xf>
  </cellXfs>
  <cellStyles count="5">
    <cellStyle name="パーセント" xfId="2" builtinId="5"/>
    <cellStyle name="ハイパーリンク" xfId="3" builtinId="8"/>
    <cellStyle name="標準" xfId="0" builtinId="0"/>
    <cellStyle name="標準 2" xfId="1" xr:uid="{00000000-0005-0000-0000-000003000000}"/>
    <cellStyle name="標準 3" xfId="4" xr:uid="{00000000-0005-0000-0000-000004000000}"/>
  </cellStyles>
  <dxfs count="7">
    <dxf>
      <font>
        <color theme="0"/>
      </font>
    </dxf>
    <dxf>
      <font>
        <b/>
        <i val="0"/>
        <color rgb="FFFF0000"/>
      </font>
    </dxf>
    <dxf>
      <font>
        <color theme="0"/>
      </font>
    </dxf>
    <dxf>
      <fill>
        <patternFill>
          <bgColor rgb="FF92D050"/>
        </patternFill>
      </fill>
    </dxf>
    <dxf>
      <fill>
        <patternFill>
          <bgColor rgb="FFFF0000"/>
        </patternFill>
      </fill>
    </dxf>
    <dxf>
      <fill>
        <patternFill>
          <bgColor rgb="FFFF0000"/>
        </patternFill>
      </fill>
    </dxf>
    <dxf>
      <fill>
        <patternFill>
          <bgColor rgb="FF92D050"/>
        </patternFill>
      </fill>
    </dxf>
  </dxfs>
  <tableStyles count="0" defaultTableStyle="TableStyleMedium2" defaultPivotStyle="PivotStyleLight16"/>
  <colors>
    <mruColors>
      <color rgb="FFFF00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22</xdr:col>
      <xdr:colOff>438150</xdr:colOff>
      <xdr:row>5</xdr:row>
      <xdr:rowOff>161926</xdr:rowOff>
    </xdr:from>
    <xdr:to>
      <xdr:col>26</xdr:col>
      <xdr:colOff>123264</xdr:colOff>
      <xdr:row>10</xdr:row>
      <xdr:rowOff>224119</xdr:rowOff>
    </xdr:to>
    <xdr:sp macro="" textlink="">
      <xdr:nvSpPr>
        <xdr:cNvPr id="2" name="角丸四角形吹き出し 1">
          <a:extLst>
            <a:ext uri="{FF2B5EF4-FFF2-40B4-BE49-F238E27FC236}">
              <a16:creationId xmlns:a16="http://schemas.microsoft.com/office/drawing/2014/main" id="{00000000-0008-0000-0000-000002000000}"/>
            </a:ext>
          </a:extLst>
        </xdr:cNvPr>
        <xdr:cNvSpPr/>
      </xdr:nvSpPr>
      <xdr:spPr>
        <a:xfrm>
          <a:off x="6601385" y="1349750"/>
          <a:ext cx="2419350" cy="1642222"/>
        </a:xfrm>
        <a:prstGeom prst="wedgeRoundRectCallout">
          <a:avLst>
            <a:gd name="adj1" fmla="val -62192"/>
            <a:gd name="adj2" fmla="val -25425"/>
            <a:gd name="adj3" fmla="val 16667"/>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kumimoji="1" lang="ja-JP" altLang="en-US" sz="1100" b="1">
              <a:latin typeface="メイリオ" panose="020B0604030504040204" pitchFamily="50" charset="-128"/>
              <a:ea typeface="メイリオ" panose="020B0604030504040204" pitchFamily="50" charset="-128"/>
            </a:rPr>
            <a:t>貢献度について</a:t>
          </a:r>
          <a:endParaRPr kumimoji="1" lang="en-US" altLang="ja-JP" sz="1100" b="1">
            <a:latin typeface="メイリオ" panose="020B0604030504040204" pitchFamily="50" charset="-128"/>
            <a:ea typeface="メイリオ" panose="020B0604030504040204" pitchFamily="50" charset="-128"/>
          </a:endParaRPr>
        </a:p>
        <a:p>
          <a:pPr algn="l"/>
          <a:r>
            <a:rPr kumimoji="1" lang="en-US" altLang="ja-JP" sz="1100" b="1">
              <a:latin typeface="メイリオ" panose="020B0604030504040204" pitchFamily="50" charset="-128"/>
              <a:ea typeface="メイリオ" panose="020B0604030504040204" pitchFamily="50" charset="-128"/>
            </a:rPr>
            <a:t>A</a:t>
          </a:r>
          <a:r>
            <a:rPr kumimoji="1" lang="ja-JP" altLang="en-US" sz="1100">
              <a:latin typeface="メイリオ" panose="020B0604030504040204" pitchFamily="50" charset="-128"/>
              <a:ea typeface="メイリオ" panose="020B0604030504040204" pitchFamily="50" charset="-128"/>
            </a:rPr>
            <a:t>：主力級</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よく頑張った</a:t>
          </a:r>
          <a:endParaRPr kumimoji="1" lang="en-US" altLang="ja-JP" sz="1100">
            <a:latin typeface="メイリオ" panose="020B0604030504040204" pitchFamily="50" charset="-128"/>
            <a:ea typeface="メイリオ" panose="020B0604030504040204" pitchFamily="50" charset="-128"/>
          </a:endParaRPr>
        </a:p>
        <a:p>
          <a:pPr algn="l"/>
          <a:r>
            <a:rPr kumimoji="1" lang="en-US" altLang="ja-JP" sz="1100" b="1">
              <a:latin typeface="メイリオ" panose="020B0604030504040204" pitchFamily="50" charset="-128"/>
              <a:ea typeface="メイリオ" panose="020B0604030504040204" pitchFamily="50" charset="-128"/>
            </a:rPr>
            <a:t>B</a:t>
          </a:r>
          <a:r>
            <a:rPr kumimoji="1" lang="ja-JP" altLang="en-US" sz="1100">
              <a:latin typeface="メイリオ" panose="020B0604030504040204" pitchFamily="50" charset="-128"/>
              <a:ea typeface="メイリオ" panose="020B0604030504040204" pitchFamily="50" charset="-128"/>
            </a:rPr>
            <a:t>：普通に頑張った</a:t>
          </a:r>
          <a:endParaRPr kumimoji="1" lang="en-US" altLang="ja-JP" sz="1100">
            <a:latin typeface="メイリオ" panose="020B0604030504040204" pitchFamily="50" charset="-128"/>
            <a:ea typeface="メイリオ" panose="020B0604030504040204" pitchFamily="50" charset="-128"/>
          </a:endParaRPr>
        </a:p>
        <a:p>
          <a:pPr algn="l"/>
          <a:r>
            <a:rPr kumimoji="1" lang="en-US" altLang="ja-JP" sz="1100" b="1">
              <a:latin typeface="メイリオ" panose="020B0604030504040204" pitchFamily="50" charset="-128"/>
              <a:ea typeface="メイリオ" panose="020B0604030504040204" pitchFamily="50" charset="-128"/>
            </a:rPr>
            <a:t>C</a:t>
          </a:r>
          <a:r>
            <a:rPr kumimoji="1" lang="ja-JP" altLang="en-US" sz="1100">
              <a:latin typeface="メイリオ" panose="020B0604030504040204" pitchFamily="50" charset="-128"/>
              <a:ea typeface="メイリオ" panose="020B0604030504040204" pitchFamily="50" charset="-128"/>
            </a:rPr>
            <a:t>：仕事をしていない</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b="0">
              <a:solidFill>
                <a:srgbClr val="FF0000"/>
              </a:solidFill>
              <a:latin typeface="メイリオ" panose="020B0604030504040204" pitchFamily="50" charset="-128"/>
              <a:ea typeface="メイリオ" panose="020B0604030504040204" pitchFamily="50" charset="-128"/>
            </a:rPr>
            <a:t>面談</a:t>
          </a:r>
          <a:r>
            <a:rPr kumimoji="1" lang="ja-JP" altLang="ja-JP" sz="1100">
              <a:solidFill>
                <a:schemeClr val="lt1"/>
              </a:solidFill>
              <a:effectLst/>
              <a:latin typeface="+mn-lt"/>
              <a:ea typeface="+mn-ea"/>
              <a:cs typeface="+mn-cs"/>
            </a:rPr>
            <a:t>：</a:t>
          </a:r>
          <a:r>
            <a:rPr kumimoji="1" lang="en-US" altLang="ja-JP" sz="1100" b="0">
              <a:solidFill>
                <a:schemeClr val="bg1"/>
              </a:solidFill>
              <a:latin typeface="メイリオ" panose="020B0604030504040204" pitchFamily="50" charset="-128"/>
              <a:ea typeface="メイリオ" panose="020B0604030504040204" pitchFamily="50" charset="-128"/>
            </a:rPr>
            <a:t>(</a:t>
          </a:r>
          <a:r>
            <a:rPr kumimoji="1" lang="ja-JP" altLang="en-US" sz="1100" b="0">
              <a:solidFill>
                <a:schemeClr val="bg1"/>
              </a:solidFill>
              <a:latin typeface="メイリオ" panose="020B0604030504040204" pitchFamily="50" charset="-128"/>
              <a:ea typeface="メイリオ" panose="020B0604030504040204" pitchFamily="50" charset="-128"/>
            </a:rPr>
            <a:t>トラブルの為</a:t>
          </a:r>
          <a:r>
            <a:rPr kumimoji="1" lang="en-US" altLang="ja-JP" sz="1100" b="0">
              <a:solidFill>
                <a:schemeClr val="bg1"/>
              </a:solidFill>
              <a:latin typeface="メイリオ" panose="020B0604030504040204" pitchFamily="50" charset="-128"/>
              <a:ea typeface="メイリオ" panose="020B0604030504040204" pitchFamily="50" charset="-128"/>
            </a:rPr>
            <a:t>)</a:t>
          </a:r>
          <a:r>
            <a:rPr kumimoji="1" lang="ja-JP" altLang="en-US" sz="1100" b="1">
              <a:solidFill>
                <a:srgbClr val="FF0000"/>
              </a:solidFill>
              <a:latin typeface="メイリオ" panose="020B0604030504040204" pitchFamily="50" charset="-128"/>
              <a:ea typeface="メイリオ" panose="020B0604030504040204" pitchFamily="50" charset="-128"/>
            </a:rPr>
            <a:t>面談希望</a:t>
          </a:r>
        </a:p>
      </xdr:txBody>
    </xdr:sp>
    <xdr:clientData/>
  </xdr:twoCellAnchor>
  <xdr:twoCellAnchor>
    <xdr:from>
      <xdr:col>22</xdr:col>
      <xdr:colOff>447675</xdr:colOff>
      <xdr:row>18</xdr:row>
      <xdr:rowOff>219075</xdr:rowOff>
    </xdr:from>
    <xdr:to>
      <xdr:col>26</xdr:col>
      <xdr:colOff>609601</xdr:colOff>
      <xdr:row>24</xdr:row>
      <xdr:rowOff>295275</xdr:rowOff>
    </xdr:to>
    <xdr:sp macro="" textlink="">
      <xdr:nvSpPr>
        <xdr:cNvPr id="3" name="角丸四角形吹き出し 2">
          <a:extLst>
            <a:ext uri="{FF2B5EF4-FFF2-40B4-BE49-F238E27FC236}">
              <a16:creationId xmlns:a16="http://schemas.microsoft.com/office/drawing/2014/main" id="{00000000-0008-0000-0000-000003000000}"/>
            </a:ext>
          </a:extLst>
        </xdr:cNvPr>
        <xdr:cNvSpPr/>
      </xdr:nvSpPr>
      <xdr:spPr>
        <a:xfrm>
          <a:off x="6524625" y="5581650"/>
          <a:ext cx="2905126" cy="1076325"/>
        </a:xfrm>
        <a:prstGeom prst="wedgeRoundRectCallout">
          <a:avLst>
            <a:gd name="adj1" fmla="val -62192"/>
            <a:gd name="adj2" fmla="val -25425"/>
            <a:gd name="adj3" fmla="val 16667"/>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r>
            <a:rPr kumimoji="1" lang="ja-JP" altLang="en-US" sz="1100" b="1">
              <a:latin typeface="メイリオ" panose="020B0604030504040204" pitchFamily="50" charset="-128"/>
              <a:ea typeface="メイリオ" panose="020B0604030504040204" pitchFamily="50" charset="-128"/>
            </a:rPr>
            <a:t>開発ベースについて</a:t>
          </a:r>
          <a:endParaRPr kumimoji="1" lang="en-US" altLang="ja-JP" sz="1100" b="1">
            <a:latin typeface="メイリオ" panose="020B0604030504040204" pitchFamily="50" charset="-128"/>
            <a:ea typeface="メイリオ" panose="020B0604030504040204" pitchFamily="50" charset="-128"/>
          </a:endParaRPr>
        </a:p>
        <a:p>
          <a:pPr algn="l"/>
          <a:r>
            <a:rPr kumimoji="1" lang="ja-JP" altLang="en-US" sz="1100" b="0">
              <a:solidFill>
                <a:schemeClr val="bg1"/>
              </a:solidFill>
              <a:latin typeface="メイリオ" panose="020B0604030504040204" pitchFamily="50" charset="-128"/>
              <a:ea typeface="メイリオ" panose="020B0604030504040204" pitchFamily="50" charset="-128"/>
            </a:rPr>
            <a:t>「ゲープロ</a:t>
          </a:r>
          <a:r>
            <a:rPr kumimoji="1" lang="en-US" altLang="ja-JP" sz="1100" b="0">
              <a:solidFill>
                <a:schemeClr val="bg1"/>
              </a:solidFill>
              <a:latin typeface="メイリオ" panose="020B0604030504040204" pitchFamily="50" charset="-128"/>
              <a:ea typeface="メイリオ" panose="020B0604030504040204" pitchFamily="50" charset="-128"/>
            </a:rPr>
            <a:t>Ⅲ/Ⅳ</a:t>
          </a:r>
          <a:r>
            <a:rPr kumimoji="1" lang="ja-JP" altLang="en-US" sz="1100" b="0">
              <a:solidFill>
                <a:schemeClr val="bg1"/>
              </a:solidFill>
              <a:latin typeface="メイリオ" panose="020B0604030504040204" pitchFamily="50" charset="-128"/>
              <a:ea typeface="メイリオ" panose="020B0604030504040204" pitchFamily="50" charset="-128"/>
            </a:rPr>
            <a:t>」は「</a:t>
          </a:r>
          <a:r>
            <a:rPr kumimoji="1" lang="ja-JP" altLang="en-US" sz="1100" b="1">
              <a:solidFill>
                <a:schemeClr val="bg1"/>
              </a:solidFill>
              <a:latin typeface="メイリオ" panose="020B0604030504040204" pitchFamily="50" charset="-128"/>
              <a:ea typeface="メイリオ" panose="020B0604030504040204" pitchFamily="50" charset="-128"/>
            </a:rPr>
            <a:t>自作</a:t>
          </a:r>
          <a:r>
            <a:rPr kumimoji="1" lang="ja-JP" altLang="en-US" sz="1100" b="0">
              <a:solidFill>
                <a:schemeClr val="bg1"/>
              </a:solidFill>
              <a:latin typeface="メイリオ" panose="020B0604030504040204" pitchFamily="50" charset="-128"/>
              <a:ea typeface="メイリオ" panose="020B0604030504040204" pitchFamily="50" charset="-128"/>
            </a:rPr>
            <a:t>」扱いで</a:t>
          </a:r>
          <a:r>
            <a:rPr kumimoji="1" lang="en-US" altLang="ja-JP" sz="1100" b="0">
              <a:solidFill>
                <a:schemeClr val="bg1"/>
              </a:solidFill>
              <a:latin typeface="メイリオ" panose="020B0604030504040204" pitchFamily="50" charset="-128"/>
              <a:ea typeface="メイリオ" panose="020B0604030504040204" pitchFamily="50" charset="-128"/>
            </a:rPr>
            <a:t>OK</a:t>
          </a:r>
        </a:p>
        <a:p>
          <a:pPr algn="l"/>
          <a:r>
            <a:rPr kumimoji="1" lang="en-US" altLang="ja-JP" sz="1100" b="0">
              <a:solidFill>
                <a:schemeClr val="bg1"/>
              </a:solidFill>
              <a:latin typeface="メイリオ" panose="020B0604030504040204" pitchFamily="50" charset="-128"/>
              <a:ea typeface="メイリオ" panose="020B0604030504040204" pitchFamily="50" charset="-128"/>
            </a:rPr>
            <a:t>※</a:t>
          </a:r>
          <a:r>
            <a:rPr kumimoji="1" lang="ja-JP" altLang="en-US" sz="1100" b="0">
              <a:solidFill>
                <a:schemeClr val="bg1"/>
              </a:solidFill>
              <a:latin typeface="メイリオ" panose="020B0604030504040204" pitchFamily="50" charset="-128"/>
              <a:ea typeface="メイリオ" panose="020B0604030504040204" pitchFamily="50" charset="-128"/>
            </a:rPr>
            <a:t>教科主任からの要望</a:t>
          </a:r>
          <a:endParaRPr kumimoji="1" lang="en-US" altLang="ja-JP" sz="1100" b="0">
            <a:solidFill>
              <a:schemeClr val="bg1"/>
            </a:solidFill>
            <a:latin typeface="メイリオ" panose="020B0604030504040204" pitchFamily="50" charset="-128"/>
            <a:ea typeface="メイリオ"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assetstore.unity.com/packages/3d/characters/unity-chan-model-18705"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23"/>
  <sheetViews>
    <sheetView tabSelected="1" zoomScaleNormal="100" workbookViewId="0">
      <selection activeCell="D2" sqref="D2"/>
    </sheetView>
  </sheetViews>
  <sheetFormatPr defaultRowHeight="18.75"/>
  <cols>
    <col min="1" max="1" width="9" style="1"/>
    <col min="2" max="2" width="3.5" style="1" customWidth="1"/>
    <col min="3" max="3" width="16.125" style="1" customWidth="1"/>
    <col min="4" max="4" width="42.875" style="1" customWidth="1"/>
    <col min="5" max="16384" width="9" style="1"/>
  </cols>
  <sheetData>
    <row r="1" spans="2:4" ht="19.5" thickBot="1"/>
    <row r="2" spans="2:4" ht="154.5" customHeight="1" thickBot="1">
      <c r="B2" s="60" t="s">
        <v>107</v>
      </c>
      <c r="C2" s="61"/>
      <c r="D2" s="56" t="str">
        <f>IF( COUNTIF($D$4:$D$24,"NG") &gt;0, "有り", "無し")</f>
        <v>無し</v>
      </c>
    </row>
    <row r="3" spans="2:4" ht="19.5" thickBot="1"/>
    <row r="4" spans="2:4" ht="19.5" thickBot="1">
      <c r="B4" s="58" t="s">
        <v>106</v>
      </c>
      <c r="C4" s="59"/>
      <c r="D4" s="54" t="str">
        <f>IF( COUNTIF($D$5:$D$12,"NG") &gt;0, "NG", "OK")</f>
        <v>OK</v>
      </c>
    </row>
    <row r="5" spans="2:4" ht="19.5" thickTop="1">
      <c r="B5" s="53"/>
      <c r="C5" s="52" t="s">
        <v>105</v>
      </c>
      <c r="D5" s="51" t="str">
        <f>IF(ISBLANK(開発情報!A2),"NG","OK")</f>
        <v>OK</v>
      </c>
    </row>
    <row r="6" spans="2:4">
      <c r="B6" s="50"/>
      <c r="C6" s="49" t="s">
        <v>104</v>
      </c>
      <c r="D6" s="48" t="str">
        <f>IF(COUNTA(開発情報!F2:F3)&lt;2,"NG","OK")</f>
        <v>OK</v>
      </c>
    </row>
    <row r="7" spans="2:4">
      <c r="B7" s="50"/>
      <c r="C7" s="49" t="s">
        <v>91</v>
      </c>
      <c r="D7" s="48" t="str">
        <f>IF(COUNTA(開発情報!F5:F6)&lt;2,"NG","OK")</f>
        <v>OK</v>
      </c>
    </row>
    <row r="8" spans="2:4">
      <c r="B8" s="50"/>
      <c r="C8" s="49" t="s">
        <v>103</v>
      </c>
      <c r="D8" s="48" t="str">
        <f>IF(AND(COUNTA(開発情報!A8:A17) = COUNTA(開発情報!A8:A17,開発情報!E8:E17, 開発情報!K8:K17,開発情報!U8:U17)/4, COUNTA(開発情報!S8:T17)=1),"OK","NG")</f>
        <v>OK</v>
      </c>
    </row>
    <row r="9" spans="2:4">
      <c r="B9" s="50"/>
      <c r="C9" s="49" t="s">
        <v>102</v>
      </c>
      <c r="D9" s="48" t="str">
        <f>IF(ISBLANK(開発情報!I21),"NG","OK")</f>
        <v>OK</v>
      </c>
    </row>
    <row r="10" spans="2:4">
      <c r="B10" s="50"/>
      <c r="C10" s="49" t="s">
        <v>101</v>
      </c>
      <c r="D10" s="48" t="s">
        <v>108</v>
      </c>
    </row>
    <row r="11" spans="2:4" ht="19.5" thickBot="1">
      <c r="B11" s="47"/>
      <c r="C11" s="46" t="s">
        <v>100</v>
      </c>
      <c r="D11" s="45" t="str">
        <f>IF(ISBLANK(開発情報!A27),"NG","OK")</f>
        <v>OK</v>
      </c>
    </row>
    <row r="12" spans="2:4" ht="19.5" thickBot="1">
      <c r="D12" s="55"/>
    </row>
    <row r="13" spans="2:4" ht="19.5" thickBot="1">
      <c r="B13" s="62" t="s">
        <v>99</v>
      </c>
      <c r="C13" s="63"/>
      <c r="D13" s="54" t="str">
        <f>IF( COUNTIF($D$14:$D$17,"NG") &gt;0, "NG", "OK")</f>
        <v>OK</v>
      </c>
    </row>
    <row r="14" spans="2:4" ht="19.5" thickTop="1">
      <c r="B14" s="53"/>
      <c r="C14" s="52" t="s">
        <v>12</v>
      </c>
      <c r="D14" s="51" t="str">
        <f>IF(ISBLANK(アセット管理!A2),"NG","OK")</f>
        <v>OK</v>
      </c>
    </row>
    <row r="15" spans="2:4">
      <c r="B15" s="50"/>
      <c r="C15" s="49" t="s">
        <v>61</v>
      </c>
      <c r="D15" s="48" t="str">
        <f>IF(ISBLANK(アセット管理!C9),"NG","OK")</f>
        <v>OK</v>
      </c>
    </row>
    <row r="16" spans="2:4" ht="19.5" thickBot="1">
      <c r="B16" s="47"/>
      <c r="C16" s="46" t="s">
        <v>98</v>
      </c>
      <c r="D16" s="45" t="str">
        <f>IF( OR(アセット管理!C9="無",AND(アセット管理!C9="有", COUNTA(アセット管理!A12:A35) = COUNTA(アセット管理!A12:D35)/4)),"OK","NG")</f>
        <v>OK</v>
      </c>
    </row>
    <row r="17" spans="2:4" ht="19.5" thickBot="1">
      <c r="D17" s="55"/>
    </row>
    <row r="18" spans="2:4" ht="19.5" thickBot="1">
      <c r="B18" s="62" t="s">
        <v>97</v>
      </c>
      <c r="C18" s="63"/>
      <c r="D18" s="54" t="str">
        <f>IF( COUNTIF($D$19:$D$24,"NG") &gt;0, "NG", "OK")</f>
        <v>OK</v>
      </c>
    </row>
    <row r="19" spans="2:4" ht="19.5" thickTop="1">
      <c r="B19" s="53"/>
      <c r="C19" s="52" t="s">
        <v>96</v>
      </c>
      <c r="D19" s="51" t="str">
        <f>IF( ISBLANK(振り返り!A10), "NG","OK")</f>
        <v>OK</v>
      </c>
    </row>
    <row r="20" spans="2:4">
      <c r="B20" s="50"/>
      <c r="C20" s="49" t="s">
        <v>95</v>
      </c>
      <c r="D20" s="48" t="str">
        <f>IF( ISBLANK(振り返り!D10), "NG","OK")</f>
        <v>OK</v>
      </c>
    </row>
    <row r="21" spans="2:4">
      <c r="B21" s="50"/>
      <c r="C21" s="49" t="s">
        <v>94</v>
      </c>
      <c r="D21" s="48" t="str">
        <f>IF( ISBLANK(振り返り!A13), "NG","OK")</f>
        <v>OK</v>
      </c>
    </row>
    <row r="22" spans="2:4">
      <c r="B22" s="50"/>
      <c r="C22" s="49" t="s">
        <v>93</v>
      </c>
      <c r="D22" s="48" t="str">
        <f>IF( ISBLANK(振り返り!A15), "NG","OK")</f>
        <v>OK</v>
      </c>
    </row>
    <row r="23" spans="2:4" ht="19.5" thickBot="1">
      <c r="B23" s="47"/>
      <c r="C23" s="46" t="s">
        <v>92</v>
      </c>
      <c r="D23" s="45" t="str">
        <f>IF( ISBLANK(振り返り!A17), "NG","OK")</f>
        <v>OK</v>
      </c>
    </row>
  </sheetData>
  <sheetProtection algorithmName="SHA-512" hashValue="5tG0yIQu9WVGaLymBUIO0yZJ//Y5TDTdxoHccsq+7eUwrSe7vi1jJbaloVBHH4nP7LWfhzHteeF+n7ZYBfmisw==" saltValue="CeIHugSl6x7bYz/ZoXNb5g==" spinCount="100000" sheet="1" objects="1" scenarios="1" selectLockedCells="1" selectUnlockedCells="1"/>
  <mergeCells count="4">
    <mergeCell ref="B4:C4"/>
    <mergeCell ref="B2:C2"/>
    <mergeCell ref="B18:C18"/>
    <mergeCell ref="B13:C13"/>
  </mergeCells>
  <phoneticPr fontId="1"/>
  <conditionalFormatting sqref="D2">
    <cfRule type="cellIs" dxfId="6" priority="3" operator="equal">
      <formula>"無し"</formula>
    </cfRule>
    <cfRule type="cellIs" dxfId="5" priority="4" operator="equal">
      <formula>"有り"</formula>
    </cfRule>
  </conditionalFormatting>
  <conditionalFormatting sqref="D4:D24">
    <cfRule type="cellIs" dxfId="4" priority="1" operator="equal">
      <formula>"NG"</formula>
    </cfRule>
    <cfRule type="cellIs" dxfId="3" priority="2" operator="equal">
      <formula>"OK"</formula>
    </cfRule>
  </conditionalFormatting>
  <printOptions horizontalCentered="1" verticalCentered="1"/>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35"/>
  <sheetViews>
    <sheetView topLeftCell="A8" zoomScale="85" zoomScaleNormal="85" workbookViewId="0">
      <selection activeCell="U11" sqref="U11:V11"/>
    </sheetView>
  </sheetViews>
  <sheetFormatPr defaultRowHeight="18.75"/>
  <cols>
    <col min="1" max="22" width="3.625" style="1" customWidth="1"/>
    <col min="23" max="16384" width="9" style="1"/>
  </cols>
  <sheetData>
    <row r="1" spans="1:22" ht="20.45" customHeight="1">
      <c r="A1" s="109" t="s">
        <v>6</v>
      </c>
      <c r="B1" s="110"/>
      <c r="C1" s="111"/>
      <c r="D1" s="109" t="s">
        <v>5</v>
      </c>
      <c r="E1" s="110"/>
      <c r="F1" s="110"/>
      <c r="G1" s="110"/>
      <c r="H1" s="110"/>
      <c r="I1" s="110"/>
      <c r="J1" s="110"/>
      <c r="K1" s="110"/>
      <c r="L1" s="110"/>
      <c r="M1" s="110"/>
      <c r="N1" s="110"/>
      <c r="O1" s="110"/>
      <c r="P1" s="110"/>
      <c r="Q1" s="110"/>
      <c r="R1" s="110"/>
      <c r="S1" s="110"/>
      <c r="T1" s="110"/>
      <c r="U1" s="110"/>
      <c r="V1" s="111"/>
    </row>
    <row r="2" spans="1:22" ht="11.25" customHeight="1">
      <c r="A2" s="112">
        <v>1112</v>
      </c>
      <c r="B2" s="113"/>
      <c r="C2" s="114"/>
      <c r="D2" s="123" t="s">
        <v>28</v>
      </c>
      <c r="E2" s="124"/>
      <c r="F2" s="121" t="s">
        <v>111</v>
      </c>
      <c r="G2" s="121"/>
      <c r="H2" s="121"/>
      <c r="I2" s="121"/>
      <c r="J2" s="121"/>
      <c r="K2" s="121"/>
      <c r="L2" s="121"/>
      <c r="M2" s="121"/>
      <c r="N2" s="121"/>
      <c r="O2" s="121"/>
      <c r="P2" s="121"/>
      <c r="Q2" s="121"/>
      <c r="R2" s="121"/>
      <c r="S2" s="121"/>
      <c r="T2" s="121"/>
      <c r="U2" s="121"/>
      <c r="V2" s="122"/>
    </row>
    <row r="3" spans="1:22" ht="30" customHeight="1" thickBot="1">
      <c r="A3" s="115"/>
      <c r="B3" s="116"/>
      <c r="C3" s="117"/>
      <c r="D3" s="127" t="s">
        <v>34</v>
      </c>
      <c r="E3" s="128"/>
      <c r="F3" s="125" t="s">
        <v>110</v>
      </c>
      <c r="G3" s="125"/>
      <c r="H3" s="125"/>
      <c r="I3" s="125"/>
      <c r="J3" s="125"/>
      <c r="K3" s="125"/>
      <c r="L3" s="125"/>
      <c r="M3" s="125"/>
      <c r="N3" s="125"/>
      <c r="O3" s="125"/>
      <c r="P3" s="125"/>
      <c r="Q3" s="125"/>
      <c r="R3" s="125"/>
      <c r="S3" s="125"/>
      <c r="T3" s="125"/>
      <c r="U3" s="125"/>
      <c r="V3" s="126"/>
    </row>
    <row r="4" spans="1:22" ht="20.45" customHeight="1">
      <c r="A4" s="115"/>
      <c r="B4" s="116"/>
      <c r="C4" s="117"/>
      <c r="D4" s="109" t="s">
        <v>29</v>
      </c>
      <c r="E4" s="110"/>
      <c r="F4" s="110"/>
      <c r="G4" s="110"/>
      <c r="H4" s="110"/>
      <c r="I4" s="110"/>
      <c r="J4" s="110"/>
      <c r="K4" s="110"/>
      <c r="L4" s="110"/>
      <c r="M4" s="110"/>
      <c r="N4" s="110"/>
      <c r="O4" s="110"/>
      <c r="P4" s="110"/>
      <c r="Q4" s="110"/>
      <c r="R4" s="110"/>
      <c r="S4" s="110"/>
      <c r="T4" s="110"/>
      <c r="U4" s="110"/>
      <c r="V4" s="111"/>
    </row>
    <row r="5" spans="1:22" ht="11.25" customHeight="1">
      <c r="A5" s="115"/>
      <c r="B5" s="116"/>
      <c r="C5" s="117"/>
      <c r="D5" s="123" t="s">
        <v>28</v>
      </c>
      <c r="E5" s="124"/>
      <c r="F5" s="121" t="s">
        <v>125</v>
      </c>
      <c r="G5" s="121"/>
      <c r="H5" s="121"/>
      <c r="I5" s="121"/>
      <c r="J5" s="121"/>
      <c r="K5" s="121"/>
      <c r="L5" s="121"/>
      <c r="M5" s="121"/>
      <c r="N5" s="121"/>
      <c r="O5" s="121"/>
      <c r="P5" s="121"/>
      <c r="Q5" s="121"/>
      <c r="R5" s="121"/>
      <c r="S5" s="121"/>
      <c r="T5" s="121"/>
      <c r="U5" s="121"/>
      <c r="V5" s="122"/>
    </row>
    <row r="6" spans="1:22" ht="30" customHeight="1" thickBot="1">
      <c r="A6" s="118"/>
      <c r="B6" s="119"/>
      <c r="C6" s="120"/>
      <c r="D6" s="127" t="s">
        <v>34</v>
      </c>
      <c r="E6" s="128"/>
      <c r="F6" s="125" t="s">
        <v>124</v>
      </c>
      <c r="G6" s="125"/>
      <c r="H6" s="125"/>
      <c r="I6" s="125"/>
      <c r="J6" s="125"/>
      <c r="K6" s="125"/>
      <c r="L6" s="125"/>
      <c r="M6" s="125"/>
      <c r="N6" s="125"/>
      <c r="O6" s="125"/>
      <c r="P6" s="125"/>
      <c r="Q6" s="125"/>
      <c r="R6" s="125"/>
      <c r="S6" s="125"/>
      <c r="T6" s="125"/>
      <c r="U6" s="125"/>
      <c r="V6" s="126"/>
    </row>
    <row r="7" spans="1:22" ht="20.45" customHeight="1" thickBot="1">
      <c r="A7" s="74" t="s">
        <v>0</v>
      </c>
      <c r="B7" s="66"/>
      <c r="C7" s="66"/>
      <c r="D7" s="66"/>
      <c r="E7" s="66" t="s">
        <v>1</v>
      </c>
      <c r="F7" s="66"/>
      <c r="G7" s="66"/>
      <c r="H7" s="66"/>
      <c r="I7" s="66"/>
      <c r="J7" s="66"/>
      <c r="K7" s="66" t="s">
        <v>8</v>
      </c>
      <c r="L7" s="66"/>
      <c r="M7" s="66"/>
      <c r="N7" s="66"/>
      <c r="O7" s="66"/>
      <c r="P7" s="66"/>
      <c r="Q7" s="66"/>
      <c r="R7" s="66"/>
      <c r="S7" s="66" t="s">
        <v>9</v>
      </c>
      <c r="T7" s="66"/>
      <c r="U7" s="66" t="s">
        <v>10</v>
      </c>
      <c r="V7" s="104"/>
    </row>
    <row r="8" spans="1:22" ht="25.15" customHeight="1">
      <c r="A8" s="101" t="s">
        <v>112</v>
      </c>
      <c r="B8" s="102"/>
      <c r="C8" s="102"/>
      <c r="D8" s="103"/>
      <c r="E8" s="107" t="s">
        <v>115</v>
      </c>
      <c r="F8" s="102"/>
      <c r="G8" s="102"/>
      <c r="H8" s="102"/>
      <c r="I8" s="102"/>
      <c r="J8" s="103"/>
      <c r="K8" s="71" t="s">
        <v>119</v>
      </c>
      <c r="L8" s="72"/>
      <c r="M8" s="72"/>
      <c r="N8" s="72"/>
      <c r="O8" s="72"/>
      <c r="P8" s="72"/>
      <c r="Q8" s="72"/>
      <c r="R8" s="73"/>
      <c r="S8" s="67" t="s">
        <v>122</v>
      </c>
      <c r="T8" s="68"/>
      <c r="U8" s="105" t="s">
        <v>127</v>
      </c>
      <c r="V8" s="106"/>
    </row>
    <row r="9" spans="1:22" ht="25.15" customHeight="1">
      <c r="A9" s="89" t="s">
        <v>113</v>
      </c>
      <c r="B9" s="90"/>
      <c r="C9" s="90"/>
      <c r="D9" s="91"/>
      <c r="E9" s="92" t="s">
        <v>116</v>
      </c>
      <c r="F9" s="90"/>
      <c r="G9" s="90"/>
      <c r="H9" s="90"/>
      <c r="I9" s="90"/>
      <c r="J9" s="91"/>
      <c r="K9" s="75" t="s">
        <v>120</v>
      </c>
      <c r="L9" s="76"/>
      <c r="M9" s="76"/>
      <c r="N9" s="76"/>
      <c r="O9" s="76"/>
      <c r="P9" s="76"/>
      <c r="Q9" s="76"/>
      <c r="R9" s="77"/>
      <c r="S9" s="69"/>
      <c r="T9" s="70"/>
      <c r="U9" s="78" t="s">
        <v>128</v>
      </c>
      <c r="V9" s="79"/>
    </row>
    <row r="10" spans="1:22" ht="25.15" customHeight="1">
      <c r="A10" s="89" t="s">
        <v>113</v>
      </c>
      <c r="B10" s="90"/>
      <c r="C10" s="90"/>
      <c r="D10" s="91"/>
      <c r="E10" s="92" t="s">
        <v>117</v>
      </c>
      <c r="F10" s="90"/>
      <c r="G10" s="90"/>
      <c r="H10" s="90"/>
      <c r="I10" s="90"/>
      <c r="J10" s="91"/>
      <c r="K10" s="75" t="s">
        <v>120</v>
      </c>
      <c r="L10" s="76"/>
      <c r="M10" s="76"/>
      <c r="N10" s="76"/>
      <c r="O10" s="76"/>
      <c r="P10" s="76"/>
      <c r="Q10" s="76"/>
      <c r="R10" s="77"/>
      <c r="S10" s="69"/>
      <c r="T10" s="70"/>
      <c r="U10" s="78" t="s">
        <v>128</v>
      </c>
      <c r="V10" s="79"/>
    </row>
    <row r="11" spans="1:22" ht="25.15" customHeight="1">
      <c r="A11" s="89" t="s">
        <v>114</v>
      </c>
      <c r="B11" s="90"/>
      <c r="C11" s="90"/>
      <c r="D11" s="91"/>
      <c r="E11" s="92" t="s">
        <v>118</v>
      </c>
      <c r="F11" s="90"/>
      <c r="G11" s="90"/>
      <c r="H11" s="90"/>
      <c r="I11" s="90"/>
      <c r="J11" s="91"/>
      <c r="K11" s="75" t="s">
        <v>121</v>
      </c>
      <c r="L11" s="76"/>
      <c r="M11" s="76"/>
      <c r="N11" s="76"/>
      <c r="O11" s="76"/>
      <c r="P11" s="76"/>
      <c r="Q11" s="76"/>
      <c r="R11" s="77"/>
      <c r="S11" s="69"/>
      <c r="T11" s="70"/>
      <c r="U11" s="78" t="s">
        <v>127</v>
      </c>
      <c r="V11" s="79"/>
    </row>
    <row r="12" spans="1:22" ht="25.15" customHeight="1">
      <c r="A12" s="89"/>
      <c r="B12" s="90"/>
      <c r="C12" s="90"/>
      <c r="D12" s="91"/>
      <c r="E12" s="92"/>
      <c r="F12" s="90"/>
      <c r="G12" s="90"/>
      <c r="H12" s="90"/>
      <c r="I12" s="90"/>
      <c r="J12" s="91"/>
      <c r="K12" s="75"/>
      <c r="L12" s="76"/>
      <c r="M12" s="76"/>
      <c r="N12" s="76"/>
      <c r="O12" s="76"/>
      <c r="P12" s="76"/>
      <c r="Q12" s="76"/>
      <c r="R12" s="77"/>
      <c r="S12" s="69"/>
      <c r="T12" s="70"/>
      <c r="U12" s="78"/>
      <c r="V12" s="79"/>
    </row>
    <row r="13" spans="1:22" ht="25.15" customHeight="1">
      <c r="A13" s="89"/>
      <c r="B13" s="90"/>
      <c r="C13" s="90"/>
      <c r="D13" s="91"/>
      <c r="E13" s="92"/>
      <c r="F13" s="90"/>
      <c r="G13" s="90"/>
      <c r="H13" s="90"/>
      <c r="I13" s="90"/>
      <c r="J13" s="91"/>
      <c r="K13" s="75"/>
      <c r="L13" s="76"/>
      <c r="M13" s="76"/>
      <c r="N13" s="76"/>
      <c r="O13" s="76"/>
      <c r="P13" s="76"/>
      <c r="Q13" s="76"/>
      <c r="R13" s="77"/>
      <c r="S13" s="69"/>
      <c r="T13" s="70"/>
      <c r="U13" s="78"/>
      <c r="V13" s="79"/>
    </row>
    <row r="14" spans="1:22" ht="25.15" customHeight="1">
      <c r="A14" s="89"/>
      <c r="B14" s="90"/>
      <c r="C14" s="90"/>
      <c r="D14" s="91"/>
      <c r="E14" s="92"/>
      <c r="F14" s="90"/>
      <c r="G14" s="90"/>
      <c r="H14" s="90"/>
      <c r="I14" s="90"/>
      <c r="J14" s="91"/>
      <c r="K14" s="75"/>
      <c r="L14" s="76"/>
      <c r="M14" s="76"/>
      <c r="N14" s="76"/>
      <c r="O14" s="76"/>
      <c r="P14" s="76"/>
      <c r="Q14" s="76"/>
      <c r="R14" s="77"/>
      <c r="S14" s="69"/>
      <c r="T14" s="70"/>
      <c r="U14" s="78"/>
      <c r="V14" s="79"/>
    </row>
    <row r="15" spans="1:22" ht="25.15" customHeight="1">
      <c r="A15" s="89"/>
      <c r="B15" s="90"/>
      <c r="C15" s="90"/>
      <c r="D15" s="91"/>
      <c r="E15" s="92"/>
      <c r="F15" s="90"/>
      <c r="G15" s="90"/>
      <c r="H15" s="90"/>
      <c r="I15" s="90"/>
      <c r="J15" s="91"/>
      <c r="K15" s="75"/>
      <c r="L15" s="76"/>
      <c r="M15" s="76"/>
      <c r="N15" s="76"/>
      <c r="O15" s="76"/>
      <c r="P15" s="76"/>
      <c r="Q15" s="76"/>
      <c r="R15" s="77"/>
      <c r="S15" s="69"/>
      <c r="T15" s="70"/>
      <c r="U15" s="78"/>
      <c r="V15" s="79"/>
    </row>
    <row r="16" spans="1:22" ht="25.15" customHeight="1">
      <c r="A16" s="89"/>
      <c r="B16" s="90"/>
      <c r="C16" s="90"/>
      <c r="D16" s="91"/>
      <c r="E16" s="92"/>
      <c r="F16" s="90"/>
      <c r="G16" s="90"/>
      <c r="H16" s="90"/>
      <c r="I16" s="90"/>
      <c r="J16" s="91"/>
      <c r="K16" s="75"/>
      <c r="L16" s="76"/>
      <c r="M16" s="76"/>
      <c r="N16" s="76"/>
      <c r="O16" s="76"/>
      <c r="P16" s="76"/>
      <c r="Q16" s="76"/>
      <c r="R16" s="77"/>
      <c r="S16" s="69"/>
      <c r="T16" s="70"/>
      <c r="U16" s="78"/>
      <c r="V16" s="79"/>
    </row>
    <row r="17" spans="1:23" ht="25.15" customHeight="1" thickBot="1">
      <c r="A17" s="108"/>
      <c r="B17" s="96"/>
      <c r="C17" s="96"/>
      <c r="D17" s="97"/>
      <c r="E17" s="95"/>
      <c r="F17" s="96"/>
      <c r="G17" s="96"/>
      <c r="H17" s="96"/>
      <c r="I17" s="96"/>
      <c r="J17" s="97"/>
      <c r="K17" s="145"/>
      <c r="L17" s="146"/>
      <c r="M17" s="146"/>
      <c r="N17" s="146"/>
      <c r="O17" s="146"/>
      <c r="P17" s="146"/>
      <c r="Q17" s="146"/>
      <c r="R17" s="147"/>
      <c r="S17" s="93"/>
      <c r="T17" s="94"/>
      <c r="U17" s="131"/>
      <c r="V17" s="132"/>
    </row>
    <row r="18" spans="1:23" ht="31.5" customHeight="1">
      <c r="A18" s="65" t="s">
        <v>43</v>
      </c>
      <c r="B18" s="65"/>
      <c r="C18" s="65"/>
      <c r="D18" s="65"/>
      <c r="E18" s="65"/>
      <c r="F18" s="65"/>
      <c r="G18" s="65"/>
      <c r="H18" s="65"/>
      <c r="I18" s="65"/>
      <c r="J18" s="65"/>
      <c r="K18" s="65"/>
      <c r="L18" s="65"/>
      <c r="M18" s="65"/>
      <c r="N18" s="65"/>
      <c r="O18" s="65"/>
      <c r="P18" s="65"/>
      <c r="Q18" s="65"/>
      <c r="R18" s="65"/>
      <c r="S18" s="65"/>
      <c r="T18" s="65"/>
      <c r="U18" s="65"/>
      <c r="V18" s="65"/>
    </row>
    <row r="19" spans="1:23" ht="19.5" thickBot="1">
      <c r="A19" s="64"/>
      <c r="B19" s="64"/>
      <c r="C19" s="64"/>
      <c r="D19" s="64"/>
      <c r="E19" s="64"/>
      <c r="F19" s="64"/>
      <c r="G19" s="64"/>
      <c r="H19" s="64"/>
      <c r="I19" s="64"/>
      <c r="J19" s="64"/>
      <c r="K19" s="64"/>
      <c r="L19" s="64"/>
      <c r="M19" s="64"/>
      <c r="N19" s="64"/>
      <c r="O19" s="64"/>
      <c r="P19" s="64"/>
      <c r="Q19" s="64"/>
      <c r="R19" s="64"/>
      <c r="S19" s="64"/>
      <c r="T19" s="64"/>
      <c r="U19" s="64"/>
      <c r="V19" s="64"/>
    </row>
    <row r="20" spans="1:23" ht="7.5" customHeight="1">
      <c r="A20" s="133" t="s">
        <v>44</v>
      </c>
      <c r="B20" s="134"/>
      <c r="C20" s="134"/>
      <c r="D20" s="134"/>
      <c r="E20" s="134"/>
      <c r="F20" s="134"/>
      <c r="G20" s="134"/>
      <c r="H20" s="159"/>
      <c r="I20" s="160"/>
      <c r="J20" s="160"/>
      <c r="K20" s="160"/>
      <c r="L20" s="160"/>
      <c r="M20" s="160"/>
      <c r="N20" s="160"/>
      <c r="O20" s="160"/>
      <c r="P20" s="160"/>
      <c r="Q20" s="160"/>
      <c r="R20" s="160"/>
      <c r="S20" s="160"/>
      <c r="T20" s="160"/>
      <c r="U20" s="160"/>
      <c r="V20" s="161"/>
      <c r="W20" s="148"/>
    </row>
    <row r="21" spans="1:23">
      <c r="A21" s="135"/>
      <c r="B21" s="136"/>
      <c r="C21" s="136"/>
      <c r="D21" s="136"/>
      <c r="E21" s="136"/>
      <c r="F21" s="136"/>
      <c r="G21" s="136"/>
      <c r="H21" s="21"/>
      <c r="I21" s="150" t="s">
        <v>63</v>
      </c>
      <c r="J21" s="151"/>
      <c r="K21" s="151"/>
      <c r="L21" s="151"/>
      <c r="M21" s="151"/>
      <c r="N21" s="151"/>
      <c r="O21" s="151"/>
      <c r="P21" s="151"/>
      <c r="Q21" s="151"/>
      <c r="R21" s="151"/>
      <c r="S21" s="151"/>
      <c r="T21" s="151"/>
      <c r="U21" s="152"/>
      <c r="V21" s="22"/>
      <c r="W21" s="148"/>
    </row>
    <row r="22" spans="1:23" ht="6.75" customHeight="1">
      <c r="A22" s="135"/>
      <c r="B22" s="136"/>
      <c r="C22" s="136"/>
      <c r="D22" s="136"/>
      <c r="E22" s="136"/>
      <c r="F22" s="136"/>
      <c r="G22" s="136"/>
      <c r="H22" s="156"/>
      <c r="I22" s="157"/>
      <c r="J22" s="157"/>
      <c r="K22" s="157"/>
      <c r="L22" s="157"/>
      <c r="M22" s="157"/>
      <c r="N22" s="157"/>
      <c r="O22" s="157"/>
      <c r="P22" s="157"/>
      <c r="Q22" s="157"/>
      <c r="R22" s="157"/>
      <c r="S22" s="157"/>
      <c r="T22" s="157"/>
      <c r="U22" s="157"/>
      <c r="V22" s="158"/>
      <c r="W22" s="148"/>
    </row>
    <row r="23" spans="1:23">
      <c r="A23" s="135"/>
      <c r="B23" s="136"/>
      <c r="C23" s="136"/>
      <c r="D23" s="136"/>
      <c r="E23" s="136"/>
      <c r="F23" s="136"/>
      <c r="G23" s="136"/>
      <c r="H23" s="20" t="s">
        <v>45</v>
      </c>
      <c r="I23" s="149"/>
      <c r="J23" s="149"/>
      <c r="K23" s="149"/>
      <c r="L23" s="149"/>
      <c r="M23" s="149"/>
      <c r="N23" s="149"/>
      <c r="O23" s="149"/>
      <c r="P23" s="149"/>
      <c r="Q23" s="149"/>
      <c r="R23" s="149"/>
      <c r="S23" s="149"/>
      <c r="T23" s="149"/>
      <c r="U23" s="149"/>
      <c r="V23" s="23" t="s">
        <v>27</v>
      </c>
      <c r="W23" s="148"/>
    </row>
    <row r="24" spans="1:23" ht="7.5" customHeight="1" thickBot="1">
      <c r="A24" s="137"/>
      <c r="B24" s="138"/>
      <c r="C24" s="138"/>
      <c r="D24" s="138"/>
      <c r="E24" s="138"/>
      <c r="F24" s="138"/>
      <c r="G24" s="138"/>
      <c r="H24" s="153"/>
      <c r="I24" s="154"/>
      <c r="J24" s="154"/>
      <c r="K24" s="154"/>
      <c r="L24" s="154"/>
      <c r="M24" s="154"/>
      <c r="N24" s="154"/>
      <c r="O24" s="154"/>
      <c r="P24" s="154"/>
      <c r="Q24" s="154"/>
      <c r="R24" s="154"/>
      <c r="S24" s="154"/>
      <c r="T24" s="154"/>
      <c r="U24" s="154"/>
      <c r="V24" s="155"/>
      <c r="W24" s="148"/>
    </row>
    <row r="25" spans="1:23" ht="60" customHeight="1" thickBot="1">
      <c r="A25" s="139" t="s">
        <v>84</v>
      </c>
      <c r="B25" s="140"/>
      <c r="C25" s="140"/>
      <c r="D25" s="140"/>
      <c r="E25" s="140"/>
      <c r="F25" s="140"/>
      <c r="G25" s="141"/>
      <c r="H25" s="142"/>
      <c r="I25" s="143"/>
      <c r="J25" s="143"/>
      <c r="K25" s="143"/>
      <c r="L25" s="143"/>
      <c r="M25" s="143"/>
      <c r="N25" s="143"/>
      <c r="O25" s="143"/>
      <c r="P25" s="143"/>
      <c r="Q25" s="143"/>
      <c r="R25" s="143"/>
      <c r="S25" s="143"/>
      <c r="T25" s="143"/>
      <c r="U25" s="143"/>
      <c r="V25" s="144"/>
    </row>
    <row r="26" spans="1:23" ht="19.5" thickBot="1">
      <c r="A26" s="98" t="s">
        <v>7</v>
      </c>
      <c r="B26" s="99"/>
      <c r="C26" s="99"/>
      <c r="D26" s="99"/>
      <c r="E26" s="99"/>
      <c r="F26" s="99"/>
      <c r="G26" s="99"/>
      <c r="H26" s="99"/>
      <c r="I26" s="99"/>
      <c r="J26" s="99"/>
      <c r="K26" s="99"/>
      <c r="L26" s="99"/>
      <c r="M26" s="99"/>
      <c r="N26" s="99"/>
      <c r="O26" s="99"/>
      <c r="P26" s="99"/>
      <c r="Q26" s="99"/>
      <c r="R26" s="99"/>
      <c r="S26" s="99"/>
      <c r="T26" s="99"/>
      <c r="U26" s="99"/>
      <c r="V26" s="100"/>
    </row>
    <row r="27" spans="1:23">
      <c r="A27" s="80" t="s">
        <v>126</v>
      </c>
      <c r="B27" s="81"/>
      <c r="C27" s="81"/>
      <c r="D27" s="81"/>
      <c r="E27" s="81"/>
      <c r="F27" s="81"/>
      <c r="G27" s="81"/>
      <c r="H27" s="81"/>
      <c r="I27" s="81"/>
      <c r="J27" s="81"/>
      <c r="K27" s="81"/>
      <c r="L27" s="81"/>
      <c r="M27" s="81"/>
      <c r="N27" s="81"/>
      <c r="O27" s="81"/>
      <c r="P27" s="81"/>
      <c r="Q27" s="81"/>
      <c r="R27" s="81"/>
      <c r="S27" s="81"/>
      <c r="T27" s="81"/>
      <c r="U27" s="81"/>
      <c r="V27" s="82"/>
    </row>
    <row r="28" spans="1:23">
      <c r="A28" s="83"/>
      <c r="B28" s="84"/>
      <c r="C28" s="84"/>
      <c r="D28" s="84"/>
      <c r="E28" s="84"/>
      <c r="F28" s="84"/>
      <c r="G28" s="84"/>
      <c r="H28" s="84"/>
      <c r="I28" s="84"/>
      <c r="J28" s="84"/>
      <c r="K28" s="84"/>
      <c r="L28" s="84"/>
      <c r="M28" s="84"/>
      <c r="N28" s="84"/>
      <c r="O28" s="84"/>
      <c r="P28" s="84"/>
      <c r="Q28" s="84"/>
      <c r="R28" s="84"/>
      <c r="S28" s="84"/>
      <c r="T28" s="84"/>
      <c r="U28" s="84"/>
      <c r="V28" s="85"/>
    </row>
    <row r="29" spans="1:23">
      <c r="A29" s="83"/>
      <c r="B29" s="84"/>
      <c r="C29" s="84"/>
      <c r="D29" s="84"/>
      <c r="E29" s="84"/>
      <c r="F29" s="84"/>
      <c r="G29" s="84"/>
      <c r="H29" s="84"/>
      <c r="I29" s="84"/>
      <c r="J29" s="84"/>
      <c r="K29" s="84"/>
      <c r="L29" s="84"/>
      <c r="M29" s="84"/>
      <c r="N29" s="84"/>
      <c r="O29" s="84"/>
      <c r="P29" s="84"/>
      <c r="Q29" s="84"/>
      <c r="R29" s="84"/>
      <c r="S29" s="84"/>
      <c r="T29" s="84"/>
      <c r="U29" s="84"/>
      <c r="V29" s="85"/>
    </row>
    <row r="30" spans="1:23">
      <c r="A30" s="83"/>
      <c r="B30" s="84"/>
      <c r="C30" s="84"/>
      <c r="D30" s="84"/>
      <c r="E30" s="84"/>
      <c r="F30" s="84"/>
      <c r="G30" s="84"/>
      <c r="H30" s="84"/>
      <c r="I30" s="84"/>
      <c r="J30" s="84"/>
      <c r="K30" s="84"/>
      <c r="L30" s="84"/>
      <c r="M30" s="84"/>
      <c r="N30" s="84"/>
      <c r="O30" s="84"/>
      <c r="P30" s="84"/>
      <c r="Q30" s="84"/>
      <c r="R30" s="84"/>
      <c r="S30" s="84"/>
      <c r="T30" s="84"/>
      <c r="U30" s="84"/>
      <c r="V30" s="85"/>
    </row>
    <row r="31" spans="1:23">
      <c r="A31" s="83"/>
      <c r="B31" s="84"/>
      <c r="C31" s="84"/>
      <c r="D31" s="84"/>
      <c r="E31" s="84"/>
      <c r="F31" s="84"/>
      <c r="G31" s="84"/>
      <c r="H31" s="84"/>
      <c r="I31" s="84"/>
      <c r="J31" s="84"/>
      <c r="K31" s="84"/>
      <c r="L31" s="84"/>
      <c r="M31" s="84"/>
      <c r="N31" s="84"/>
      <c r="O31" s="84"/>
      <c r="P31" s="84"/>
      <c r="Q31" s="84"/>
      <c r="R31" s="84"/>
      <c r="S31" s="84"/>
      <c r="T31" s="84"/>
      <c r="U31" s="84"/>
      <c r="V31" s="85"/>
    </row>
    <row r="32" spans="1:23">
      <c r="A32" s="83"/>
      <c r="B32" s="84"/>
      <c r="C32" s="84"/>
      <c r="D32" s="84"/>
      <c r="E32" s="84"/>
      <c r="F32" s="84"/>
      <c r="G32" s="84"/>
      <c r="H32" s="84"/>
      <c r="I32" s="84"/>
      <c r="J32" s="84"/>
      <c r="K32" s="84"/>
      <c r="L32" s="84"/>
      <c r="M32" s="84"/>
      <c r="N32" s="84"/>
      <c r="O32" s="84"/>
      <c r="P32" s="84"/>
      <c r="Q32" s="84"/>
      <c r="R32" s="84"/>
      <c r="S32" s="84"/>
      <c r="T32" s="84"/>
      <c r="U32" s="84"/>
      <c r="V32" s="85"/>
    </row>
    <row r="33" spans="1:22">
      <c r="A33" s="83"/>
      <c r="B33" s="84"/>
      <c r="C33" s="84"/>
      <c r="D33" s="84"/>
      <c r="E33" s="84"/>
      <c r="F33" s="84"/>
      <c r="G33" s="84"/>
      <c r="H33" s="84"/>
      <c r="I33" s="84"/>
      <c r="J33" s="84"/>
      <c r="K33" s="84"/>
      <c r="L33" s="84"/>
      <c r="M33" s="84"/>
      <c r="N33" s="84"/>
      <c r="O33" s="84"/>
      <c r="P33" s="84"/>
      <c r="Q33" s="84"/>
      <c r="R33" s="84"/>
      <c r="S33" s="84"/>
      <c r="T33" s="84"/>
      <c r="U33" s="84"/>
      <c r="V33" s="85"/>
    </row>
    <row r="34" spans="1:22" ht="19.5" thickBot="1">
      <c r="A34" s="86"/>
      <c r="B34" s="87"/>
      <c r="C34" s="87"/>
      <c r="D34" s="87"/>
      <c r="E34" s="87"/>
      <c r="F34" s="87"/>
      <c r="G34" s="87"/>
      <c r="H34" s="87"/>
      <c r="I34" s="87"/>
      <c r="J34" s="87"/>
      <c r="K34" s="87"/>
      <c r="L34" s="87"/>
      <c r="M34" s="87"/>
      <c r="N34" s="87"/>
      <c r="O34" s="87"/>
      <c r="P34" s="87"/>
      <c r="Q34" s="87"/>
      <c r="R34" s="87"/>
      <c r="S34" s="87"/>
      <c r="T34" s="87"/>
      <c r="U34" s="87"/>
      <c r="V34" s="88"/>
    </row>
    <row r="35" spans="1:22" ht="40.5" customHeight="1">
      <c r="A35" s="129" t="s">
        <v>46</v>
      </c>
      <c r="B35" s="130"/>
      <c r="C35" s="130"/>
      <c r="D35" s="130"/>
      <c r="E35" s="130"/>
      <c r="F35" s="130"/>
      <c r="G35" s="130"/>
      <c r="H35" s="130"/>
      <c r="I35" s="130"/>
      <c r="J35" s="130"/>
      <c r="K35" s="130"/>
      <c r="L35" s="130"/>
      <c r="M35" s="130"/>
      <c r="N35" s="130"/>
      <c r="O35" s="130"/>
      <c r="P35" s="130"/>
      <c r="Q35" s="130"/>
      <c r="R35" s="130"/>
      <c r="S35" s="130"/>
      <c r="T35" s="130"/>
      <c r="U35" s="130"/>
      <c r="V35" s="130"/>
    </row>
  </sheetData>
  <sheetProtection algorithmName="SHA-512" hashValue="GBOP26XcFiiC13xf/GH/cCwCz/IhnyIKKbn+zKTA4GYROX6yAJvMsw0cvBS9hcdsEhS08d8je9Rg0W5BlTwcrw==" saltValue="4XgZ2bzzA2rr2K5jYT3Lqw==" spinCount="100000" sheet="1" insertRows="0"/>
  <mergeCells count="82">
    <mergeCell ref="W20:W22"/>
    <mergeCell ref="W23:W24"/>
    <mergeCell ref="I23:U23"/>
    <mergeCell ref="I21:U21"/>
    <mergeCell ref="H24:V24"/>
    <mergeCell ref="H22:V22"/>
    <mergeCell ref="H20:V20"/>
    <mergeCell ref="A35:V35"/>
    <mergeCell ref="U17:V17"/>
    <mergeCell ref="K13:R13"/>
    <mergeCell ref="E12:J12"/>
    <mergeCell ref="E14:J14"/>
    <mergeCell ref="S14:T14"/>
    <mergeCell ref="U12:V12"/>
    <mergeCell ref="U13:V13"/>
    <mergeCell ref="S16:T16"/>
    <mergeCell ref="U16:V16"/>
    <mergeCell ref="A20:G24"/>
    <mergeCell ref="A25:G25"/>
    <mergeCell ref="H25:V25"/>
    <mergeCell ref="A12:D12"/>
    <mergeCell ref="K16:R16"/>
    <mergeCell ref="K17:R17"/>
    <mergeCell ref="A1:C1"/>
    <mergeCell ref="D1:V1"/>
    <mergeCell ref="D4:V4"/>
    <mergeCell ref="A2:C6"/>
    <mergeCell ref="F5:V5"/>
    <mergeCell ref="F2:V2"/>
    <mergeCell ref="D5:E5"/>
    <mergeCell ref="D2:E2"/>
    <mergeCell ref="F6:V6"/>
    <mergeCell ref="F3:V3"/>
    <mergeCell ref="D6:E6"/>
    <mergeCell ref="D3:E3"/>
    <mergeCell ref="A26:V26"/>
    <mergeCell ref="A8:D8"/>
    <mergeCell ref="U7:V7"/>
    <mergeCell ref="U8:V8"/>
    <mergeCell ref="S15:T15"/>
    <mergeCell ref="E7:J7"/>
    <mergeCell ref="E8:J8"/>
    <mergeCell ref="E9:J9"/>
    <mergeCell ref="E10:J10"/>
    <mergeCell ref="E11:J11"/>
    <mergeCell ref="U14:V14"/>
    <mergeCell ref="S12:T12"/>
    <mergeCell ref="A15:D15"/>
    <mergeCell ref="A16:D16"/>
    <mergeCell ref="A17:D17"/>
    <mergeCell ref="K7:R7"/>
    <mergeCell ref="A27:V34"/>
    <mergeCell ref="A9:D9"/>
    <mergeCell ref="A10:D10"/>
    <mergeCell ref="A11:D11"/>
    <mergeCell ref="A13:D13"/>
    <mergeCell ref="E13:J13"/>
    <mergeCell ref="S17:T17"/>
    <mergeCell ref="E15:J15"/>
    <mergeCell ref="E16:J16"/>
    <mergeCell ref="E17:J17"/>
    <mergeCell ref="A14:D14"/>
    <mergeCell ref="U9:V9"/>
    <mergeCell ref="U10:V10"/>
    <mergeCell ref="K9:R9"/>
    <mergeCell ref="K10:R10"/>
    <mergeCell ref="K11:R11"/>
    <mergeCell ref="A19:V19"/>
    <mergeCell ref="A18:V18"/>
    <mergeCell ref="S7:T7"/>
    <mergeCell ref="S8:T8"/>
    <mergeCell ref="S9:T9"/>
    <mergeCell ref="K8:R8"/>
    <mergeCell ref="A7:D7"/>
    <mergeCell ref="K12:R12"/>
    <mergeCell ref="S10:T10"/>
    <mergeCell ref="S11:T11"/>
    <mergeCell ref="U15:V15"/>
    <mergeCell ref="K14:R14"/>
    <mergeCell ref="K15:R15"/>
    <mergeCell ref="S13:T13"/>
    <mergeCell ref="U11:V11"/>
  </mergeCells>
  <phoneticPr fontId="1"/>
  <conditionalFormatting sqref="H23 V23">
    <cfRule type="expression" dxfId="2" priority="3">
      <formula>$I$21&lt;&gt;"その他"</formula>
    </cfRule>
  </conditionalFormatting>
  <conditionalFormatting sqref="U8:U17">
    <cfRule type="cellIs" dxfId="1" priority="1" operator="equal">
      <formula>"面談"</formula>
    </cfRule>
  </conditionalFormatting>
  <dataValidations count="1">
    <dataValidation type="custom" allowBlank="1" showInputMessage="1" showErrorMessage="1" sqref="I23:U23" xr:uid="{00000000-0002-0000-0000-000000000000}">
      <formula1>$I$21="その他"</formula1>
    </dataValidation>
  </dataValidations>
  <printOptions horizontalCentered="1"/>
  <pageMargins left="0.23622047244094491" right="0.23622047244094491" top="0.74803149606299213" bottom="0.74803149606299213" header="0.31496062992125984" footer="0.31496062992125984"/>
  <pageSetup paperSize="9" scale="95" orientation="portrait"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OFFSET(リスト用!$B$2, 1, 0, COUNTA(リスト用!$B:$B)-1,1)</xm:f>
          </x14:formula1>
          <xm:sqref>S8:S17</xm:sqref>
        </x14:dataValidation>
        <x14:dataValidation type="list" allowBlank="1" showInputMessage="1" showErrorMessage="1" xr:uid="{00000000-0002-0000-0000-000002000000}">
          <x14:formula1>
            <xm:f>OFFSET(リスト用!$C$2, 1, 0, COUNTA(リスト用!$C:$C)-1,1)</xm:f>
          </x14:formula1>
          <xm:sqref>U8:U17</xm:sqref>
        </x14:dataValidation>
        <x14:dataValidation type="list" allowBlank="1" showInputMessage="1" showErrorMessage="1" xr:uid="{00000000-0002-0000-0000-000003000000}">
          <x14:formula1>
            <xm:f>OFFSET(リスト用!$D$2, 1, 0, COUNTA(リスト用!$D:$D)-1,1)</xm:f>
          </x14:formula1>
          <xm:sqref>I21:U21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35"/>
  <sheetViews>
    <sheetView zoomScale="85" zoomScaleNormal="85" zoomScaleSheetLayoutView="85" workbookViewId="0">
      <selection activeCell="C9" sqref="C9"/>
    </sheetView>
  </sheetViews>
  <sheetFormatPr defaultRowHeight="20.100000000000001" customHeight="1"/>
  <cols>
    <col min="1" max="4" width="15.625" style="8" customWidth="1"/>
    <col min="5" max="5" width="50.625" style="8" customWidth="1"/>
    <col min="6" max="16384" width="9" style="8"/>
  </cols>
  <sheetData>
    <row r="1" spans="1:6" ht="20.100000000000001" customHeight="1">
      <c r="A1" s="14" t="s">
        <v>12</v>
      </c>
      <c r="B1" s="14" t="s">
        <v>6</v>
      </c>
      <c r="C1" s="14" t="s">
        <v>13</v>
      </c>
      <c r="D1" s="14" t="s">
        <v>14</v>
      </c>
      <c r="E1" s="14" t="s">
        <v>15</v>
      </c>
    </row>
    <row r="2" spans="1:6" ht="30" customHeight="1">
      <c r="A2" s="57" t="s">
        <v>123</v>
      </c>
      <c r="B2" s="10">
        <f>IF(NOT(ISBLANK(開発情報!A2)), 開発情報!A2, "")</f>
        <v>1112</v>
      </c>
      <c r="C2" s="10" t="str">
        <f ca="1">IF( NOT(ISERROR(MATCH("○",開発情報!$S$8:$S$18,0))), OFFSET(開発情報!A8,MATCH("○",開発情報!$S$8:$S$18,0)-1,0),"")</f>
        <v>GR1GA</v>
      </c>
      <c r="D2" s="11" t="str">
        <f ca="1">IF( NOT(ISERROR(MATCH("○",開発情報!$S$8:$S$18,0))), OFFSET(開発情報!E8,MATCH("○",開発情報!$S$8:$S$18,0)-1,0),"")</f>
        <v>曽和真英</v>
      </c>
      <c r="E2" s="12" t="str">
        <f>IF(NOT(ISBLANK(開発情報!F3)), 開発情報!F3, "")</f>
        <v>Balloon Glide</v>
      </c>
    </row>
    <row r="3" spans="1:6" ht="20.100000000000001" customHeight="1">
      <c r="A3" s="13"/>
      <c r="B3" s="13"/>
      <c r="C3" s="13"/>
      <c r="D3" s="13"/>
      <c r="E3" s="13"/>
    </row>
    <row r="4" spans="1:6" ht="20.100000000000001" customHeight="1">
      <c r="A4" s="162" t="s">
        <v>30</v>
      </c>
      <c r="B4" s="162"/>
      <c r="C4" s="162"/>
      <c r="D4" s="162"/>
      <c r="E4" s="162"/>
    </row>
    <row r="5" spans="1:6" ht="20.100000000000001" customHeight="1">
      <c r="A5" s="162" t="s">
        <v>31</v>
      </c>
      <c r="B5" s="162"/>
      <c r="C5" s="162"/>
      <c r="D5" s="162"/>
      <c r="E5" s="162"/>
    </row>
    <row r="6" spans="1:6" ht="20.100000000000001" customHeight="1">
      <c r="A6" s="162" t="s">
        <v>32</v>
      </c>
      <c r="B6" s="162"/>
      <c r="C6" s="162"/>
      <c r="D6" s="162"/>
      <c r="E6" s="162"/>
    </row>
    <row r="7" spans="1:6" ht="20.100000000000001" customHeight="1">
      <c r="A7" s="162" t="s">
        <v>36</v>
      </c>
      <c r="B7" s="162"/>
      <c r="C7" s="162"/>
      <c r="D7" s="162"/>
      <c r="E7" s="162"/>
      <c r="F7" s="163"/>
    </row>
    <row r="8" spans="1:6" ht="20.100000000000001" customHeight="1">
      <c r="A8" s="9"/>
      <c r="B8" s="9"/>
      <c r="C8" s="9"/>
      <c r="D8" s="9"/>
      <c r="E8" s="9"/>
      <c r="F8" s="163"/>
    </row>
    <row r="9" spans="1:6" ht="32.25" customHeight="1">
      <c r="A9" s="164" t="s">
        <v>33</v>
      </c>
      <c r="B9" s="165"/>
      <c r="C9" s="19" t="s">
        <v>70</v>
      </c>
      <c r="D9" s="9"/>
      <c r="E9" s="9"/>
      <c r="F9" s="163"/>
    </row>
    <row r="10" spans="1:6" ht="20.100000000000001" customHeight="1">
      <c r="F10" s="163"/>
    </row>
    <row r="11" spans="1:6" ht="20.100000000000001" customHeight="1">
      <c r="A11" s="15" t="s">
        <v>16</v>
      </c>
      <c r="B11" s="15" t="s">
        <v>17</v>
      </c>
      <c r="C11" s="15" t="s">
        <v>18</v>
      </c>
      <c r="D11" s="15" t="s">
        <v>19</v>
      </c>
      <c r="E11" s="15" t="s">
        <v>20</v>
      </c>
      <c r="F11" s="163"/>
    </row>
    <row r="12" spans="1:6" ht="30" customHeight="1">
      <c r="A12" s="40" t="s">
        <v>21</v>
      </c>
      <c r="B12" s="40" t="s">
        <v>22</v>
      </c>
      <c r="C12" s="40" t="s">
        <v>23</v>
      </c>
      <c r="D12" s="41" t="s">
        <v>24</v>
      </c>
      <c r="E12" s="42" t="s">
        <v>25</v>
      </c>
      <c r="F12" s="8" t="s">
        <v>26</v>
      </c>
    </row>
    <row r="13" spans="1:6" ht="30" customHeight="1">
      <c r="A13" s="16"/>
      <c r="B13" s="16"/>
      <c r="C13" s="16"/>
      <c r="D13" s="17"/>
      <c r="E13" s="18"/>
    </row>
    <row r="14" spans="1:6" ht="30" customHeight="1">
      <c r="A14" s="16"/>
      <c r="B14" s="16"/>
      <c r="C14" s="16"/>
      <c r="D14" s="17"/>
      <c r="E14" s="18"/>
    </row>
    <row r="15" spans="1:6" ht="30" customHeight="1">
      <c r="A15" s="16"/>
      <c r="B15" s="16"/>
      <c r="C15" s="16"/>
      <c r="D15" s="17"/>
      <c r="E15" s="18"/>
    </row>
    <row r="16" spans="1:6" ht="30" customHeight="1">
      <c r="A16" s="16"/>
      <c r="B16" s="16"/>
      <c r="C16" s="16"/>
      <c r="D16" s="17"/>
      <c r="E16" s="18"/>
    </row>
    <row r="17" spans="1:5" ht="30" customHeight="1">
      <c r="A17" s="16"/>
      <c r="B17" s="16"/>
      <c r="C17" s="16"/>
      <c r="D17" s="17"/>
      <c r="E17" s="18"/>
    </row>
    <row r="18" spans="1:5" ht="30" customHeight="1">
      <c r="A18" s="16"/>
      <c r="B18" s="16"/>
      <c r="C18" s="16"/>
      <c r="D18" s="17"/>
      <c r="E18" s="18"/>
    </row>
    <row r="19" spans="1:5" ht="30" customHeight="1">
      <c r="A19" s="16"/>
      <c r="B19" s="16"/>
      <c r="C19" s="16"/>
      <c r="D19" s="17"/>
      <c r="E19" s="18"/>
    </row>
    <row r="20" spans="1:5" ht="30" customHeight="1">
      <c r="A20" s="16"/>
      <c r="B20" s="16"/>
      <c r="C20" s="16"/>
      <c r="D20" s="17"/>
      <c r="E20" s="18"/>
    </row>
    <row r="21" spans="1:5" ht="30" customHeight="1">
      <c r="A21" s="16"/>
      <c r="B21" s="16"/>
      <c r="C21" s="16"/>
      <c r="D21" s="17"/>
      <c r="E21" s="18"/>
    </row>
    <row r="22" spans="1:5" ht="30" customHeight="1">
      <c r="A22" s="16"/>
      <c r="B22" s="16"/>
      <c r="C22" s="16"/>
      <c r="D22" s="17"/>
      <c r="E22" s="18"/>
    </row>
    <row r="23" spans="1:5" ht="30" customHeight="1">
      <c r="A23" s="16"/>
      <c r="B23" s="16"/>
      <c r="C23" s="16"/>
      <c r="D23" s="17"/>
      <c r="E23" s="18"/>
    </row>
    <row r="24" spans="1:5" ht="30" customHeight="1">
      <c r="A24" s="16"/>
      <c r="B24" s="16"/>
      <c r="C24" s="16"/>
      <c r="D24" s="17"/>
      <c r="E24" s="18"/>
    </row>
    <row r="25" spans="1:5" ht="30" customHeight="1">
      <c r="A25" s="16"/>
      <c r="B25" s="16"/>
      <c r="C25" s="16"/>
      <c r="D25" s="17"/>
      <c r="E25" s="18"/>
    </row>
    <row r="26" spans="1:5" ht="30" customHeight="1">
      <c r="A26" s="16"/>
      <c r="B26" s="16"/>
      <c r="C26" s="16"/>
      <c r="D26" s="17"/>
      <c r="E26" s="18"/>
    </row>
    <row r="27" spans="1:5" ht="30" customHeight="1">
      <c r="A27" s="16"/>
      <c r="B27" s="16"/>
      <c r="C27" s="16"/>
      <c r="D27" s="17"/>
      <c r="E27" s="18"/>
    </row>
    <row r="28" spans="1:5" ht="30" customHeight="1">
      <c r="A28" s="16"/>
      <c r="B28" s="16"/>
      <c r="C28" s="16"/>
      <c r="D28" s="17"/>
      <c r="E28" s="18"/>
    </row>
    <row r="29" spans="1:5" ht="30" customHeight="1">
      <c r="A29" s="16"/>
      <c r="B29" s="16"/>
      <c r="C29" s="16"/>
      <c r="D29" s="17"/>
      <c r="E29" s="18"/>
    </row>
    <row r="30" spans="1:5" ht="30" customHeight="1">
      <c r="A30" s="16"/>
      <c r="B30" s="16"/>
      <c r="C30" s="16"/>
      <c r="D30" s="17"/>
      <c r="E30" s="18"/>
    </row>
    <row r="31" spans="1:5" ht="30" customHeight="1">
      <c r="A31" s="16"/>
      <c r="B31" s="16"/>
      <c r="C31" s="16"/>
      <c r="D31" s="17"/>
      <c r="E31" s="18"/>
    </row>
    <row r="32" spans="1:5" ht="30" customHeight="1">
      <c r="A32" s="16"/>
      <c r="B32" s="16"/>
      <c r="C32" s="16"/>
      <c r="D32" s="17"/>
      <c r="E32" s="18"/>
    </row>
    <row r="33" spans="1:5" ht="30" customHeight="1">
      <c r="A33" s="16"/>
      <c r="B33" s="16"/>
      <c r="C33" s="16"/>
      <c r="D33" s="17"/>
      <c r="E33" s="18"/>
    </row>
    <row r="34" spans="1:5" ht="30" customHeight="1">
      <c r="A34" s="16"/>
      <c r="B34" s="16"/>
      <c r="C34" s="16"/>
      <c r="D34" s="17"/>
      <c r="E34" s="18"/>
    </row>
    <row r="35" spans="1:5" ht="30" customHeight="1">
      <c r="A35" s="16"/>
      <c r="B35" s="16"/>
      <c r="C35" s="16"/>
      <c r="D35" s="17"/>
      <c r="E35" s="18"/>
    </row>
  </sheetData>
  <sheetProtection algorithmName="SHA-512" hashValue="5V8D0n1cTBLfVGUn+HN6Y5sTi+UZl2DGLzAacciRxvA8bEdRiEJ5KDeq9HsbYoPaD/hgz+WLrPaiFpYUwKgq6Q==" saltValue="IwyVsEs/TNumeUyDstXB1Q==" spinCount="100000" sheet="1" insertRows="0"/>
  <mergeCells count="6">
    <mergeCell ref="A4:E4"/>
    <mergeCell ref="A5:E5"/>
    <mergeCell ref="A6:E6"/>
    <mergeCell ref="A7:E7"/>
    <mergeCell ref="F7:F11"/>
    <mergeCell ref="A9:B9"/>
  </mergeCells>
  <phoneticPr fontId="1"/>
  <conditionalFormatting sqref="A12:F12">
    <cfRule type="expression" dxfId="0" priority="1">
      <formula>$C$9&lt;&gt;"有"</formula>
    </cfRule>
  </conditionalFormatting>
  <hyperlinks>
    <hyperlink ref="E12" r:id="rId1" xr:uid="{00000000-0004-0000-0100-000000000000}"/>
  </hyperlinks>
  <printOptions horizontalCentered="1"/>
  <pageMargins left="0.23622047244094491" right="0.23622047244094491" top="0.74803149606299213" bottom="0.74803149606299213" header="0.31496062992125984" footer="0.31496062992125984"/>
  <pageSetup paperSize="9" scale="77" orientation="portrait"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OFFSET(リスト用!$E$2, 1, 0, COUNTA(リスト用!$E:$E)-1,1)</xm:f>
          </x14:formula1>
          <xm:sqref>C9</xm:sqref>
        </x14:dataValidation>
        <x14:dataValidation type="list" allowBlank="1" showInputMessage="1" showErrorMessage="1" xr:uid="{00000000-0002-0000-0100-000001000000}">
          <x14:formula1>
            <xm:f>OFFSET(リスト用!$F$2, 1, 0, COUNTA(リスト用!$F:$F)-1,1)</xm:f>
          </x14:formula1>
          <xm:sqref>A12:A35</xm:sqref>
        </x14:dataValidation>
        <x14:dataValidation type="list" allowBlank="1" showInputMessage="1" showErrorMessage="1" xr:uid="{00000000-0002-0000-0100-000002000000}">
          <x14:formula1>
            <xm:f>OFFSET(リスト用!$G$2, 1, 0, COUNTA(リスト用!$G:$G)-1,1)</xm:f>
          </x14:formula1>
          <xm:sqref>B12:B35</xm:sqref>
        </x14:dataValidation>
        <x14:dataValidation type="list" allowBlank="1" showInputMessage="1" showErrorMessage="1" xr:uid="{00000000-0002-0000-0100-000003000000}">
          <x14:formula1>
            <xm:f>OFFSET(リスト用!$H$2, 1, 0, COUNTA(リスト用!$H:$H)-1,1)</xm:f>
          </x14:formula1>
          <xm:sqref>C12:C35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21"/>
  <sheetViews>
    <sheetView topLeftCell="A10" zoomScaleNormal="100" zoomScaleSheetLayoutView="70" workbookViewId="0">
      <selection activeCell="I13" sqref="I13"/>
    </sheetView>
  </sheetViews>
  <sheetFormatPr defaultRowHeight="18.75"/>
  <cols>
    <col min="1" max="1" width="9" style="4"/>
    <col min="2" max="2" width="18" style="4" customWidth="1"/>
    <col min="3" max="4" width="9" style="4"/>
    <col min="5" max="5" width="35.875" style="4" customWidth="1"/>
    <col min="6" max="16384" width="9" style="4"/>
  </cols>
  <sheetData>
    <row r="1" spans="1:5" s="2" customFormat="1" ht="35.25" customHeight="1">
      <c r="A1" s="174" t="s">
        <v>11</v>
      </c>
      <c r="B1" s="174"/>
      <c r="C1" s="174"/>
      <c r="D1" s="174"/>
      <c r="E1" s="174"/>
    </row>
    <row r="2" spans="1:5" s="3" customFormat="1" ht="25.9" customHeight="1">
      <c r="A2" s="7" t="s">
        <v>2</v>
      </c>
      <c r="B2" s="44">
        <f>IF(NOT(ISBLANK(開発情報!A2)),開発情報!A2, "")</f>
        <v>1112</v>
      </c>
      <c r="C2" s="175" t="s">
        <v>3</v>
      </c>
      <c r="D2" s="175"/>
      <c r="E2" s="44" t="str">
        <f>IF( NOT(ISBLANK(開発情報!F3)), 開発情報!F3, "" )</f>
        <v>Balloon Glide</v>
      </c>
    </row>
    <row r="3" spans="1:5" s="3" customFormat="1" ht="10.5" customHeight="1">
      <c r="A3" s="177"/>
      <c r="B3" s="177"/>
      <c r="C3" s="177"/>
      <c r="D3" s="177"/>
      <c r="E3" s="177"/>
    </row>
    <row r="4" spans="1:5">
      <c r="A4" s="173" t="s">
        <v>35</v>
      </c>
      <c r="B4" s="173"/>
      <c r="C4" s="173"/>
      <c r="D4" s="173"/>
      <c r="E4" s="173"/>
    </row>
    <row r="5" spans="1:5">
      <c r="A5" s="173"/>
      <c r="B5" s="173"/>
      <c r="C5" s="173"/>
      <c r="D5" s="173"/>
      <c r="E5" s="173"/>
    </row>
    <row r="6" spans="1:5">
      <c r="A6" s="173"/>
      <c r="B6" s="173"/>
      <c r="C6" s="173"/>
      <c r="D6" s="173"/>
      <c r="E6" s="173"/>
    </row>
    <row r="7" spans="1:5">
      <c r="A7" s="173"/>
      <c r="B7" s="173"/>
      <c r="C7" s="173"/>
      <c r="D7" s="173"/>
      <c r="E7" s="173"/>
    </row>
    <row r="8" spans="1:5">
      <c r="A8" s="171"/>
      <c r="B8" s="171"/>
      <c r="C8" s="171"/>
      <c r="D8" s="171"/>
      <c r="E8" s="171"/>
    </row>
    <row r="9" spans="1:5">
      <c r="A9" s="176" t="s">
        <v>82</v>
      </c>
      <c r="B9" s="176"/>
      <c r="C9" s="176"/>
      <c r="D9" s="176" t="s">
        <v>83</v>
      </c>
      <c r="E9" s="176"/>
    </row>
    <row r="10" spans="1:5" ht="30" customHeight="1">
      <c r="A10" s="6">
        <v>90</v>
      </c>
      <c r="B10" s="4" t="s">
        <v>4</v>
      </c>
      <c r="C10" s="43"/>
      <c r="D10" s="6">
        <v>90</v>
      </c>
      <c r="E10" s="4" t="s">
        <v>4</v>
      </c>
    </row>
    <row r="11" spans="1:5">
      <c r="A11" s="171"/>
      <c r="B11" s="171"/>
      <c r="C11" s="171"/>
      <c r="D11" s="171"/>
      <c r="E11" s="171"/>
    </row>
    <row r="12" spans="1:5" ht="63" customHeight="1">
      <c r="A12" s="167" t="s">
        <v>109</v>
      </c>
      <c r="B12" s="167"/>
      <c r="C12" s="167"/>
      <c r="D12" s="167"/>
      <c r="E12" s="167"/>
    </row>
    <row r="13" spans="1:5" ht="300" customHeight="1">
      <c r="A13" s="172" t="s">
        <v>131</v>
      </c>
      <c r="B13" s="169"/>
      <c r="C13" s="169"/>
      <c r="D13" s="169"/>
      <c r="E13" s="170"/>
    </row>
    <row r="14" spans="1:5" ht="67.5" customHeight="1">
      <c r="A14" s="167" t="s">
        <v>80</v>
      </c>
      <c r="B14" s="167"/>
      <c r="C14" s="167"/>
      <c r="D14" s="167"/>
      <c r="E14" s="167"/>
    </row>
    <row r="15" spans="1:5" ht="300" customHeight="1">
      <c r="A15" s="168" t="s">
        <v>130</v>
      </c>
      <c r="B15" s="169"/>
      <c r="C15" s="169"/>
      <c r="D15" s="169"/>
      <c r="E15" s="170"/>
    </row>
    <row r="16" spans="1:5" ht="31.5" customHeight="1">
      <c r="A16" s="166" t="s">
        <v>81</v>
      </c>
      <c r="B16" s="166"/>
      <c r="C16" s="166"/>
      <c r="D16" s="166"/>
      <c r="E16" s="166"/>
    </row>
    <row r="17" spans="1:5" ht="251.25" customHeight="1">
      <c r="A17" s="172" t="s">
        <v>129</v>
      </c>
      <c r="B17" s="169"/>
      <c r="C17" s="169"/>
      <c r="D17" s="169"/>
      <c r="E17" s="170"/>
    </row>
    <row r="21" spans="1:5">
      <c r="A21" s="5"/>
      <c r="B21" s="5"/>
      <c r="C21" s="5"/>
      <c r="D21" s="5"/>
      <c r="E21" s="5"/>
    </row>
  </sheetData>
  <sheetProtection algorithmName="SHA-512" hashValue="S0ZrTzjw/twMvr7iIM3T0C489oMc1M0vZSsHlIiOWjFzgSREQBI+8eYy/Fi/9+yNXZ55f/YXULZcs4tADhnacg==" saltValue="myZW4jpSKHSr4gTU68YIWw==" spinCount="100000" sheet="1" formatCells="0" formatRows="0"/>
  <mergeCells count="14">
    <mergeCell ref="A4:E7"/>
    <mergeCell ref="A1:E1"/>
    <mergeCell ref="C2:D2"/>
    <mergeCell ref="D9:E9"/>
    <mergeCell ref="A9:C9"/>
    <mergeCell ref="A8:E8"/>
    <mergeCell ref="A3:E3"/>
    <mergeCell ref="A16:E16"/>
    <mergeCell ref="A14:E14"/>
    <mergeCell ref="A15:E15"/>
    <mergeCell ref="A11:E11"/>
    <mergeCell ref="A17:E17"/>
    <mergeCell ref="A13:E13"/>
    <mergeCell ref="A12:E12"/>
  </mergeCells>
  <phoneticPr fontId="1"/>
  <printOptions horizontalCentered="1"/>
  <pageMargins left="0.70866141732283472" right="0.70866141732283472" top="0.74803149606299213" bottom="0.74803149606299213" header="0.31496062992125984" footer="0.31496062992125984"/>
  <pageSetup paperSize="9" scale="90" orientation="portrait" r:id="rId1"/>
  <rowBreaks count="1" manualBreakCount="1">
    <brk id="13" max="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91"/>
  <sheetViews>
    <sheetView topLeftCell="B1" workbookViewId="0">
      <selection activeCell="B2" sqref="B2"/>
    </sheetView>
  </sheetViews>
  <sheetFormatPr defaultRowHeight="18.75"/>
  <cols>
    <col min="2" max="3" width="9" style="39"/>
    <col min="4" max="8" width="18.75" style="33" customWidth="1"/>
    <col min="9" max="11" width="18.75" style="32" customWidth="1"/>
  </cols>
  <sheetData>
    <row r="2" spans="2:8">
      <c r="B2" s="37" t="s">
        <v>72</v>
      </c>
      <c r="C2" s="37" t="s">
        <v>73</v>
      </c>
      <c r="D2" s="34" t="s">
        <v>62</v>
      </c>
      <c r="E2" s="35" t="s">
        <v>61</v>
      </c>
      <c r="F2" s="35" t="s">
        <v>16</v>
      </c>
      <c r="G2" s="35" t="s">
        <v>67</v>
      </c>
      <c r="H2" s="35" t="s">
        <v>18</v>
      </c>
    </row>
    <row r="3" spans="2:8">
      <c r="B3" s="38" t="s">
        <v>74</v>
      </c>
      <c r="C3" s="38" t="s">
        <v>75</v>
      </c>
      <c r="D3" s="36" t="s">
        <v>86</v>
      </c>
      <c r="E3" s="36" t="s">
        <v>70</v>
      </c>
      <c r="F3" s="36" t="s">
        <v>68</v>
      </c>
      <c r="G3" s="36" t="s">
        <v>89</v>
      </c>
      <c r="H3" s="36" t="s">
        <v>37</v>
      </c>
    </row>
    <row r="4" spans="2:8">
      <c r="B4" s="38"/>
      <c r="C4" s="38" t="s">
        <v>76</v>
      </c>
      <c r="D4" s="36" t="s">
        <v>63</v>
      </c>
      <c r="E4" s="36" t="s">
        <v>71</v>
      </c>
      <c r="F4" s="36" t="s">
        <v>69</v>
      </c>
      <c r="G4" s="36" t="s">
        <v>90</v>
      </c>
      <c r="H4" s="36" t="s">
        <v>38</v>
      </c>
    </row>
    <row r="5" spans="2:8">
      <c r="B5" s="38"/>
      <c r="C5" s="38" t="s">
        <v>77</v>
      </c>
      <c r="D5" s="36" t="s">
        <v>64</v>
      </c>
      <c r="E5" s="36"/>
      <c r="F5" s="36"/>
      <c r="G5" s="36"/>
      <c r="H5" s="36" t="s">
        <v>78</v>
      </c>
    </row>
    <row r="6" spans="2:8">
      <c r="B6" s="38"/>
      <c r="C6" s="38" t="s">
        <v>85</v>
      </c>
      <c r="D6" s="36" t="s">
        <v>65</v>
      </c>
      <c r="E6" s="36"/>
      <c r="F6" s="36"/>
      <c r="G6" s="36"/>
      <c r="H6" s="36" t="s">
        <v>39</v>
      </c>
    </row>
    <row r="7" spans="2:8">
      <c r="B7" s="38"/>
      <c r="C7" s="38"/>
      <c r="D7" s="36" t="s">
        <v>66</v>
      </c>
      <c r="E7" s="36"/>
      <c r="F7" s="36"/>
      <c r="G7" s="36"/>
      <c r="H7" s="36" t="s">
        <v>40</v>
      </c>
    </row>
    <row r="8" spans="2:8">
      <c r="B8" s="38"/>
      <c r="C8" s="38"/>
      <c r="D8" s="36"/>
      <c r="E8" s="36"/>
      <c r="F8" s="36"/>
      <c r="G8" s="36"/>
      <c r="H8" s="36" t="s">
        <v>41</v>
      </c>
    </row>
    <row r="9" spans="2:8">
      <c r="B9" s="38"/>
      <c r="C9" s="38"/>
      <c r="D9" s="36"/>
      <c r="E9" s="36"/>
      <c r="F9" s="36"/>
      <c r="G9" s="36"/>
      <c r="H9" s="36" t="s">
        <v>79</v>
      </c>
    </row>
    <row r="10" spans="2:8">
      <c r="B10" s="38"/>
      <c r="C10" s="38"/>
      <c r="D10" s="36"/>
      <c r="E10" s="36"/>
      <c r="F10" s="36"/>
      <c r="G10" s="36"/>
      <c r="H10" s="36" t="s">
        <v>42</v>
      </c>
    </row>
    <row r="11" spans="2:8">
      <c r="B11" s="38"/>
      <c r="C11" s="38"/>
      <c r="D11" s="36"/>
      <c r="E11" s="36"/>
      <c r="F11" s="36"/>
      <c r="G11" s="36"/>
      <c r="H11" s="36" t="s">
        <v>88</v>
      </c>
    </row>
    <row r="12" spans="2:8">
      <c r="B12" s="38"/>
      <c r="C12" s="38"/>
      <c r="D12" s="36"/>
      <c r="E12" s="36"/>
      <c r="F12" s="36"/>
      <c r="G12" s="36"/>
      <c r="H12" s="36" t="s">
        <v>87</v>
      </c>
    </row>
    <row r="13" spans="2:8">
      <c r="B13" s="38"/>
      <c r="C13" s="38"/>
      <c r="D13" s="36"/>
      <c r="E13" s="36"/>
      <c r="F13" s="36"/>
      <c r="G13" s="36"/>
      <c r="H13" s="36"/>
    </row>
    <row r="14" spans="2:8">
      <c r="B14" s="38"/>
      <c r="C14" s="38"/>
      <c r="D14" s="36"/>
      <c r="E14" s="36"/>
      <c r="F14" s="36"/>
      <c r="G14" s="36"/>
      <c r="H14" s="36"/>
    </row>
    <row r="15" spans="2:8">
      <c r="B15" s="38"/>
      <c r="C15" s="38"/>
      <c r="D15" s="36"/>
      <c r="E15" s="36"/>
      <c r="F15" s="36"/>
      <c r="G15" s="36"/>
      <c r="H15" s="36"/>
    </row>
    <row r="16" spans="2:8">
      <c r="B16" s="38"/>
      <c r="C16" s="38"/>
      <c r="D16" s="36"/>
      <c r="E16" s="36"/>
      <c r="F16" s="36"/>
      <c r="G16" s="36"/>
      <c r="H16" s="36"/>
    </row>
    <row r="17" spans="2:8">
      <c r="B17" s="38"/>
      <c r="C17" s="38"/>
      <c r="D17" s="36"/>
      <c r="E17" s="36"/>
      <c r="F17" s="36"/>
      <c r="G17" s="36"/>
      <c r="H17" s="36"/>
    </row>
    <row r="18" spans="2:8">
      <c r="B18" s="38"/>
      <c r="C18" s="38"/>
      <c r="D18" s="36"/>
      <c r="E18" s="36"/>
      <c r="F18" s="36"/>
      <c r="G18" s="36"/>
      <c r="H18" s="36"/>
    </row>
    <row r="19" spans="2:8">
      <c r="B19" s="38"/>
      <c r="C19" s="38"/>
      <c r="D19" s="36"/>
      <c r="E19" s="36"/>
      <c r="F19" s="36"/>
      <c r="G19" s="36"/>
      <c r="H19" s="36"/>
    </row>
    <row r="20" spans="2:8">
      <c r="B20" s="38"/>
      <c r="C20" s="38"/>
      <c r="D20" s="36"/>
      <c r="E20" s="36"/>
      <c r="F20" s="36"/>
      <c r="G20" s="36"/>
      <c r="H20" s="36"/>
    </row>
    <row r="21" spans="2:8">
      <c r="B21" s="38"/>
      <c r="C21" s="38"/>
      <c r="D21" s="36"/>
      <c r="E21" s="36"/>
      <c r="F21" s="36"/>
      <c r="G21" s="36"/>
      <c r="H21" s="36"/>
    </row>
    <row r="22" spans="2:8">
      <c r="B22" s="38"/>
      <c r="C22" s="38"/>
      <c r="D22" s="36"/>
      <c r="E22" s="36"/>
      <c r="F22" s="36"/>
      <c r="G22" s="36"/>
      <c r="H22" s="36"/>
    </row>
    <row r="23" spans="2:8">
      <c r="B23" s="38"/>
      <c r="C23" s="38"/>
      <c r="D23" s="36"/>
      <c r="E23" s="36"/>
      <c r="F23" s="36"/>
      <c r="G23" s="36"/>
      <c r="H23" s="36"/>
    </row>
    <row r="24" spans="2:8">
      <c r="B24" s="38"/>
      <c r="C24" s="38"/>
      <c r="D24" s="36"/>
      <c r="E24" s="36"/>
      <c r="F24" s="36"/>
      <c r="G24" s="36"/>
      <c r="H24" s="36"/>
    </row>
    <row r="25" spans="2:8">
      <c r="B25" s="38"/>
      <c r="C25" s="38"/>
      <c r="D25" s="36"/>
      <c r="E25" s="36"/>
      <c r="F25" s="36"/>
      <c r="G25" s="36"/>
      <c r="H25" s="36"/>
    </row>
    <row r="26" spans="2:8">
      <c r="B26" s="38"/>
      <c r="C26" s="38"/>
      <c r="D26" s="36"/>
      <c r="E26" s="36"/>
      <c r="F26" s="36"/>
      <c r="G26" s="36"/>
      <c r="H26" s="36"/>
    </row>
    <row r="27" spans="2:8">
      <c r="B27" s="38"/>
      <c r="C27" s="38"/>
      <c r="D27" s="36"/>
      <c r="E27" s="36"/>
      <c r="F27" s="36"/>
      <c r="G27" s="36"/>
      <c r="H27" s="36"/>
    </row>
    <row r="28" spans="2:8">
      <c r="B28" s="38"/>
      <c r="C28" s="38"/>
      <c r="D28" s="36"/>
      <c r="E28" s="36"/>
      <c r="F28" s="36"/>
      <c r="G28" s="36"/>
      <c r="H28" s="36"/>
    </row>
    <row r="29" spans="2:8">
      <c r="B29" s="38"/>
      <c r="C29" s="38"/>
      <c r="D29" s="36"/>
      <c r="E29" s="36"/>
      <c r="F29" s="36"/>
      <c r="G29" s="36"/>
      <c r="H29" s="36"/>
    </row>
    <row r="30" spans="2:8">
      <c r="B30" s="38"/>
      <c r="C30" s="38"/>
      <c r="D30" s="36"/>
      <c r="E30" s="36"/>
      <c r="F30" s="36"/>
      <c r="G30" s="36"/>
      <c r="H30" s="36"/>
    </row>
    <row r="31" spans="2:8">
      <c r="B31" s="38"/>
      <c r="C31" s="38"/>
      <c r="D31" s="36"/>
      <c r="E31" s="36"/>
      <c r="F31" s="36"/>
      <c r="G31" s="36"/>
      <c r="H31" s="36"/>
    </row>
    <row r="32" spans="2:8">
      <c r="B32" s="38"/>
      <c r="C32" s="38"/>
      <c r="D32" s="36"/>
      <c r="E32" s="36"/>
      <c r="F32" s="36"/>
      <c r="G32" s="36"/>
      <c r="H32" s="36"/>
    </row>
    <row r="33" spans="2:8">
      <c r="B33" s="38"/>
      <c r="C33" s="38"/>
      <c r="D33" s="36"/>
      <c r="E33" s="36"/>
      <c r="F33" s="36"/>
      <c r="G33" s="36"/>
      <c r="H33" s="36"/>
    </row>
    <row r="34" spans="2:8">
      <c r="B34" s="38"/>
      <c r="C34" s="38"/>
      <c r="D34" s="36"/>
      <c r="E34" s="36"/>
      <c r="F34" s="36"/>
      <c r="G34" s="36"/>
      <c r="H34" s="36"/>
    </row>
    <row r="35" spans="2:8">
      <c r="B35" s="38"/>
      <c r="C35" s="38"/>
      <c r="D35" s="36"/>
      <c r="E35" s="36"/>
      <c r="F35" s="36"/>
      <c r="G35" s="36"/>
      <c r="H35" s="36"/>
    </row>
    <row r="36" spans="2:8">
      <c r="B36" s="38"/>
      <c r="C36" s="38"/>
      <c r="D36" s="36"/>
      <c r="E36" s="36"/>
      <c r="F36" s="36"/>
      <c r="G36" s="36"/>
      <c r="H36" s="36"/>
    </row>
    <row r="37" spans="2:8">
      <c r="B37" s="38"/>
      <c r="C37" s="38"/>
      <c r="D37" s="36"/>
      <c r="E37" s="36"/>
      <c r="F37" s="36"/>
      <c r="G37" s="36"/>
      <c r="H37" s="36"/>
    </row>
    <row r="38" spans="2:8">
      <c r="B38" s="38"/>
      <c r="C38" s="38"/>
      <c r="D38" s="36"/>
      <c r="E38" s="36"/>
      <c r="F38" s="36"/>
      <c r="G38" s="36"/>
      <c r="H38" s="36"/>
    </row>
    <row r="39" spans="2:8">
      <c r="B39" s="38"/>
      <c r="C39" s="38"/>
      <c r="D39" s="36"/>
      <c r="E39" s="36"/>
      <c r="F39" s="36"/>
      <c r="G39" s="36"/>
      <c r="H39" s="36"/>
    </row>
    <row r="40" spans="2:8">
      <c r="B40" s="38"/>
      <c r="C40" s="38"/>
      <c r="D40" s="36"/>
      <c r="E40" s="36"/>
      <c r="F40" s="36"/>
      <c r="G40" s="36"/>
      <c r="H40" s="36"/>
    </row>
    <row r="41" spans="2:8">
      <c r="B41" s="38"/>
      <c r="C41" s="38"/>
      <c r="D41" s="36"/>
      <c r="E41" s="36"/>
      <c r="F41" s="36"/>
      <c r="G41" s="36"/>
      <c r="H41" s="36"/>
    </row>
    <row r="42" spans="2:8">
      <c r="B42" s="38"/>
      <c r="C42" s="38"/>
      <c r="D42" s="36"/>
      <c r="E42" s="36"/>
      <c r="F42" s="36"/>
      <c r="G42" s="36"/>
      <c r="H42" s="36"/>
    </row>
    <row r="43" spans="2:8">
      <c r="B43" s="38"/>
      <c r="C43" s="38"/>
      <c r="D43" s="36"/>
      <c r="E43" s="36"/>
      <c r="F43" s="36"/>
      <c r="G43" s="36"/>
      <c r="H43" s="36"/>
    </row>
    <row r="44" spans="2:8">
      <c r="B44" s="38"/>
      <c r="C44" s="38"/>
      <c r="D44" s="36"/>
      <c r="E44" s="36"/>
      <c r="F44" s="36"/>
      <c r="G44" s="36"/>
      <c r="H44" s="36"/>
    </row>
    <row r="45" spans="2:8">
      <c r="B45" s="38"/>
      <c r="C45" s="38"/>
      <c r="D45" s="36"/>
      <c r="E45" s="36"/>
      <c r="F45" s="36"/>
      <c r="G45" s="36"/>
      <c r="H45" s="36"/>
    </row>
    <row r="46" spans="2:8">
      <c r="B46" s="38"/>
      <c r="C46" s="38"/>
      <c r="D46" s="36"/>
      <c r="E46" s="36"/>
      <c r="F46" s="36"/>
      <c r="G46" s="36"/>
      <c r="H46" s="36"/>
    </row>
    <row r="47" spans="2:8">
      <c r="B47" s="38"/>
      <c r="C47" s="38"/>
      <c r="D47" s="36"/>
      <c r="E47" s="36"/>
      <c r="F47" s="36"/>
      <c r="G47" s="36"/>
      <c r="H47" s="36"/>
    </row>
    <row r="48" spans="2:8">
      <c r="B48" s="38"/>
      <c r="C48" s="38"/>
      <c r="D48" s="36"/>
      <c r="E48" s="36"/>
      <c r="F48" s="36"/>
      <c r="G48" s="36"/>
      <c r="H48" s="36"/>
    </row>
    <row r="49" spans="2:8">
      <c r="B49" s="38"/>
      <c r="C49" s="38"/>
      <c r="D49" s="36"/>
      <c r="E49" s="36"/>
      <c r="F49" s="36"/>
      <c r="G49" s="36"/>
      <c r="H49" s="36"/>
    </row>
    <row r="50" spans="2:8">
      <c r="B50" s="38"/>
      <c r="C50" s="38"/>
      <c r="D50" s="36"/>
      <c r="E50" s="36"/>
      <c r="F50" s="36"/>
      <c r="G50" s="36"/>
      <c r="H50" s="36"/>
    </row>
    <row r="51" spans="2:8">
      <c r="B51" s="38"/>
      <c r="C51" s="38"/>
      <c r="D51" s="36"/>
      <c r="E51" s="36"/>
      <c r="F51" s="36"/>
      <c r="G51" s="36"/>
      <c r="H51" s="36"/>
    </row>
    <row r="52" spans="2:8">
      <c r="B52" s="38"/>
      <c r="C52" s="38"/>
      <c r="D52" s="36"/>
      <c r="E52" s="36"/>
      <c r="F52" s="36"/>
      <c r="G52" s="36"/>
      <c r="H52" s="36"/>
    </row>
    <row r="53" spans="2:8">
      <c r="B53" s="38"/>
      <c r="C53" s="38"/>
      <c r="D53" s="36"/>
      <c r="E53" s="36"/>
      <c r="F53" s="36"/>
      <c r="G53" s="36"/>
      <c r="H53" s="36"/>
    </row>
    <row r="54" spans="2:8">
      <c r="B54" s="38"/>
      <c r="C54" s="38"/>
      <c r="D54" s="36"/>
      <c r="E54" s="36"/>
      <c r="F54" s="36"/>
      <c r="G54" s="36"/>
      <c r="H54" s="36"/>
    </row>
    <row r="55" spans="2:8">
      <c r="B55" s="38"/>
      <c r="C55" s="38"/>
      <c r="D55" s="36"/>
      <c r="E55" s="36"/>
      <c r="F55" s="36"/>
      <c r="G55" s="36"/>
      <c r="H55" s="36"/>
    </row>
    <row r="56" spans="2:8">
      <c r="B56" s="38"/>
      <c r="C56" s="38"/>
      <c r="D56" s="36"/>
      <c r="E56" s="36"/>
      <c r="F56" s="36"/>
      <c r="G56" s="36"/>
      <c r="H56" s="36"/>
    </row>
    <row r="57" spans="2:8">
      <c r="B57" s="38"/>
      <c r="C57" s="38"/>
      <c r="D57" s="36"/>
      <c r="E57" s="36"/>
      <c r="F57" s="36"/>
      <c r="G57" s="36"/>
      <c r="H57" s="36"/>
    </row>
    <row r="58" spans="2:8">
      <c r="B58" s="38"/>
      <c r="C58" s="38"/>
      <c r="D58" s="36"/>
      <c r="E58" s="36"/>
      <c r="F58" s="36"/>
      <c r="G58" s="36"/>
      <c r="H58" s="36"/>
    </row>
    <row r="59" spans="2:8">
      <c r="B59" s="38"/>
      <c r="C59" s="38"/>
      <c r="D59" s="36"/>
      <c r="E59" s="36"/>
      <c r="F59" s="36"/>
      <c r="G59" s="36"/>
      <c r="H59" s="36"/>
    </row>
    <row r="60" spans="2:8">
      <c r="B60" s="38"/>
      <c r="C60" s="38"/>
      <c r="D60" s="36"/>
      <c r="E60" s="36"/>
      <c r="F60" s="36"/>
      <c r="G60" s="36"/>
      <c r="H60" s="36"/>
    </row>
    <row r="61" spans="2:8">
      <c r="B61" s="38"/>
      <c r="C61" s="38"/>
      <c r="D61" s="36"/>
      <c r="E61" s="36"/>
      <c r="F61" s="36"/>
      <c r="G61" s="36"/>
      <c r="H61" s="36"/>
    </row>
    <row r="62" spans="2:8">
      <c r="B62" s="38"/>
      <c r="C62" s="38"/>
      <c r="D62" s="36"/>
      <c r="E62" s="36"/>
      <c r="F62" s="36"/>
      <c r="G62" s="36"/>
      <c r="H62" s="36"/>
    </row>
    <row r="63" spans="2:8">
      <c r="B63" s="38"/>
      <c r="C63" s="38"/>
      <c r="D63" s="36"/>
      <c r="E63" s="36"/>
      <c r="F63" s="36"/>
      <c r="G63" s="36"/>
      <c r="H63" s="36"/>
    </row>
    <row r="64" spans="2:8">
      <c r="B64" s="38"/>
      <c r="C64" s="38"/>
      <c r="D64" s="36"/>
      <c r="E64" s="36"/>
      <c r="F64" s="36"/>
      <c r="G64" s="36"/>
      <c r="H64" s="36"/>
    </row>
    <row r="65" spans="2:8">
      <c r="B65" s="38"/>
      <c r="C65" s="38"/>
      <c r="D65" s="36"/>
      <c r="E65" s="36"/>
      <c r="F65" s="36"/>
      <c r="G65" s="36"/>
      <c r="H65" s="36"/>
    </row>
    <row r="66" spans="2:8">
      <c r="B66" s="38"/>
      <c r="C66" s="38"/>
      <c r="D66" s="36"/>
      <c r="E66" s="36"/>
      <c r="F66" s="36"/>
      <c r="G66" s="36"/>
      <c r="H66" s="36"/>
    </row>
    <row r="67" spans="2:8">
      <c r="B67" s="38"/>
      <c r="C67" s="38"/>
      <c r="D67" s="36"/>
      <c r="E67" s="36"/>
      <c r="F67" s="36"/>
      <c r="G67" s="36"/>
      <c r="H67" s="36"/>
    </row>
    <row r="68" spans="2:8">
      <c r="B68" s="38"/>
      <c r="C68" s="38"/>
      <c r="D68" s="36"/>
      <c r="E68" s="36"/>
      <c r="F68" s="36"/>
      <c r="G68" s="36"/>
      <c r="H68" s="36"/>
    </row>
    <row r="69" spans="2:8">
      <c r="B69" s="38"/>
      <c r="C69" s="38"/>
      <c r="D69" s="36"/>
      <c r="E69" s="36"/>
      <c r="F69" s="36"/>
      <c r="G69" s="36"/>
      <c r="H69" s="36"/>
    </row>
    <row r="70" spans="2:8">
      <c r="B70" s="38"/>
      <c r="C70" s="38"/>
      <c r="D70" s="36"/>
      <c r="E70" s="36"/>
      <c r="F70" s="36"/>
      <c r="G70" s="36"/>
      <c r="H70" s="36"/>
    </row>
    <row r="71" spans="2:8">
      <c r="B71" s="38"/>
      <c r="C71" s="38"/>
      <c r="D71" s="36"/>
      <c r="E71" s="36"/>
      <c r="F71" s="36"/>
      <c r="G71" s="36"/>
      <c r="H71" s="36"/>
    </row>
    <row r="72" spans="2:8">
      <c r="B72" s="38"/>
      <c r="C72" s="38"/>
      <c r="D72" s="36"/>
      <c r="E72" s="36"/>
      <c r="F72" s="36"/>
      <c r="G72" s="36"/>
      <c r="H72" s="36"/>
    </row>
    <row r="73" spans="2:8">
      <c r="B73" s="38"/>
      <c r="C73" s="38"/>
      <c r="D73" s="36"/>
      <c r="E73" s="36"/>
      <c r="F73" s="36"/>
      <c r="G73" s="36"/>
      <c r="H73" s="36"/>
    </row>
    <row r="74" spans="2:8">
      <c r="B74" s="38"/>
      <c r="C74" s="38"/>
      <c r="D74" s="36"/>
      <c r="E74" s="36"/>
      <c r="F74" s="36"/>
      <c r="G74" s="36"/>
      <c r="H74" s="36"/>
    </row>
    <row r="75" spans="2:8">
      <c r="B75" s="38"/>
      <c r="C75" s="38"/>
      <c r="D75" s="36"/>
      <c r="E75" s="36"/>
      <c r="F75" s="36"/>
      <c r="G75" s="36"/>
      <c r="H75" s="36"/>
    </row>
    <row r="76" spans="2:8">
      <c r="B76" s="38"/>
      <c r="C76" s="38"/>
      <c r="D76" s="36"/>
      <c r="E76" s="36"/>
      <c r="F76" s="36"/>
      <c r="G76" s="36"/>
      <c r="H76" s="36"/>
    </row>
    <row r="77" spans="2:8">
      <c r="B77" s="38"/>
      <c r="C77" s="38"/>
      <c r="D77" s="36"/>
      <c r="E77" s="36"/>
      <c r="F77" s="36"/>
      <c r="G77" s="36"/>
      <c r="H77" s="36"/>
    </row>
    <row r="78" spans="2:8">
      <c r="B78" s="38"/>
      <c r="C78" s="38"/>
      <c r="D78" s="36"/>
      <c r="E78" s="36"/>
      <c r="F78" s="36"/>
      <c r="G78" s="36"/>
      <c r="H78" s="36"/>
    </row>
    <row r="79" spans="2:8">
      <c r="B79" s="38"/>
      <c r="C79" s="38"/>
      <c r="D79" s="36"/>
      <c r="E79" s="36"/>
      <c r="F79" s="36"/>
      <c r="G79" s="36"/>
      <c r="H79" s="36"/>
    </row>
    <row r="80" spans="2:8">
      <c r="B80" s="38"/>
      <c r="C80" s="38"/>
      <c r="D80" s="36"/>
      <c r="E80" s="36"/>
      <c r="F80" s="36"/>
      <c r="G80" s="36"/>
      <c r="H80" s="36"/>
    </row>
    <row r="81" spans="2:8">
      <c r="B81" s="38"/>
      <c r="C81" s="38"/>
      <c r="D81" s="36"/>
      <c r="E81" s="36"/>
      <c r="F81" s="36"/>
      <c r="G81" s="36"/>
      <c r="H81" s="36"/>
    </row>
    <row r="82" spans="2:8">
      <c r="B82" s="38"/>
      <c r="C82" s="38"/>
      <c r="D82" s="36"/>
      <c r="E82" s="36"/>
      <c r="F82" s="36"/>
      <c r="G82" s="36"/>
      <c r="H82" s="36"/>
    </row>
    <row r="83" spans="2:8">
      <c r="B83" s="38"/>
      <c r="C83" s="38"/>
      <c r="D83" s="36"/>
      <c r="E83" s="36"/>
      <c r="F83" s="36"/>
      <c r="G83" s="36"/>
      <c r="H83" s="36"/>
    </row>
    <row r="84" spans="2:8">
      <c r="B84" s="38"/>
      <c r="C84" s="38"/>
      <c r="D84" s="36"/>
      <c r="E84" s="36"/>
      <c r="F84" s="36"/>
      <c r="G84" s="36"/>
      <c r="H84" s="36"/>
    </row>
    <row r="85" spans="2:8">
      <c r="B85" s="38"/>
      <c r="C85" s="38"/>
      <c r="D85" s="36"/>
      <c r="E85" s="36"/>
      <c r="F85" s="36"/>
      <c r="G85" s="36"/>
      <c r="H85" s="36"/>
    </row>
    <row r="86" spans="2:8">
      <c r="B86" s="38"/>
      <c r="C86" s="38"/>
      <c r="D86" s="36"/>
      <c r="E86" s="36"/>
      <c r="F86" s="36"/>
      <c r="G86" s="36"/>
      <c r="H86" s="36"/>
    </row>
    <row r="87" spans="2:8">
      <c r="B87" s="38"/>
      <c r="C87" s="38"/>
      <c r="D87" s="36"/>
      <c r="E87" s="36"/>
      <c r="F87" s="36"/>
      <c r="G87" s="36"/>
      <c r="H87" s="36"/>
    </row>
    <row r="88" spans="2:8">
      <c r="B88" s="38"/>
      <c r="C88" s="38"/>
      <c r="D88" s="36"/>
      <c r="E88" s="36"/>
      <c r="F88" s="36"/>
      <c r="G88" s="36"/>
      <c r="H88" s="36"/>
    </row>
    <row r="89" spans="2:8">
      <c r="B89" s="38"/>
      <c r="C89" s="38"/>
      <c r="D89" s="36"/>
      <c r="E89" s="36"/>
      <c r="F89" s="36"/>
      <c r="G89" s="36"/>
      <c r="H89" s="36"/>
    </row>
    <row r="90" spans="2:8">
      <c r="B90" s="38"/>
      <c r="C90" s="38"/>
      <c r="D90" s="36"/>
      <c r="E90" s="36"/>
      <c r="F90" s="36"/>
      <c r="G90" s="36"/>
      <c r="H90" s="36"/>
    </row>
    <row r="91" spans="2:8">
      <c r="B91" s="38"/>
      <c r="C91" s="38"/>
      <c r="D91" s="36"/>
      <c r="E91" s="36"/>
      <c r="F91" s="36"/>
      <c r="G91" s="36"/>
      <c r="H91" s="36"/>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M52"/>
  <sheetViews>
    <sheetView zoomScale="70" zoomScaleNormal="70" workbookViewId="0">
      <pane ySplit="2" topLeftCell="A3" activePane="bottomLeft" state="frozen"/>
      <selection activeCell="B2" sqref="B2:C2"/>
      <selection pane="bottomLeft" activeCell="B2" sqref="B2:C2"/>
    </sheetView>
  </sheetViews>
  <sheetFormatPr defaultRowHeight="18.75"/>
  <cols>
    <col min="1" max="1" width="18.75" style="26" bestFit="1" customWidth="1"/>
    <col min="2" max="2" width="11.625" style="26" bestFit="1" customWidth="1"/>
    <col min="3" max="4" width="32.5" style="26" customWidth="1"/>
    <col min="5" max="5" width="27.25" style="26" customWidth="1"/>
    <col min="6" max="6" width="31.375" style="26" customWidth="1"/>
    <col min="7" max="7" width="14.75" style="26" bestFit="1" customWidth="1"/>
    <col min="8" max="9" width="27" style="26" customWidth="1"/>
    <col min="10" max="10" width="13" style="26" bestFit="1" customWidth="1"/>
    <col min="11" max="11" width="35" style="26" customWidth="1"/>
    <col min="12" max="12" width="12" style="26" bestFit="1" customWidth="1"/>
    <col min="13" max="13" width="8.875" style="26" bestFit="1" customWidth="1"/>
    <col min="14" max="16384" width="9" style="26"/>
  </cols>
  <sheetData>
    <row r="1" spans="1:13">
      <c r="A1" s="24" t="s">
        <v>47</v>
      </c>
      <c r="B1" s="25"/>
    </row>
    <row r="2" spans="1:13">
      <c r="A2" s="27" t="s">
        <v>48</v>
      </c>
      <c r="B2" s="28" t="s">
        <v>49</v>
      </c>
      <c r="C2" s="28" t="s">
        <v>50</v>
      </c>
      <c r="D2" s="28" t="s">
        <v>51</v>
      </c>
      <c r="E2" s="28" t="s">
        <v>52</v>
      </c>
      <c r="F2" s="28" t="s">
        <v>53</v>
      </c>
      <c r="G2" s="28" t="s">
        <v>54</v>
      </c>
      <c r="H2" s="28" t="s">
        <v>55</v>
      </c>
      <c r="I2" s="28" t="s">
        <v>56</v>
      </c>
      <c r="J2" s="28" t="s">
        <v>57</v>
      </c>
      <c r="K2" s="28" t="s">
        <v>58</v>
      </c>
      <c r="L2" s="28" t="s">
        <v>59</v>
      </c>
      <c r="M2" s="28" t="s">
        <v>60</v>
      </c>
    </row>
    <row r="3" spans="1:13" s="31" customFormat="1">
      <c r="A3" s="26" t="str">
        <f>IF( $H3&lt;&gt;"", "ゲームソフト部門", "")</f>
        <v>ゲームソフト部門</v>
      </c>
      <c r="B3" s="29"/>
      <c r="C3" s="26" t="str">
        <f>IF( $H3&lt;&gt;"", 開発情報!$F$3, "")</f>
        <v>Balloon Glide</v>
      </c>
      <c r="D3" s="26" t="str">
        <f>IF( $H3&lt;&gt;"", 開発情報!$F$2, "")</f>
        <v>バルーン　グライド</v>
      </c>
      <c r="E3" s="26" t="str">
        <f>IF( $H3&lt;&gt;"", 開発情報!$F$6, "")</f>
        <v>Balloon</v>
      </c>
      <c r="F3" s="26" t="str">
        <f>IF( $H3&lt;&gt;"", 開発情報!$F$5, "")</f>
        <v>バルーン</v>
      </c>
      <c r="G3" s="29" t="str">
        <f>IF( $H3&lt;&gt;"", 開発情報!A8, "")</f>
        <v>GR1GA</v>
      </c>
      <c r="H3" s="29" t="str">
        <f>IF( NOT(ISBLANK(開発情報!E8)), 開発情報!E8, "")</f>
        <v>曽和真英</v>
      </c>
      <c r="I3" s="26"/>
      <c r="J3" s="26"/>
      <c r="K3" s="26" t="str">
        <f>IF( $H3&lt;&gt;"", 開発情報!K8, "")</f>
        <v>ディレクター、メインPG</v>
      </c>
      <c r="L3" s="26" t="str">
        <f>IF( $H3&lt;&gt;"", IF(ISBLANK(開発情報!S8),"メンバー","リーダー"), "")</f>
        <v>リーダー</v>
      </c>
      <c r="M3" s="30"/>
    </row>
    <row r="4" spans="1:13" s="31" customFormat="1">
      <c r="A4" s="26" t="str">
        <f t="shared" ref="A4:A23" si="0">IF( $H4&lt;&gt;"", "ゲームソフト部門", "")</f>
        <v>ゲームソフト部門</v>
      </c>
      <c r="B4" s="29"/>
      <c r="C4" s="26" t="str">
        <f>IF( $H4&lt;&gt;"", 開発情報!$F$3, "")</f>
        <v>Balloon Glide</v>
      </c>
      <c r="D4" s="26" t="str">
        <f>IF( $H4&lt;&gt;"", 開発情報!$F$2, "")</f>
        <v>バルーン　グライド</v>
      </c>
      <c r="E4" s="26" t="str">
        <f>IF( $H4&lt;&gt;"", 開発情報!$F$6, "")</f>
        <v>Balloon</v>
      </c>
      <c r="F4" s="26" t="str">
        <f>IF( $H4&lt;&gt;"", 開発情報!$F$5, "")</f>
        <v>バルーン</v>
      </c>
      <c r="G4" s="29" t="str">
        <f>IF( $H4&lt;&gt;"", 開発情報!A9, "")</f>
        <v>GR1GB</v>
      </c>
      <c r="H4" s="29" t="str">
        <f>IF( NOT(ISBLANK(開発情報!E9)), 開発情報!E9, "")</f>
        <v>正木漣</v>
      </c>
      <c r="I4" s="26"/>
      <c r="J4" s="26"/>
      <c r="K4" s="26" t="str">
        <f>IF( $H4&lt;&gt;"", 開発情報!K9, "")</f>
        <v>PG</v>
      </c>
      <c r="L4" s="26" t="str">
        <f>IF( $H4&lt;&gt;"", IF(ISBLANK(開発情報!S9),"メンバー","リーダー"), "")</f>
        <v>メンバー</v>
      </c>
      <c r="M4" s="30"/>
    </row>
    <row r="5" spans="1:13" s="31" customFormat="1">
      <c r="A5" s="26" t="str">
        <f t="shared" si="0"/>
        <v>ゲームソフト部門</v>
      </c>
      <c r="B5" s="29"/>
      <c r="C5" s="26" t="str">
        <f>IF( $H5&lt;&gt;"", 開発情報!$F$3, "")</f>
        <v>Balloon Glide</v>
      </c>
      <c r="D5" s="26" t="str">
        <f>IF( $H5&lt;&gt;"", 開発情報!$F$2, "")</f>
        <v>バルーン　グライド</v>
      </c>
      <c r="E5" s="26" t="str">
        <f>IF( $H5&lt;&gt;"", 開発情報!$F$6, "")</f>
        <v>Balloon</v>
      </c>
      <c r="F5" s="26" t="str">
        <f>IF( $H5&lt;&gt;"", 開発情報!$F$5, "")</f>
        <v>バルーン</v>
      </c>
      <c r="G5" s="29" t="str">
        <f>IF( $H5&lt;&gt;"", 開発情報!A10, "")</f>
        <v>GR1GB</v>
      </c>
      <c r="H5" s="29" t="str">
        <f>IF( NOT(ISBLANK(開発情報!E10)), 開発情報!E10, "")</f>
        <v>河本勇輝</v>
      </c>
      <c r="I5" s="26"/>
      <c r="J5" s="26"/>
      <c r="K5" s="26" t="str">
        <f>IF( $H5&lt;&gt;"", 開発情報!K10, "")</f>
        <v>PG</v>
      </c>
      <c r="L5" s="26" t="str">
        <f>IF( $H5&lt;&gt;"", IF(ISBLANK(開発情報!S10),"メンバー","リーダー"), "")</f>
        <v>メンバー</v>
      </c>
      <c r="M5" s="30"/>
    </row>
    <row r="6" spans="1:13" s="31" customFormat="1">
      <c r="A6" s="26" t="str">
        <f t="shared" si="0"/>
        <v>ゲームソフト部門</v>
      </c>
      <c r="B6" s="29"/>
      <c r="C6" s="26" t="str">
        <f>IF( $H6&lt;&gt;"", 開発情報!$F$3, "")</f>
        <v>Balloon Glide</v>
      </c>
      <c r="D6" s="26" t="str">
        <f>IF( $H6&lt;&gt;"", 開発情報!$F$2, "")</f>
        <v>バルーン　グライド</v>
      </c>
      <c r="E6" s="26" t="str">
        <f>IF( $H6&lt;&gt;"", 開発情報!$F$6, "")</f>
        <v>Balloon</v>
      </c>
      <c r="F6" s="26" t="str">
        <f>IF( $H6&lt;&gt;"", 開発情報!$F$5, "")</f>
        <v>バルーン</v>
      </c>
      <c r="G6" s="29" t="str">
        <f>IF( $H6&lt;&gt;"", 開発情報!A11, "")</f>
        <v>GI1A</v>
      </c>
      <c r="H6" s="29" t="str">
        <f>IF( NOT(ISBLANK(開発情報!E11)), 開発情報!E11, "")</f>
        <v>錦織光樹</v>
      </c>
      <c r="I6" s="26"/>
      <c r="J6" s="26"/>
      <c r="K6" s="26" t="str">
        <f>IF( $H6&lt;&gt;"", 開発情報!K11, "")</f>
        <v>アートD</v>
      </c>
      <c r="L6" s="26" t="str">
        <f>IF( $H6&lt;&gt;"", IF(ISBLANK(開発情報!S11),"メンバー","リーダー"), "")</f>
        <v>メンバー</v>
      </c>
      <c r="M6" s="30"/>
    </row>
    <row r="7" spans="1:13" s="31" customFormat="1">
      <c r="A7" s="26" t="str">
        <f t="shared" si="0"/>
        <v/>
      </c>
      <c r="B7" s="29"/>
      <c r="C7" s="26" t="str">
        <f>IF( $H7&lt;&gt;"", 開発情報!$F$3, "")</f>
        <v/>
      </c>
      <c r="D7" s="26" t="str">
        <f>IF( $H7&lt;&gt;"", 開発情報!$F$2, "")</f>
        <v/>
      </c>
      <c r="E7" s="26" t="str">
        <f>IF( $H7&lt;&gt;"", 開発情報!$F$6, "")</f>
        <v/>
      </c>
      <c r="F7" s="26" t="str">
        <f>IF( $H7&lt;&gt;"", 開発情報!$F$5, "")</f>
        <v/>
      </c>
      <c r="G7" s="29" t="str">
        <f>IF( $H7&lt;&gt;"", 開発情報!A12, "")</f>
        <v/>
      </c>
      <c r="H7" s="29" t="str">
        <f>IF( NOT(ISBLANK(開発情報!E12)), 開発情報!E12, "")</f>
        <v/>
      </c>
      <c r="I7" s="26"/>
      <c r="J7" s="26"/>
      <c r="K7" s="26" t="str">
        <f>IF( $H7&lt;&gt;"", 開発情報!K12, "")</f>
        <v/>
      </c>
      <c r="L7" s="26" t="str">
        <f>IF( $H7&lt;&gt;"", IF(ISBLANK(開発情報!S12),"メンバー","リーダー"), "")</f>
        <v/>
      </c>
      <c r="M7" s="30"/>
    </row>
    <row r="8" spans="1:13" s="31" customFormat="1">
      <c r="A8" s="26" t="str">
        <f t="shared" si="0"/>
        <v/>
      </c>
      <c r="B8" s="29"/>
      <c r="C8" s="26" t="str">
        <f>IF( $H8&lt;&gt;"", 開発情報!$F$3, "")</f>
        <v/>
      </c>
      <c r="D8" s="26" t="str">
        <f>IF( $H8&lt;&gt;"", 開発情報!$F$2, "")</f>
        <v/>
      </c>
      <c r="E8" s="26" t="str">
        <f>IF( $H8&lt;&gt;"", 開発情報!$F$6, "")</f>
        <v/>
      </c>
      <c r="F8" s="26" t="str">
        <f>IF( $H8&lt;&gt;"", 開発情報!$F$5, "")</f>
        <v/>
      </c>
      <c r="G8" s="29" t="str">
        <f>IF( $H8&lt;&gt;"", 開発情報!A13, "")</f>
        <v/>
      </c>
      <c r="H8" s="29" t="str">
        <f>IF( NOT(ISBLANK(開発情報!E13)), 開発情報!E13, "")</f>
        <v/>
      </c>
      <c r="I8" s="26"/>
      <c r="J8" s="26"/>
      <c r="K8" s="26" t="str">
        <f>IF( $H8&lt;&gt;"", 開発情報!K13, "")</f>
        <v/>
      </c>
      <c r="L8" s="26" t="str">
        <f>IF( $H8&lt;&gt;"", IF(ISBLANK(開発情報!S13),"メンバー","リーダー"), "")</f>
        <v/>
      </c>
      <c r="M8" s="30"/>
    </row>
    <row r="9" spans="1:13" s="31" customFormat="1">
      <c r="A9" s="26" t="str">
        <f t="shared" si="0"/>
        <v/>
      </c>
      <c r="B9" s="29"/>
      <c r="C9" s="26" t="str">
        <f>IF( $H9&lt;&gt;"", 開発情報!$F$3, "")</f>
        <v/>
      </c>
      <c r="D9" s="26" t="str">
        <f>IF( $H9&lt;&gt;"", 開発情報!$F$2, "")</f>
        <v/>
      </c>
      <c r="E9" s="26" t="str">
        <f>IF( $H9&lt;&gt;"", 開発情報!$F$6, "")</f>
        <v/>
      </c>
      <c r="F9" s="26" t="str">
        <f>IF( $H9&lt;&gt;"", 開発情報!$F$5, "")</f>
        <v/>
      </c>
      <c r="G9" s="29" t="str">
        <f>IF( $H9&lt;&gt;"", 開発情報!A14, "")</f>
        <v/>
      </c>
      <c r="H9" s="29" t="str">
        <f>IF( NOT(ISBLANK(開発情報!E14)), 開発情報!E14, "")</f>
        <v/>
      </c>
      <c r="I9" s="26"/>
      <c r="J9" s="26"/>
      <c r="K9" s="26" t="str">
        <f>IF( $H9&lt;&gt;"", 開発情報!K14, "")</f>
        <v/>
      </c>
      <c r="L9" s="26" t="str">
        <f>IF( $H9&lt;&gt;"", IF(ISBLANK(開発情報!S14),"メンバー","リーダー"), "")</f>
        <v/>
      </c>
      <c r="M9" s="30"/>
    </row>
    <row r="10" spans="1:13" s="31" customFormat="1">
      <c r="A10" s="26" t="str">
        <f t="shared" si="0"/>
        <v/>
      </c>
      <c r="B10" s="29"/>
      <c r="C10" s="26" t="str">
        <f>IF( $H10&lt;&gt;"", 開発情報!$F$3, "")</f>
        <v/>
      </c>
      <c r="D10" s="26" t="str">
        <f>IF( $H10&lt;&gt;"", 開発情報!$F$2, "")</f>
        <v/>
      </c>
      <c r="E10" s="26" t="str">
        <f>IF( $H10&lt;&gt;"", 開発情報!$F$6, "")</f>
        <v/>
      </c>
      <c r="F10" s="26" t="str">
        <f>IF( $H10&lt;&gt;"", 開発情報!$F$5, "")</f>
        <v/>
      </c>
      <c r="G10" s="29" t="str">
        <f>IF( $H10&lt;&gt;"", 開発情報!A15, "")</f>
        <v/>
      </c>
      <c r="H10" s="29" t="str">
        <f>IF( NOT(ISBLANK(開発情報!E15)), 開発情報!E15, "")</f>
        <v/>
      </c>
      <c r="I10" s="26"/>
      <c r="J10" s="26"/>
      <c r="K10" s="26" t="str">
        <f>IF( $H10&lt;&gt;"", 開発情報!K15, "")</f>
        <v/>
      </c>
      <c r="L10" s="26" t="str">
        <f>IF( $H10&lt;&gt;"", IF(ISBLANK(開発情報!S15),"メンバー","リーダー"), "")</f>
        <v/>
      </c>
      <c r="M10" s="30"/>
    </row>
    <row r="11" spans="1:13" s="31" customFormat="1">
      <c r="A11" s="26" t="str">
        <f t="shared" si="0"/>
        <v/>
      </c>
      <c r="B11" s="29"/>
      <c r="C11" s="26" t="str">
        <f>IF( $H11&lt;&gt;"", 開発情報!$F$3, "")</f>
        <v/>
      </c>
      <c r="D11" s="26" t="str">
        <f>IF( $H11&lt;&gt;"", 開発情報!$F$2, "")</f>
        <v/>
      </c>
      <c r="E11" s="26" t="str">
        <f>IF( $H11&lt;&gt;"", 開発情報!$F$6, "")</f>
        <v/>
      </c>
      <c r="F11" s="26" t="str">
        <f>IF( $H11&lt;&gt;"", 開発情報!$F$5, "")</f>
        <v/>
      </c>
      <c r="G11" s="29" t="str">
        <f>IF( $H11&lt;&gt;"", 開発情報!A16, "")</f>
        <v/>
      </c>
      <c r="H11" s="29" t="str">
        <f>IF( NOT(ISBLANK(開発情報!E16)), 開発情報!E16, "")</f>
        <v/>
      </c>
      <c r="I11" s="26"/>
      <c r="J11" s="26"/>
      <c r="K11" s="26" t="str">
        <f>IF( $H11&lt;&gt;"", 開発情報!K16, "")</f>
        <v/>
      </c>
      <c r="L11" s="26" t="str">
        <f>IF( $H11&lt;&gt;"", IF(ISBLANK(開発情報!S16),"メンバー","リーダー"), "")</f>
        <v/>
      </c>
      <c r="M11" s="30"/>
    </row>
    <row r="12" spans="1:13" s="31" customFormat="1">
      <c r="A12" s="26" t="str">
        <f t="shared" si="0"/>
        <v/>
      </c>
      <c r="B12" s="29"/>
      <c r="C12" s="26" t="str">
        <f>IF( $H12&lt;&gt;"", 開発情報!$F$3, "")</f>
        <v/>
      </c>
      <c r="D12" s="26" t="str">
        <f>IF( $H12&lt;&gt;"", 開発情報!$F$2, "")</f>
        <v/>
      </c>
      <c r="E12" s="26" t="str">
        <f>IF( $H12&lt;&gt;"", 開発情報!$F$6, "")</f>
        <v/>
      </c>
      <c r="F12" s="26" t="str">
        <f>IF( $H12&lt;&gt;"", 開発情報!$F$5, "")</f>
        <v/>
      </c>
      <c r="G12" s="29" t="str">
        <f>IF( $H12&lt;&gt;"", 開発情報!A17, "")</f>
        <v/>
      </c>
      <c r="H12" s="29" t="str">
        <f>IF( NOT(ISBLANK(開発情報!E17)), 開発情報!E17, "")</f>
        <v/>
      </c>
      <c r="I12" s="26"/>
      <c r="J12" s="26"/>
      <c r="K12" s="26" t="str">
        <f>IF( $H12&lt;&gt;"", 開発情報!K17, "")</f>
        <v/>
      </c>
      <c r="L12" s="26" t="str">
        <f>IF( $H12&lt;&gt;"", IF(ISBLANK(開発情報!S17),"メンバー","リーダー"), "")</f>
        <v/>
      </c>
      <c r="M12" s="30"/>
    </row>
    <row r="13" spans="1:13" s="31" customFormat="1">
      <c r="A13" s="26" t="str">
        <f t="shared" si="0"/>
        <v/>
      </c>
      <c r="B13" s="29"/>
      <c r="C13" s="26" t="str">
        <f>IF( $H13&lt;&gt;"", 開発情報!$F$3, "")</f>
        <v/>
      </c>
      <c r="D13" s="26" t="str">
        <f>IF( $H13&lt;&gt;"", 開発情報!$F$2, "")</f>
        <v/>
      </c>
      <c r="E13" s="26" t="str">
        <f>IF( $H13&lt;&gt;"", 開発情報!$F$6, "")</f>
        <v/>
      </c>
      <c r="F13" s="26" t="str">
        <f>IF( $H13&lt;&gt;"", 開発情報!$F$5, "")</f>
        <v/>
      </c>
      <c r="G13" s="29" t="str">
        <f>IF( $H13&lt;&gt;"", 開発情報!A18, "")</f>
        <v/>
      </c>
      <c r="H13" s="29" t="str">
        <f>IF( NOT(ISBLANK(開発情報!E18)), 開発情報!E18, "")</f>
        <v/>
      </c>
      <c r="I13" s="26"/>
      <c r="J13" s="26"/>
      <c r="K13" s="26" t="str">
        <f>IF( $H13&lt;&gt;"", 開発情報!K18, "")</f>
        <v/>
      </c>
      <c r="L13" s="26" t="str">
        <f>IF( $H13&lt;&gt;"", IF(ISBLANK(開発情報!S18),"メンバー","リーダー"), "")</f>
        <v/>
      </c>
      <c r="M13" s="30"/>
    </row>
    <row r="14" spans="1:13" s="31" customFormat="1">
      <c r="A14" s="26" t="str">
        <f t="shared" si="0"/>
        <v/>
      </c>
      <c r="B14" s="29"/>
      <c r="C14" s="26" t="str">
        <f>IF( $H14&lt;&gt;"", 開発情報!$F$3, "")</f>
        <v/>
      </c>
      <c r="D14" s="26" t="str">
        <f>IF( $H14&lt;&gt;"", 開発情報!$F$2, "")</f>
        <v/>
      </c>
      <c r="E14" s="26" t="str">
        <f>IF( $H14&lt;&gt;"", 開発情報!$F$6, "")</f>
        <v/>
      </c>
      <c r="F14" s="26" t="str">
        <f>IF( $H14&lt;&gt;"", 開発情報!$F$5, "")</f>
        <v/>
      </c>
      <c r="G14" s="29" t="str">
        <f>IF( $H14&lt;&gt;"", 開発情報!A19, "")</f>
        <v/>
      </c>
      <c r="H14" s="29" t="str">
        <f>IF( NOT(ISBLANK(開発情報!E19)), 開発情報!E19, "")</f>
        <v/>
      </c>
      <c r="I14" s="26"/>
      <c r="J14" s="26"/>
      <c r="K14" s="26" t="str">
        <f>IF( $H14&lt;&gt;"", 開発情報!K19, "")</f>
        <v/>
      </c>
      <c r="L14" s="26" t="str">
        <f>IF( $H14&lt;&gt;"", IF(ISBLANK(開発情報!S19),"メンバー","リーダー"), "")</f>
        <v/>
      </c>
      <c r="M14" s="30"/>
    </row>
    <row r="15" spans="1:13" s="31" customFormat="1">
      <c r="A15" s="26" t="str">
        <f t="shared" si="0"/>
        <v/>
      </c>
      <c r="B15" s="29"/>
      <c r="C15" s="26" t="str">
        <f>IF( $H15&lt;&gt;"", 開発情報!$F$3, "")</f>
        <v/>
      </c>
      <c r="D15" s="26" t="str">
        <f>IF( $H15&lt;&gt;"", 開発情報!$F$2, "")</f>
        <v/>
      </c>
      <c r="E15" s="26" t="str">
        <f>IF( $H15&lt;&gt;"", 開発情報!$F$6, "")</f>
        <v/>
      </c>
      <c r="F15" s="26" t="str">
        <f>IF( $H15&lt;&gt;"", 開発情報!$F$5, "")</f>
        <v/>
      </c>
      <c r="G15" s="29" t="str">
        <f>IF( $H15&lt;&gt;"", 開発情報!A20, "")</f>
        <v/>
      </c>
      <c r="H15" s="29" t="str">
        <f>IF( NOT(ISBLANK(開発情報!E20)), 開発情報!E20, "")</f>
        <v/>
      </c>
      <c r="I15" s="26"/>
      <c r="J15" s="26"/>
      <c r="K15" s="26" t="str">
        <f>IF( $H15&lt;&gt;"", 開発情報!K20, "")</f>
        <v/>
      </c>
      <c r="L15" s="26" t="str">
        <f>IF( $H15&lt;&gt;"", IF(ISBLANK(開発情報!S20),"メンバー","リーダー"), "")</f>
        <v/>
      </c>
      <c r="M15" s="30"/>
    </row>
    <row r="16" spans="1:13" s="31" customFormat="1">
      <c r="A16" s="26" t="str">
        <f t="shared" si="0"/>
        <v/>
      </c>
      <c r="B16" s="29"/>
      <c r="C16" s="26" t="str">
        <f>IF( $H16&lt;&gt;"", 開発情報!$F$3, "")</f>
        <v/>
      </c>
      <c r="D16" s="26" t="str">
        <f>IF( $H16&lt;&gt;"", 開発情報!$F$2, "")</f>
        <v/>
      </c>
      <c r="E16" s="26" t="str">
        <f>IF( $H16&lt;&gt;"", 開発情報!$F$6, "")</f>
        <v/>
      </c>
      <c r="F16" s="26" t="str">
        <f>IF( $H16&lt;&gt;"", 開発情報!$F$5, "")</f>
        <v/>
      </c>
      <c r="G16" s="29" t="str">
        <f>IF( $H16&lt;&gt;"", 開発情報!A21, "")</f>
        <v/>
      </c>
      <c r="H16" s="29" t="str">
        <f>IF( NOT(ISBLANK(開発情報!E21)), 開発情報!E21, "")</f>
        <v/>
      </c>
      <c r="I16" s="26"/>
      <c r="J16" s="26"/>
      <c r="K16" s="26" t="str">
        <f>IF( $H16&lt;&gt;"", 開発情報!K21, "")</f>
        <v/>
      </c>
      <c r="L16" s="26" t="str">
        <f>IF( $H16&lt;&gt;"", IF(ISBLANK(開発情報!S21),"メンバー","リーダー"), "")</f>
        <v/>
      </c>
      <c r="M16" s="30"/>
    </row>
    <row r="17" spans="1:13" s="31" customFormat="1">
      <c r="A17" s="26" t="str">
        <f t="shared" si="0"/>
        <v/>
      </c>
      <c r="B17" s="29"/>
      <c r="C17" s="26" t="str">
        <f>IF( $H17&lt;&gt;"", 開発情報!$F$3, "")</f>
        <v/>
      </c>
      <c r="D17" s="26" t="str">
        <f>IF( $H17&lt;&gt;"", 開発情報!$F$2, "")</f>
        <v/>
      </c>
      <c r="E17" s="26" t="str">
        <f>IF( $H17&lt;&gt;"", 開発情報!$F$6, "")</f>
        <v/>
      </c>
      <c r="F17" s="26" t="str">
        <f>IF( $H17&lt;&gt;"", 開発情報!$F$5, "")</f>
        <v/>
      </c>
      <c r="G17" s="29" t="str">
        <f>IF( $H17&lt;&gt;"", 開発情報!A22, "")</f>
        <v/>
      </c>
      <c r="H17" s="29" t="str">
        <f>IF( NOT(ISBLANK(開発情報!E22)), 開発情報!E22, "")</f>
        <v/>
      </c>
      <c r="I17" s="26"/>
      <c r="J17" s="26"/>
      <c r="K17" s="26" t="str">
        <f>IF( $H17&lt;&gt;"", 開発情報!K22, "")</f>
        <v/>
      </c>
      <c r="L17" s="26" t="str">
        <f>IF( $H17&lt;&gt;"", IF(ISBLANK(開発情報!S22),"メンバー","リーダー"), "")</f>
        <v/>
      </c>
      <c r="M17" s="30"/>
    </row>
    <row r="18" spans="1:13" s="31" customFormat="1">
      <c r="A18" s="26" t="str">
        <f t="shared" si="0"/>
        <v/>
      </c>
      <c r="B18" s="29"/>
      <c r="C18" s="26" t="str">
        <f>IF( $H18&lt;&gt;"", 開発情報!$F$3, "")</f>
        <v/>
      </c>
      <c r="D18" s="26" t="str">
        <f>IF( $H18&lt;&gt;"", 開発情報!$F$2, "")</f>
        <v/>
      </c>
      <c r="E18" s="26" t="str">
        <f>IF( $H18&lt;&gt;"", 開発情報!$F$6, "")</f>
        <v/>
      </c>
      <c r="F18" s="26" t="str">
        <f>IF( $H18&lt;&gt;"", 開発情報!$F$5, "")</f>
        <v/>
      </c>
      <c r="G18" s="29" t="str">
        <f>IF( $H18&lt;&gt;"", 開発情報!A23, "")</f>
        <v/>
      </c>
      <c r="H18" s="29" t="str">
        <f>IF( NOT(ISBLANK(開発情報!E23)), 開発情報!E23, "")</f>
        <v/>
      </c>
      <c r="I18" s="26"/>
      <c r="J18" s="26"/>
      <c r="K18" s="26" t="str">
        <f>IF( $H18&lt;&gt;"", 開発情報!K23, "")</f>
        <v/>
      </c>
      <c r="L18" s="26" t="str">
        <f>IF( $H18&lt;&gt;"", IF(ISBLANK(開発情報!S23),"メンバー","リーダー"), "")</f>
        <v/>
      </c>
      <c r="M18" s="30"/>
    </row>
    <row r="19" spans="1:13" s="31" customFormat="1">
      <c r="A19" s="26" t="str">
        <f t="shared" si="0"/>
        <v/>
      </c>
      <c r="B19" s="29"/>
      <c r="C19" s="26" t="str">
        <f>IF( $H19&lt;&gt;"", 開発情報!$F$3, "")</f>
        <v/>
      </c>
      <c r="D19" s="26" t="str">
        <f>IF( $H19&lt;&gt;"", 開発情報!$F$2, "")</f>
        <v/>
      </c>
      <c r="E19" s="26" t="str">
        <f>IF( $H19&lt;&gt;"", 開発情報!$F$6, "")</f>
        <v/>
      </c>
      <c r="F19" s="26" t="str">
        <f>IF( $H19&lt;&gt;"", 開発情報!$F$5, "")</f>
        <v/>
      </c>
      <c r="G19" s="29" t="str">
        <f>IF( $H19&lt;&gt;"", 開発情報!A24, "")</f>
        <v/>
      </c>
      <c r="H19" s="29" t="str">
        <f>IF( NOT(ISBLANK(開発情報!E24)), 開発情報!E24, "")</f>
        <v/>
      </c>
      <c r="I19" s="26"/>
      <c r="J19" s="26"/>
      <c r="K19" s="26" t="str">
        <f>IF( $H19&lt;&gt;"", 開発情報!K24, "")</f>
        <v/>
      </c>
      <c r="L19" s="26" t="str">
        <f>IF( $H19&lt;&gt;"", IF(ISBLANK(開発情報!S24),"メンバー","リーダー"), "")</f>
        <v/>
      </c>
      <c r="M19" s="30"/>
    </row>
    <row r="20" spans="1:13" s="31" customFormat="1">
      <c r="A20" s="26" t="str">
        <f t="shared" si="0"/>
        <v/>
      </c>
      <c r="B20" s="29"/>
      <c r="C20" s="26" t="str">
        <f>IF( $H20&lt;&gt;"", 開発情報!$F$3, "")</f>
        <v/>
      </c>
      <c r="D20" s="26" t="str">
        <f>IF( $H20&lt;&gt;"", 開発情報!$F$2, "")</f>
        <v/>
      </c>
      <c r="E20" s="26" t="str">
        <f>IF( $H20&lt;&gt;"", 開発情報!$F$6, "")</f>
        <v/>
      </c>
      <c r="F20" s="26" t="str">
        <f>IF( $H20&lt;&gt;"", 開発情報!$F$5, "")</f>
        <v/>
      </c>
      <c r="G20" s="29" t="str">
        <f>IF( $H20&lt;&gt;"", 開発情報!A25, "")</f>
        <v/>
      </c>
      <c r="H20" s="29" t="str">
        <f>IF( NOT(ISBLANK(開発情報!E25)), 開発情報!E25, "")</f>
        <v/>
      </c>
      <c r="I20" s="26"/>
      <c r="J20" s="26"/>
      <c r="K20" s="26" t="str">
        <f>IF( $H20&lt;&gt;"", 開発情報!K25, "")</f>
        <v/>
      </c>
      <c r="L20" s="26" t="str">
        <f>IF( $H20&lt;&gt;"", IF(ISBLANK(開発情報!S25),"メンバー","リーダー"), "")</f>
        <v/>
      </c>
      <c r="M20" s="30"/>
    </row>
    <row r="21" spans="1:13" s="31" customFormat="1">
      <c r="A21" s="26" t="str">
        <f t="shared" si="0"/>
        <v/>
      </c>
      <c r="B21" s="29"/>
      <c r="C21" s="26" t="str">
        <f>IF( $H21&lt;&gt;"", 開発情報!$F$3, "")</f>
        <v/>
      </c>
      <c r="D21" s="26" t="str">
        <f>IF( $H21&lt;&gt;"", 開発情報!$F$2, "")</f>
        <v/>
      </c>
      <c r="E21" s="26" t="str">
        <f>IF( $H21&lt;&gt;"", 開発情報!$F$6, "")</f>
        <v/>
      </c>
      <c r="F21" s="26" t="str">
        <f>IF( $H21&lt;&gt;"", 開発情報!$F$5, "")</f>
        <v/>
      </c>
      <c r="G21" s="29" t="str">
        <f>IF( $H21&lt;&gt;"", 開発情報!A26, "")</f>
        <v/>
      </c>
      <c r="H21" s="29" t="str">
        <f>IF( NOT(ISBLANK(開発情報!E26)), 開発情報!E26, "")</f>
        <v/>
      </c>
      <c r="I21" s="26"/>
      <c r="J21" s="26"/>
      <c r="K21" s="26" t="str">
        <f>IF( $H21&lt;&gt;"", 開発情報!K26, "")</f>
        <v/>
      </c>
      <c r="L21" s="26" t="str">
        <f>IF( $H21&lt;&gt;"", IF(ISBLANK(開発情報!S26),"メンバー","リーダー"), "")</f>
        <v/>
      </c>
      <c r="M21" s="30"/>
    </row>
    <row r="22" spans="1:13" s="31" customFormat="1">
      <c r="A22" s="26" t="str">
        <f t="shared" si="0"/>
        <v/>
      </c>
      <c r="B22" s="29"/>
      <c r="C22" s="26" t="str">
        <f>IF( $H22&lt;&gt;"", 開発情報!$F$3, "")</f>
        <v/>
      </c>
      <c r="D22" s="26" t="str">
        <f>IF( $H22&lt;&gt;"", 開発情報!$F$2, "")</f>
        <v/>
      </c>
      <c r="E22" s="26" t="str">
        <f>IF( $H22&lt;&gt;"", 開発情報!$F$6, "")</f>
        <v/>
      </c>
      <c r="F22" s="26" t="str">
        <f>IF( $H22&lt;&gt;"", 開発情報!$F$5, "")</f>
        <v/>
      </c>
      <c r="G22" s="29" t="str">
        <f>IF( $H22&lt;&gt;"", 開発情報!A27, "")</f>
        <v/>
      </c>
      <c r="H22" s="29" t="str">
        <f>IF( NOT(ISBLANK(開発情報!E27)), 開発情報!E27, "")</f>
        <v/>
      </c>
      <c r="I22" s="26"/>
      <c r="J22" s="26"/>
      <c r="K22" s="26" t="str">
        <f>IF( $H22&lt;&gt;"", 開発情報!K27, "")</f>
        <v/>
      </c>
      <c r="L22" s="26" t="str">
        <f>IF( $H22&lt;&gt;"", IF(ISBLANK(開発情報!S27),"メンバー","リーダー"), "")</f>
        <v/>
      </c>
      <c r="M22" s="30"/>
    </row>
    <row r="23" spans="1:13" s="31" customFormat="1">
      <c r="A23" s="26" t="str">
        <f t="shared" si="0"/>
        <v/>
      </c>
      <c r="B23" s="29"/>
      <c r="C23" s="26" t="str">
        <f>IF( $H23&lt;&gt;"", 開発情報!$F$3, "")</f>
        <v/>
      </c>
      <c r="D23" s="26" t="str">
        <f>IF( $H23&lt;&gt;"", 開発情報!$F$2, "")</f>
        <v/>
      </c>
      <c r="E23" s="26" t="str">
        <f>IF( $H23&lt;&gt;"", 開発情報!$F$6, "")</f>
        <v/>
      </c>
      <c r="F23" s="26" t="str">
        <f>IF( $H23&lt;&gt;"", 開発情報!$F$5, "")</f>
        <v/>
      </c>
      <c r="G23" s="29" t="str">
        <f>IF( $H23&lt;&gt;"", 開発情報!A28, "")</f>
        <v/>
      </c>
      <c r="H23" s="29" t="str">
        <f>IF( NOT(ISBLANK(開発情報!E28)), 開発情報!E28, "")</f>
        <v/>
      </c>
      <c r="I23" s="26"/>
      <c r="J23" s="26"/>
      <c r="K23" s="26" t="str">
        <f>IF( $H23&lt;&gt;"", 開発情報!K28, "")</f>
        <v/>
      </c>
      <c r="L23" s="26" t="str">
        <f>IF( $H23&lt;&gt;"", IF(ISBLANK(開発情報!S28),"メンバー","リーダー"), "")</f>
        <v/>
      </c>
      <c r="M23" s="30"/>
    </row>
    <row r="24" spans="1:13" s="31" customFormat="1">
      <c r="A24" s="26"/>
      <c r="B24" s="29"/>
      <c r="C24" s="26"/>
      <c r="D24" s="26"/>
      <c r="E24" s="26"/>
      <c r="F24" s="26"/>
      <c r="G24" s="29"/>
      <c r="H24" s="29"/>
      <c r="I24" s="26"/>
      <c r="J24" s="26"/>
      <c r="K24" s="26"/>
      <c r="L24" s="26"/>
      <c r="M24" s="30"/>
    </row>
    <row r="25" spans="1:13" s="31" customFormat="1">
      <c r="A25" s="26"/>
      <c r="B25" s="29"/>
      <c r="C25" s="26"/>
      <c r="D25" s="26"/>
      <c r="E25" s="26"/>
      <c r="F25" s="26"/>
      <c r="G25" s="29"/>
      <c r="H25" s="29"/>
      <c r="I25" s="26"/>
      <c r="J25" s="26"/>
      <c r="K25" s="26"/>
      <c r="L25" s="26"/>
      <c r="M25" s="30"/>
    </row>
    <row r="26" spans="1:13" s="31" customFormat="1">
      <c r="A26" s="26"/>
      <c r="B26" s="29"/>
      <c r="C26" s="26"/>
      <c r="D26" s="26"/>
      <c r="E26" s="26"/>
      <c r="F26" s="26"/>
      <c r="G26" s="29"/>
      <c r="H26" s="29"/>
      <c r="I26" s="26"/>
      <c r="J26" s="26"/>
      <c r="K26" s="26"/>
      <c r="L26" s="26"/>
      <c r="M26" s="30"/>
    </row>
    <row r="27" spans="1:13" s="31" customFormat="1">
      <c r="A27" s="26"/>
      <c r="B27" s="29"/>
      <c r="C27" s="26"/>
      <c r="D27" s="26"/>
      <c r="E27" s="26"/>
      <c r="F27" s="26"/>
      <c r="G27" s="29"/>
      <c r="H27" s="29"/>
      <c r="I27" s="26"/>
      <c r="J27" s="26"/>
      <c r="K27" s="26"/>
      <c r="L27" s="26"/>
      <c r="M27" s="30"/>
    </row>
    <row r="28" spans="1:13" s="31" customFormat="1">
      <c r="A28" s="26"/>
      <c r="B28" s="29"/>
      <c r="C28" s="26"/>
      <c r="D28" s="26"/>
      <c r="E28" s="26"/>
      <c r="F28" s="26"/>
      <c r="G28" s="29"/>
      <c r="H28" s="29"/>
      <c r="I28" s="26"/>
      <c r="J28" s="26"/>
      <c r="K28" s="26"/>
      <c r="L28" s="26"/>
      <c r="M28" s="30"/>
    </row>
    <row r="29" spans="1:13" s="31" customFormat="1">
      <c r="A29" s="26"/>
      <c r="B29" s="29"/>
      <c r="C29" s="26"/>
      <c r="D29" s="26"/>
      <c r="E29" s="26"/>
      <c r="F29" s="26"/>
      <c r="G29" s="29"/>
      <c r="H29" s="29"/>
      <c r="I29" s="26"/>
      <c r="J29" s="26"/>
      <c r="K29" s="26"/>
      <c r="L29" s="26"/>
      <c r="M29" s="30"/>
    </row>
    <row r="30" spans="1:13" s="31" customFormat="1">
      <c r="A30" s="26"/>
      <c r="B30" s="29"/>
      <c r="C30" s="26"/>
      <c r="D30" s="26"/>
      <c r="E30" s="26"/>
      <c r="F30" s="26"/>
      <c r="G30" s="29"/>
      <c r="H30" s="29"/>
      <c r="I30" s="26"/>
      <c r="J30" s="26"/>
      <c r="K30" s="26"/>
      <c r="L30" s="26"/>
      <c r="M30" s="30"/>
    </row>
    <row r="31" spans="1:13" s="31" customFormat="1">
      <c r="A31" s="26"/>
      <c r="B31" s="29"/>
      <c r="C31" s="26"/>
      <c r="D31" s="26"/>
      <c r="E31" s="26"/>
      <c r="F31" s="26"/>
      <c r="G31" s="29"/>
      <c r="H31" s="29"/>
      <c r="I31" s="26"/>
      <c r="J31" s="26"/>
      <c r="K31" s="26"/>
      <c r="L31" s="26"/>
      <c r="M31" s="30"/>
    </row>
    <row r="32" spans="1:13" s="31" customFormat="1">
      <c r="A32" s="26"/>
      <c r="B32" s="29"/>
      <c r="C32" s="26"/>
      <c r="D32" s="26"/>
      <c r="E32" s="26"/>
      <c r="F32" s="26"/>
      <c r="G32" s="29"/>
      <c r="H32" s="29"/>
      <c r="I32" s="26"/>
      <c r="J32" s="26"/>
      <c r="K32" s="26"/>
      <c r="L32" s="26"/>
      <c r="M32" s="30"/>
    </row>
    <row r="33" spans="1:13" s="31" customFormat="1">
      <c r="A33" s="26"/>
      <c r="B33" s="29"/>
      <c r="C33" s="26"/>
      <c r="D33" s="26"/>
      <c r="E33" s="26"/>
      <c r="F33" s="26"/>
      <c r="G33" s="29"/>
      <c r="H33" s="29"/>
      <c r="I33" s="26"/>
      <c r="J33" s="26"/>
      <c r="K33" s="26"/>
      <c r="L33" s="26"/>
      <c r="M33" s="30"/>
    </row>
    <row r="34" spans="1:13" s="31" customFormat="1">
      <c r="A34" s="26"/>
      <c r="B34" s="29"/>
      <c r="C34" s="26"/>
      <c r="D34" s="26"/>
      <c r="E34" s="26"/>
      <c r="F34" s="26"/>
      <c r="G34" s="29"/>
      <c r="H34" s="29"/>
      <c r="I34" s="26"/>
      <c r="J34" s="26"/>
      <c r="K34" s="26"/>
      <c r="L34" s="26"/>
      <c r="M34" s="30"/>
    </row>
    <row r="35" spans="1:13" s="31" customFormat="1">
      <c r="A35" s="26"/>
      <c r="B35" s="29"/>
      <c r="C35" s="26"/>
      <c r="D35" s="26"/>
      <c r="E35" s="26"/>
      <c r="F35" s="26"/>
      <c r="G35" s="29"/>
      <c r="H35" s="29"/>
      <c r="I35" s="26"/>
      <c r="J35" s="26"/>
      <c r="K35" s="26"/>
      <c r="L35" s="26"/>
      <c r="M35" s="30"/>
    </row>
    <row r="36" spans="1:13" s="31" customFormat="1">
      <c r="A36" s="26"/>
      <c r="B36" s="29"/>
      <c r="C36" s="26"/>
      <c r="D36" s="26"/>
      <c r="E36" s="26"/>
      <c r="F36" s="26"/>
      <c r="G36" s="29"/>
      <c r="H36" s="29"/>
      <c r="I36" s="26"/>
      <c r="J36" s="26"/>
      <c r="K36" s="26"/>
      <c r="L36" s="26"/>
      <c r="M36" s="30"/>
    </row>
    <row r="37" spans="1:13" s="31" customFormat="1">
      <c r="A37" s="26"/>
      <c r="B37" s="29"/>
      <c r="C37" s="26"/>
      <c r="D37" s="26"/>
      <c r="E37" s="26"/>
      <c r="F37" s="26"/>
      <c r="G37" s="29"/>
      <c r="H37" s="29"/>
      <c r="I37" s="26"/>
      <c r="J37" s="26"/>
      <c r="K37" s="26"/>
      <c r="L37" s="26"/>
      <c r="M37" s="30"/>
    </row>
    <row r="38" spans="1:13" s="31" customFormat="1">
      <c r="A38" s="26"/>
      <c r="B38" s="29"/>
      <c r="C38" s="26"/>
      <c r="D38" s="26"/>
      <c r="E38" s="26"/>
      <c r="F38" s="26"/>
      <c r="G38" s="29"/>
      <c r="H38" s="29"/>
      <c r="I38" s="26"/>
      <c r="J38" s="26"/>
      <c r="K38" s="26"/>
      <c r="L38" s="26"/>
      <c r="M38" s="30"/>
    </row>
    <row r="39" spans="1:13" s="31" customFormat="1">
      <c r="A39" s="26"/>
      <c r="B39" s="29"/>
      <c r="C39" s="26"/>
      <c r="D39" s="26"/>
      <c r="E39" s="26"/>
      <c r="F39" s="26"/>
      <c r="G39" s="29"/>
      <c r="H39" s="29"/>
      <c r="I39" s="26"/>
      <c r="J39" s="26"/>
      <c r="K39" s="26"/>
      <c r="L39" s="26"/>
      <c r="M39" s="30"/>
    </row>
    <row r="40" spans="1:13" s="31" customFormat="1">
      <c r="A40" s="26"/>
      <c r="B40" s="29"/>
      <c r="C40" s="26"/>
      <c r="D40" s="26"/>
      <c r="E40" s="26"/>
      <c r="F40" s="26"/>
      <c r="G40" s="29"/>
      <c r="H40" s="29"/>
      <c r="I40" s="26"/>
      <c r="J40" s="26"/>
      <c r="K40" s="26"/>
      <c r="L40" s="26"/>
      <c r="M40" s="30"/>
    </row>
    <row r="41" spans="1:13" s="31" customFormat="1">
      <c r="A41" s="26"/>
      <c r="B41" s="29"/>
      <c r="C41" s="26"/>
      <c r="D41" s="26"/>
      <c r="E41" s="26"/>
      <c r="F41" s="26"/>
      <c r="G41" s="29"/>
      <c r="H41" s="29"/>
      <c r="I41" s="26"/>
      <c r="J41" s="26"/>
      <c r="K41" s="26"/>
      <c r="L41" s="26"/>
      <c r="M41" s="30"/>
    </row>
    <row r="42" spans="1:13" s="31" customFormat="1">
      <c r="A42" s="26"/>
      <c r="B42" s="29"/>
      <c r="C42" s="26"/>
      <c r="D42" s="26"/>
      <c r="E42" s="26"/>
      <c r="F42" s="26"/>
      <c r="G42" s="29"/>
      <c r="H42" s="29"/>
      <c r="I42" s="26"/>
      <c r="J42" s="26"/>
      <c r="K42" s="26"/>
      <c r="L42" s="26"/>
      <c r="M42" s="30"/>
    </row>
    <row r="43" spans="1:13" s="31" customFormat="1">
      <c r="A43" s="26"/>
      <c r="B43" s="29"/>
      <c r="C43" s="26"/>
      <c r="D43" s="26"/>
      <c r="E43" s="26"/>
      <c r="F43" s="26"/>
      <c r="G43" s="29"/>
      <c r="H43" s="29"/>
      <c r="I43" s="26"/>
      <c r="J43" s="26"/>
      <c r="K43" s="26"/>
      <c r="L43" s="26"/>
      <c r="M43" s="30"/>
    </row>
    <row r="44" spans="1:13" s="31" customFormat="1">
      <c r="A44" s="26"/>
      <c r="B44" s="29"/>
      <c r="C44" s="26"/>
      <c r="D44" s="26"/>
      <c r="E44" s="26"/>
      <c r="F44" s="26"/>
      <c r="G44" s="29"/>
      <c r="H44" s="29"/>
      <c r="I44" s="26"/>
      <c r="J44" s="26"/>
      <c r="K44" s="26"/>
      <c r="L44" s="26"/>
      <c r="M44" s="30"/>
    </row>
    <row r="45" spans="1:13" s="31" customFormat="1">
      <c r="A45" s="26"/>
      <c r="B45" s="29"/>
      <c r="C45" s="26"/>
      <c r="D45" s="26"/>
      <c r="E45" s="26"/>
      <c r="F45" s="26"/>
      <c r="G45" s="29"/>
      <c r="H45" s="29"/>
      <c r="I45" s="26"/>
      <c r="J45" s="26"/>
      <c r="K45" s="26"/>
      <c r="L45" s="26"/>
      <c r="M45" s="30"/>
    </row>
    <row r="46" spans="1:13" s="31" customFormat="1">
      <c r="A46" s="26"/>
      <c r="B46" s="29"/>
      <c r="C46" s="26"/>
      <c r="D46" s="26"/>
      <c r="E46" s="26"/>
      <c r="F46" s="26"/>
      <c r="G46" s="29"/>
      <c r="H46" s="29"/>
      <c r="I46" s="26"/>
      <c r="J46" s="26"/>
      <c r="K46" s="26"/>
      <c r="L46" s="26"/>
      <c r="M46" s="30"/>
    </row>
    <row r="47" spans="1:13" s="31" customFormat="1">
      <c r="A47" s="26"/>
      <c r="B47" s="29"/>
      <c r="C47" s="26"/>
      <c r="D47" s="26"/>
      <c r="E47" s="26"/>
      <c r="F47" s="26"/>
      <c r="G47" s="29"/>
      <c r="H47" s="29"/>
      <c r="I47" s="26"/>
      <c r="J47" s="26"/>
      <c r="K47" s="26"/>
      <c r="L47" s="26"/>
      <c r="M47" s="30"/>
    </row>
    <row r="48" spans="1:13" s="31" customFormat="1">
      <c r="A48" s="26"/>
      <c r="B48" s="29"/>
      <c r="C48" s="26"/>
      <c r="D48" s="26"/>
      <c r="E48" s="26"/>
      <c r="F48" s="26"/>
      <c r="G48" s="29"/>
      <c r="H48" s="29"/>
      <c r="I48" s="26"/>
      <c r="J48" s="26"/>
      <c r="K48" s="26"/>
      <c r="L48" s="26"/>
      <c r="M48" s="30"/>
    </row>
    <row r="49" spans="1:13" s="31" customFormat="1">
      <c r="A49" s="26"/>
      <c r="B49" s="29"/>
      <c r="C49" s="26"/>
      <c r="D49" s="26"/>
      <c r="E49" s="26"/>
      <c r="F49" s="26"/>
      <c r="G49" s="29"/>
      <c r="H49" s="29"/>
      <c r="I49" s="26"/>
      <c r="J49" s="26"/>
      <c r="K49" s="26"/>
      <c r="L49" s="26"/>
      <c r="M49" s="30"/>
    </row>
    <row r="50" spans="1:13" s="31" customFormat="1">
      <c r="A50" s="26"/>
      <c r="B50" s="29"/>
      <c r="C50" s="26"/>
      <c r="D50" s="26"/>
      <c r="E50" s="26"/>
      <c r="F50" s="26"/>
      <c r="G50" s="29"/>
      <c r="H50" s="29"/>
      <c r="I50" s="26"/>
      <c r="J50" s="26"/>
      <c r="K50" s="26"/>
      <c r="L50" s="26"/>
      <c r="M50" s="30"/>
    </row>
    <row r="51" spans="1:13" s="31" customFormat="1">
      <c r="A51" s="26"/>
      <c r="B51" s="29"/>
      <c r="C51" s="26"/>
      <c r="D51" s="26"/>
      <c r="E51" s="26"/>
      <c r="F51" s="26"/>
      <c r="G51" s="29"/>
      <c r="H51" s="29"/>
      <c r="I51" s="26"/>
      <c r="J51" s="26"/>
      <c r="K51" s="26"/>
      <c r="L51" s="26"/>
      <c r="M51" s="30"/>
    </row>
    <row r="52" spans="1:13" s="31" customFormat="1">
      <c r="A52" s="26"/>
      <c r="B52" s="29"/>
      <c r="C52" s="26"/>
      <c r="D52" s="26"/>
      <c r="E52" s="26"/>
      <c r="F52" s="26"/>
      <c r="G52" s="29"/>
      <c r="H52" s="29"/>
      <c r="I52" s="26"/>
      <c r="J52" s="26"/>
      <c r="K52" s="26"/>
      <c r="L52" s="26"/>
      <c r="M52" s="30"/>
    </row>
  </sheetData>
  <autoFilter ref="A2:M125" xr:uid="{00000000-0009-0000-0000-000005000000}"/>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空欄チェック</vt:lpstr>
      <vt:lpstr>開発情報</vt:lpstr>
      <vt:lpstr>アセット管理</vt:lpstr>
      <vt:lpstr>振り返り</vt:lpstr>
      <vt:lpstr>リスト用</vt:lpstr>
      <vt:lpstr>エントリー用</vt:lpstr>
      <vt:lpstr>アセット管理!Print_Area</vt:lpstr>
      <vt:lpstr>開発情報!Print_Area</vt:lpstr>
      <vt:lpstr>空欄チェック!Print_Area</vt:lpstr>
      <vt:lpstr>振り返り!Print_Area</vt:lpstr>
      <vt:lpstr>振り返り!Print_Titles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幸田 健志;奥元 教弘</dc:creator>
  <cp:lastModifiedBy>曽和 真英</cp:lastModifiedBy>
  <cp:lastPrinted>2023-07-26T02:25:01Z</cp:lastPrinted>
  <dcterms:created xsi:type="dcterms:W3CDTF">2018-09-13T01:29:04Z</dcterms:created>
  <dcterms:modified xsi:type="dcterms:W3CDTF">2024-12-03T05:35:50Z</dcterms:modified>
</cp:coreProperties>
</file>