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NMP\WWW\golek\alur\"/>
    </mc:Choice>
  </mc:AlternateContent>
  <xr:revisionPtr revIDLastSave="0" documentId="13_ncr:1_{0B302BCB-8BC2-4891-8254-5A879A67A0F0}" xr6:coauthVersionLast="46" xr6:coauthVersionMax="46" xr10:uidLastSave="{00000000-0000-0000-0000-000000000000}"/>
  <bookViews>
    <workbookView xWindow="-120" yWindow="-120" windowWidth="29040" windowHeight="15225" activeTab="4" xr2:uid="{00000000-000D-0000-FFFF-FFFF00000000}"/>
  </bookViews>
  <sheets>
    <sheet name="list_client" sheetId="1" r:id="rId1"/>
    <sheet name="list_client2" sheetId="2" r:id="rId2"/>
    <sheet name="list_client3" sheetId="3" r:id="rId3"/>
    <sheet name="Sheet1" sheetId="4" r:id="rId4"/>
    <sheet name="Sheet2" sheetId="5" r:id="rId5"/>
    <sheet name="Sheet3" sheetId="6" r:id="rId6"/>
    <sheet name="Sheet7" sheetId="7" r:id="rId7"/>
    <sheet name="sumantri" sheetId="8" r:id="rId8"/>
  </sheets>
  <calcPr calcId="191029"/>
</workbook>
</file>

<file path=xl/calcChain.xml><?xml version="1.0" encoding="utf-8"?>
<calcChain xmlns="http://schemas.openxmlformats.org/spreadsheetml/2006/main">
  <c r="G33" i="8" l="1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B107" i="7"/>
  <c r="F38" i="6"/>
  <c r="F36" i="6"/>
  <c r="E31" i="6"/>
  <c r="E30" i="6"/>
  <c r="E29" i="6"/>
  <c r="E28" i="6"/>
  <c r="E27" i="6"/>
  <c r="E26" i="6"/>
  <c r="E9" i="6"/>
  <c r="E8" i="6"/>
  <c r="E7" i="6"/>
  <c r="E6" i="6"/>
  <c r="E5" i="6"/>
  <c r="E4" i="6"/>
  <c r="E3" i="6"/>
  <c r="E2" i="6"/>
  <c r="E1" i="6"/>
  <c r="B3369" i="5"/>
  <c r="F4300" i="4"/>
  <c r="F4287" i="4"/>
  <c r="L4034" i="4"/>
  <c r="L4015" i="4"/>
  <c r="F4000" i="4"/>
  <c r="F3957" i="4"/>
  <c r="F3928" i="4"/>
  <c r="F3910" i="4"/>
  <c r="F3902" i="4"/>
  <c r="F3899" i="4"/>
  <c r="F3882" i="4"/>
  <c r="F3869" i="4"/>
  <c r="F3853" i="4"/>
  <c r="F3821" i="4"/>
  <c r="F3813" i="4"/>
  <c r="F3798" i="4"/>
  <c r="F3777" i="4"/>
  <c r="F3763" i="4"/>
  <c r="F3757" i="4"/>
  <c r="F3734" i="4"/>
  <c r="F3722" i="4"/>
  <c r="F3706" i="4"/>
  <c r="F3696" i="4"/>
  <c r="F3684" i="4"/>
  <c r="F3667" i="4"/>
  <c r="F3646" i="4"/>
  <c r="F3640" i="4"/>
  <c r="F3622" i="4"/>
  <c r="F3574" i="4"/>
  <c r="F3550" i="4"/>
  <c r="F3544" i="4"/>
  <c r="F3527" i="4"/>
  <c r="L3524" i="4"/>
  <c r="F3511" i="4"/>
  <c r="F3463" i="4"/>
  <c r="F3443" i="4"/>
  <c r="F3425" i="4"/>
  <c r="F3395" i="4"/>
  <c r="F3359" i="4"/>
  <c r="F3358" i="4"/>
  <c r="F3357" i="4"/>
  <c r="F3356" i="4"/>
  <c r="F3355" i="4"/>
  <c r="F3354" i="4"/>
  <c r="F3353" i="4"/>
  <c r="F3352" i="4"/>
  <c r="F3351" i="4"/>
  <c r="F3350" i="4"/>
  <c r="F3349" i="4"/>
  <c r="F3348" i="4"/>
  <c r="F3347" i="4"/>
  <c r="F3346" i="4"/>
  <c r="F3345" i="4"/>
  <c r="F3344" i="4"/>
  <c r="F3343" i="4"/>
  <c r="F3342" i="4"/>
  <c r="F3341" i="4"/>
  <c r="F3340" i="4"/>
  <c r="F3339" i="4"/>
  <c r="F3338" i="4"/>
  <c r="F3337" i="4"/>
  <c r="F3336" i="4"/>
  <c r="F3335" i="4"/>
  <c r="F3334" i="4"/>
  <c r="F3333" i="4"/>
  <c r="F3332" i="4"/>
  <c r="F3331" i="4"/>
  <c r="F3330" i="4"/>
  <c r="F3329" i="4"/>
  <c r="F3328" i="4"/>
  <c r="F3327" i="4"/>
  <c r="F3326" i="4"/>
  <c r="F3325" i="4"/>
  <c r="F3324" i="4"/>
  <c r="F3323" i="4"/>
  <c r="F3322" i="4"/>
  <c r="F3321" i="4"/>
  <c r="F3320" i="4"/>
  <c r="F3319" i="4"/>
  <c r="F3318" i="4"/>
  <c r="F3317" i="4"/>
  <c r="F3316" i="4"/>
  <c r="F3315" i="4"/>
  <c r="F3314" i="4"/>
  <c r="F3313" i="4"/>
  <c r="F3312" i="4"/>
  <c r="F3311" i="4"/>
  <c r="F3310" i="4"/>
  <c r="F3309" i="4"/>
  <c r="F3308" i="4"/>
  <c r="F3307" i="4"/>
  <c r="F3306" i="4"/>
  <c r="F3305" i="4"/>
  <c r="F3304" i="4"/>
  <c r="F3303" i="4"/>
  <c r="F3302" i="4"/>
  <c r="F3301" i="4"/>
  <c r="F3300" i="4"/>
  <c r="F3299" i="4"/>
  <c r="F3298" i="4"/>
  <c r="F3297" i="4"/>
  <c r="F3296" i="4"/>
  <c r="F3295" i="4"/>
  <c r="F3294" i="4"/>
  <c r="F3293" i="4"/>
  <c r="F3292" i="4"/>
  <c r="F3291" i="4"/>
  <c r="F3290" i="4"/>
  <c r="F3289" i="4"/>
  <c r="F3288" i="4"/>
  <c r="F3287" i="4"/>
  <c r="F3286" i="4"/>
  <c r="F3285" i="4"/>
  <c r="F3284" i="4"/>
  <c r="F3283" i="4"/>
  <c r="F3282" i="4"/>
  <c r="F3281" i="4"/>
  <c r="F3280" i="4"/>
  <c r="F3279" i="4"/>
  <c r="F3278" i="4"/>
  <c r="F3277" i="4"/>
  <c r="F3276" i="4"/>
  <c r="F3275" i="4"/>
  <c r="F3274" i="4"/>
  <c r="F3273" i="4"/>
  <c r="F3272" i="4"/>
  <c r="F3271" i="4"/>
  <c r="F3270" i="4"/>
  <c r="F3269" i="4"/>
  <c r="F3268" i="4"/>
  <c r="F3267" i="4"/>
  <c r="F3266" i="4"/>
  <c r="F3265" i="4"/>
  <c r="F3264" i="4"/>
  <c r="F3263" i="4"/>
  <c r="F3262" i="4"/>
  <c r="F3261" i="4"/>
  <c r="F3260" i="4"/>
  <c r="F3259" i="4"/>
  <c r="F3258" i="4"/>
  <c r="F3257" i="4"/>
  <c r="F3256" i="4"/>
  <c r="F3255" i="4"/>
  <c r="F3254" i="4"/>
  <c r="F3253" i="4"/>
  <c r="F3252" i="4"/>
  <c r="F3251" i="4"/>
  <c r="F3250" i="4"/>
  <c r="F3249" i="4"/>
  <c r="F3248" i="4"/>
  <c r="F3247" i="4"/>
  <c r="F3246" i="4"/>
  <c r="F3245" i="4"/>
  <c r="F3244" i="4"/>
  <c r="F3243" i="4"/>
  <c r="F3242" i="4"/>
  <c r="F3241" i="4"/>
  <c r="F3240" i="4"/>
  <c r="F3239" i="4"/>
  <c r="F3238" i="4"/>
  <c r="F3237" i="4"/>
  <c r="F3236" i="4"/>
  <c r="F3235" i="4"/>
  <c r="F3234" i="4"/>
  <c r="F3233" i="4"/>
  <c r="F3232" i="4"/>
  <c r="F3231" i="4"/>
  <c r="F3230" i="4"/>
  <c r="F3229" i="4"/>
  <c r="F3228" i="4"/>
  <c r="F3227" i="4"/>
  <c r="F3226" i="4"/>
  <c r="F3225" i="4"/>
  <c r="F3224" i="4"/>
  <c r="F3223" i="4"/>
  <c r="F3222" i="4"/>
  <c r="F3221" i="4"/>
  <c r="F3220" i="4"/>
  <c r="F3219" i="4"/>
  <c r="F3218" i="4"/>
  <c r="F3217" i="4"/>
  <c r="F3216" i="4"/>
  <c r="F3215" i="4"/>
  <c r="F3214" i="4"/>
  <c r="F3213" i="4"/>
  <c r="F3212" i="4"/>
  <c r="F3211" i="4"/>
  <c r="F3210" i="4"/>
  <c r="F3209" i="4"/>
  <c r="F3208" i="4"/>
  <c r="F3207" i="4"/>
  <c r="F3206" i="4"/>
  <c r="F3205" i="4"/>
  <c r="F3204" i="4"/>
  <c r="F3203" i="4"/>
  <c r="F3202" i="4"/>
  <c r="F3201" i="4"/>
  <c r="F3200" i="4"/>
  <c r="F3199" i="4"/>
  <c r="F3198" i="4"/>
  <c r="F3197" i="4"/>
  <c r="F3196" i="4"/>
  <c r="F3195" i="4"/>
  <c r="F3194" i="4"/>
  <c r="F3193" i="4"/>
  <c r="F3192" i="4"/>
  <c r="F3191" i="4"/>
  <c r="F3190" i="4"/>
  <c r="F3189" i="4"/>
  <c r="F3188" i="4"/>
  <c r="F3187" i="4"/>
  <c r="F3186" i="4"/>
  <c r="F3185" i="4"/>
  <c r="F3184" i="4"/>
  <c r="F3183" i="4"/>
  <c r="F3182" i="4"/>
  <c r="F3181" i="4"/>
  <c r="F3180" i="4"/>
  <c r="F3179" i="4"/>
  <c r="F3178" i="4"/>
  <c r="F3177" i="4"/>
  <c r="F3176" i="4"/>
  <c r="F3175" i="4"/>
  <c r="F3174" i="4"/>
  <c r="F3173" i="4"/>
  <c r="F3172" i="4"/>
  <c r="F3171" i="4"/>
  <c r="F3170" i="4"/>
  <c r="F3169" i="4"/>
  <c r="F3168" i="4"/>
  <c r="F3167" i="4"/>
  <c r="F3166" i="4"/>
  <c r="F3165" i="4"/>
  <c r="F3164" i="4"/>
  <c r="F3163" i="4"/>
  <c r="F3162" i="4"/>
  <c r="F3161" i="4"/>
  <c r="F3160" i="4"/>
  <c r="F3159" i="4"/>
  <c r="F3158" i="4"/>
  <c r="F3157" i="4"/>
  <c r="F3156" i="4"/>
  <c r="F3155" i="4"/>
  <c r="F3154" i="4"/>
  <c r="F3153" i="4"/>
  <c r="F3152" i="4"/>
  <c r="F3151" i="4"/>
  <c r="F3150" i="4"/>
  <c r="F3149" i="4"/>
  <c r="F3148" i="4"/>
  <c r="F3147" i="4"/>
  <c r="F3146" i="4"/>
  <c r="F3145" i="4"/>
  <c r="F3144" i="4"/>
  <c r="F3143" i="4"/>
  <c r="F3142" i="4"/>
  <c r="F3141" i="4"/>
  <c r="F3140" i="4"/>
  <c r="F3139" i="4"/>
  <c r="F3138" i="4"/>
  <c r="F3137" i="4"/>
  <c r="F3136" i="4"/>
  <c r="F3135" i="4"/>
  <c r="F3134" i="4"/>
  <c r="F3133" i="4"/>
  <c r="F3132" i="4"/>
  <c r="F3131" i="4"/>
  <c r="F3130" i="4"/>
  <c r="F3129" i="4"/>
  <c r="F3128" i="4"/>
  <c r="F3127" i="4"/>
  <c r="F3126" i="4"/>
  <c r="F3125" i="4"/>
  <c r="F3124" i="4"/>
  <c r="F3123" i="4"/>
  <c r="F3122" i="4"/>
  <c r="F3121" i="4"/>
  <c r="F3120" i="4"/>
  <c r="F3119" i="4"/>
  <c r="F3118" i="4"/>
  <c r="F3117" i="4"/>
  <c r="F3116" i="4"/>
  <c r="F3115" i="4"/>
  <c r="F3114" i="4"/>
  <c r="F3113" i="4"/>
  <c r="F3112" i="4"/>
  <c r="F3111" i="4"/>
  <c r="F3110" i="4"/>
  <c r="F3109" i="4"/>
  <c r="F3108" i="4"/>
  <c r="F3107" i="4"/>
  <c r="F3106" i="4"/>
  <c r="F3105" i="4"/>
  <c r="F3104" i="4"/>
  <c r="F3103" i="4"/>
  <c r="F3102" i="4"/>
  <c r="F3101" i="4"/>
  <c r="F3100" i="4"/>
  <c r="F3099" i="4"/>
  <c r="F3098" i="4"/>
  <c r="F3097" i="4"/>
  <c r="F3096" i="4"/>
  <c r="F3095" i="4"/>
  <c r="F3094" i="4"/>
  <c r="F3093" i="4"/>
  <c r="F3092" i="4"/>
  <c r="F3091" i="4"/>
  <c r="F3090" i="4"/>
  <c r="F3089" i="4"/>
  <c r="F3088" i="4"/>
  <c r="F3087" i="4"/>
  <c r="F3086" i="4"/>
  <c r="F3085" i="4"/>
  <c r="F3084" i="4"/>
  <c r="F3083" i="4"/>
  <c r="F3082" i="4"/>
  <c r="F3081" i="4"/>
  <c r="F3080" i="4"/>
  <c r="F3079" i="4"/>
  <c r="F3078" i="4"/>
  <c r="F3077" i="4"/>
  <c r="F3076" i="4"/>
  <c r="F3075" i="4"/>
  <c r="F3074" i="4"/>
  <c r="F3073" i="4"/>
  <c r="F3072" i="4"/>
  <c r="F3071" i="4"/>
  <c r="F3070" i="4"/>
  <c r="F3069" i="4"/>
  <c r="F3068" i="4"/>
  <c r="F3067" i="4"/>
  <c r="F3066" i="4"/>
  <c r="F3065" i="4"/>
  <c r="F3064" i="4"/>
  <c r="F3063" i="4"/>
  <c r="F3062" i="4"/>
  <c r="F3061" i="4"/>
  <c r="F3060" i="4"/>
  <c r="F3059" i="4"/>
  <c r="F3058" i="4"/>
  <c r="F3057" i="4"/>
  <c r="F3056" i="4"/>
  <c r="F3055" i="4"/>
  <c r="F3054" i="4"/>
  <c r="F3053" i="4"/>
  <c r="F3052" i="4"/>
  <c r="F3051" i="4"/>
  <c r="F3050" i="4"/>
  <c r="F3049" i="4"/>
  <c r="F3048" i="4"/>
  <c r="F3047" i="4"/>
  <c r="F3046" i="4"/>
  <c r="F3045" i="4"/>
  <c r="F3044" i="4"/>
  <c r="F3043" i="4"/>
  <c r="F3042" i="4"/>
  <c r="F3041" i="4"/>
  <c r="F3040" i="4"/>
  <c r="F3039" i="4"/>
  <c r="F3038" i="4"/>
  <c r="F3037" i="4"/>
  <c r="F3036" i="4"/>
  <c r="F3035" i="4"/>
  <c r="F3034" i="4"/>
  <c r="F3033" i="4"/>
  <c r="F3032" i="4"/>
  <c r="F3031" i="4"/>
  <c r="F3030" i="4"/>
  <c r="F3029" i="4"/>
  <c r="F3028" i="4"/>
  <c r="F3027" i="4"/>
  <c r="F3026" i="4"/>
  <c r="F3025" i="4"/>
  <c r="F3024" i="4"/>
  <c r="F3023" i="4"/>
  <c r="F3022" i="4"/>
  <c r="F3021" i="4"/>
  <c r="F3020" i="4"/>
  <c r="F3019" i="4"/>
  <c r="F3018" i="4"/>
  <c r="F3017" i="4"/>
  <c r="F3016" i="4"/>
  <c r="F3015" i="4"/>
  <c r="F3014" i="4"/>
  <c r="F3013" i="4"/>
  <c r="F3012" i="4"/>
  <c r="F3011" i="4"/>
  <c r="F3010" i="4"/>
  <c r="F3009" i="4"/>
  <c r="F3008" i="4"/>
  <c r="F3007" i="4"/>
  <c r="F3006" i="4"/>
  <c r="F3005" i="4"/>
  <c r="F3004" i="4"/>
  <c r="F3003" i="4"/>
  <c r="F3002" i="4"/>
  <c r="F3001" i="4"/>
  <c r="F3000" i="4"/>
  <c r="F2999" i="4"/>
  <c r="F2998" i="4"/>
  <c r="F2997" i="4"/>
  <c r="F2996" i="4"/>
  <c r="F2995" i="4"/>
  <c r="F2994" i="4"/>
  <c r="F2993" i="4"/>
  <c r="F2992" i="4"/>
  <c r="F2991" i="4"/>
  <c r="F2990" i="4"/>
  <c r="F2989" i="4"/>
  <c r="F2988" i="4"/>
  <c r="F2987" i="4"/>
  <c r="F2986" i="4"/>
  <c r="F2985" i="4"/>
  <c r="F2984" i="4"/>
  <c r="F2983" i="4"/>
  <c r="F2982" i="4"/>
  <c r="F2981" i="4"/>
  <c r="F2980" i="4"/>
  <c r="F2979" i="4"/>
  <c r="F2978" i="4"/>
  <c r="F2977" i="4"/>
  <c r="F2976" i="4"/>
  <c r="F2975" i="4"/>
  <c r="F2974" i="4"/>
  <c r="F2973" i="4"/>
  <c r="F2972" i="4"/>
  <c r="F2971" i="4"/>
  <c r="F2970" i="4"/>
  <c r="F2969" i="4"/>
  <c r="F2968" i="4"/>
  <c r="F2967" i="4"/>
  <c r="F2966" i="4"/>
  <c r="F2965" i="4"/>
  <c r="F2964" i="4"/>
  <c r="F2963" i="4"/>
  <c r="F2962" i="4"/>
  <c r="F2961" i="4"/>
  <c r="F2960" i="4"/>
  <c r="F2959" i="4"/>
  <c r="F2958" i="4"/>
  <c r="F2957" i="4"/>
  <c r="F2956" i="4"/>
  <c r="F2955" i="4"/>
  <c r="F2954" i="4"/>
  <c r="F2953" i="4"/>
  <c r="F2952" i="4"/>
  <c r="F2951" i="4"/>
  <c r="F2950" i="4"/>
  <c r="F2949" i="4"/>
  <c r="F2948" i="4"/>
  <c r="F2947" i="4"/>
  <c r="F2946" i="4"/>
  <c r="F2945" i="4"/>
  <c r="F2944" i="4"/>
  <c r="F2943" i="4"/>
  <c r="F2942" i="4"/>
  <c r="F2941" i="4"/>
  <c r="F2940" i="4"/>
  <c r="F2939" i="4"/>
  <c r="F2938" i="4"/>
  <c r="F2937" i="4"/>
  <c r="F2936" i="4"/>
  <c r="F2935" i="4"/>
  <c r="F2934" i="4"/>
  <c r="F2933" i="4"/>
  <c r="F2932" i="4"/>
  <c r="F2931" i="4"/>
  <c r="F2930" i="4"/>
  <c r="F2929" i="4"/>
  <c r="F2928" i="4"/>
  <c r="F2927" i="4"/>
  <c r="F2926" i="4"/>
  <c r="F2925" i="4"/>
  <c r="F2924" i="4"/>
  <c r="F2923" i="4"/>
  <c r="F2922" i="4"/>
  <c r="F2921" i="4"/>
  <c r="F2920" i="4"/>
  <c r="F2919" i="4"/>
  <c r="F2918" i="4"/>
  <c r="F2917" i="4"/>
  <c r="F2916" i="4"/>
  <c r="F2915" i="4"/>
  <c r="F2914" i="4"/>
  <c r="F2913" i="4"/>
  <c r="F2912" i="4"/>
  <c r="F2911" i="4"/>
  <c r="F2910" i="4"/>
  <c r="F2909" i="4"/>
  <c r="F2908" i="4"/>
  <c r="F2907" i="4"/>
  <c r="F2906" i="4"/>
  <c r="F2905" i="4"/>
  <c r="F2904" i="4"/>
  <c r="F2903" i="4"/>
  <c r="F2902" i="4"/>
  <c r="F2901" i="4"/>
  <c r="F2900" i="4"/>
  <c r="F2899" i="4"/>
  <c r="F2898" i="4"/>
  <c r="F2897" i="4"/>
  <c r="F2896" i="4"/>
  <c r="F2895" i="4"/>
  <c r="F2894" i="4"/>
  <c r="F2893" i="4"/>
  <c r="F2892" i="4"/>
  <c r="F2891" i="4"/>
  <c r="F2890" i="4"/>
  <c r="F2889" i="4"/>
  <c r="F2888" i="4"/>
  <c r="F2887" i="4"/>
  <c r="F2886" i="4"/>
  <c r="F2885" i="4"/>
  <c r="F2884" i="4"/>
  <c r="F2883" i="4"/>
  <c r="F2882" i="4"/>
  <c r="F2881" i="4"/>
  <c r="F2880" i="4"/>
  <c r="F2879" i="4"/>
  <c r="F2878" i="4"/>
  <c r="F2877" i="4"/>
  <c r="F2876" i="4"/>
  <c r="F2875" i="4"/>
  <c r="F2874" i="4"/>
  <c r="F2873" i="4"/>
  <c r="F2872" i="4"/>
  <c r="F2871" i="4"/>
  <c r="F2870" i="4"/>
  <c r="F2869" i="4"/>
  <c r="F2868" i="4"/>
  <c r="F2867" i="4"/>
  <c r="F2866" i="4"/>
  <c r="F2865" i="4"/>
  <c r="F2864" i="4"/>
  <c r="F2863" i="4"/>
  <c r="F2862" i="4"/>
  <c r="F2861" i="4"/>
  <c r="F2860" i="4"/>
  <c r="F2859" i="4"/>
  <c r="F2858" i="4"/>
  <c r="F2857" i="4"/>
  <c r="F2856" i="4"/>
  <c r="F2855" i="4"/>
  <c r="F2854" i="4"/>
  <c r="F2853" i="4"/>
  <c r="G2852" i="4"/>
  <c r="F2852" i="4"/>
  <c r="F2851" i="4"/>
  <c r="F2850" i="4"/>
  <c r="F2849" i="4"/>
  <c r="F2848" i="4"/>
  <c r="F2847" i="4"/>
  <c r="F2846" i="4"/>
  <c r="F2845" i="4"/>
  <c r="F2844" i="4"/>
  <c r="F2843" i="4"/>
  <c r="F2842" i="4"/>
  <c r="F2841" i="4"/>
  <c r="F2840" i="4"/>
  <c r="F2839" i="4"/>
  <c r="F2838" i="4"/>
  <c r="F2837" i="4"/>
  <c r="F2836" i="4"/>
  <c r="F2835" i="4"/>
  <c r="F2834" i="4"/>
  <c r="F2833" i="4"/>
  <c r="F2832" i="4"/>
  <c r="F2831" i="4"/>
  <c r="F2830" i="4"/>
  <c r="F2829" i="4"/>
  <c r="F2828" i="4"/>
  <c r="F2827" i="4"/>
  <c r="F2826" i="4"/>
  <c r="F2825" i="4"/>
  <c r="F2824" i="4"/>
  <c r="F2823" i="4"/>
  <c r="F2822" i="4"/>
  <c r="F2821" i="4"/>
  <c r="F2820" i="4"/>
  <c r="F2819" i="4"/>
  <c r="F2818" i="4"/>
  <c r="F2817" i="4"/>
  <c r="F2816" i="4"/>
  <c r="F2815" i="4"/>
  <c r="F2814" i="4"/>
  <c r="F2813" i="4"/>
  <c r="F2812" i="4"/>
  <c r="F2811" i="4"/>
  <c r="F2810" i="4"/>
  <c r="F2809" i="4"/>
  <c r="F2808" i="4"/>
  <c r="F2807" i="4"/>
  <c r="F2806" i="4"/>
  <c r="F2805" i="4"/>
  <c r="F2804" i="4"/>
  <c r="F2803" i="4"/>
  <c r="F2802" i="4"/>
  <c r="F2801" i="4"/>
  <c r="F2800" i="4"/>
  <c r="F2799" i="4"/>
  <c r="F2798" i="4"/>
  <c r="F2797" i="4"/>
  <c r="F2796" i="4"/>
  <c r="F2795" i="4"/>
  <c r="F2794" i="4"/>
  <c r="F2793" i="4"/>
  <c r="F2792" i="4"/>
  <c r="F2791" i="4"/>
  <c r="F2790" i="4"/>
  <c r="F2789" i="4"/>
  <c r="F2788" i="4"/>
  <c r="F2787" i="4"/>
  <c r="F2786" i="4"/>
  <c r="F2785" i="4"/>
  <c r="F2784" i="4"/>
  <c r="F2783" i="4"/>
  <c r="F2782" i="4"/>
  <c r="F2781" i="4"/>
  <c r="F2780" i="4"/>
  <c r="F2779" i="4"/>
  <c r="F2778" i="4"/>
  <c r="F2777" i="4"/>
  <c r="F2776" i="4"/>
  <c r="F2775" i="4"/>
  <c r="F2774" i="4"/>
  <c r="F2773" i="4"/>
  <c r="F2772" i="4"/>
  <c r="F2771" i="4"/>
  <c r="F2770" i="4"/>
  <c r="F2769" i="4"/>
  <c r="F2768" i="4"/>
  <c r="F2767" i="4"/>
  <c r="F2766" i="4"/>
  <c r="F2765" i="4"/>
  <c r="F2764" i="4"/>
  <c r="F2763" i="4"/>
  <c r="F2762" i="4"/>
  <c r="F2761" i="4"/>
  <c r="F2760" i="4"/>
  <c r="F2759" i="4"/>
  <c r="F2758" i="4"/>
  <c r="F2757" i="4"/>
  <c r="F2756" i="4"/>
  <c r="F2755" i="4"/>
  <c r="F2754" i="4"/>
  <c r="F2753" i="4"/>
  <c r="F2752" i="4"/>
  <c r="F2751" i="4"/>
  <c r="F2750" i="4"/>
  <c r="F2749" i="4"/>
  <c r="F2748" i="4"/>
  <c r="F2747" i="4"/>
  <c r="F2746" i="4"/>
  <c r="F2745" i="4"/>
  <c r="F2744" i="4"/>
  <c r="F2743" i="4"/>
  <c r="F2742" i="4"/>
  <c r="F2741" i="4"/>
  <c r="F2740" i="4"/>
  <c r="F2739" i="4"/>
  <c r="F2738" i="4"/>
  <c r="F2737" i="4"/>
  <c r="F2736" i="4"/>
  <c r="F2735" i="4"/>
  <c r="F2734" i="4"/>
  <c r="F2733" i="4"/>
  <c r="F2732" i="4"/>
  <c r="F2731" i="4"/>
  <c r="F2730" i="4"/>
  <c r="F2729" i="4"/>
  <c r="F2728" i="4"/>
  <c r="F2727" i="4"/>
  <c r="F2726" i="4"/>
  <c r="F2725" i="4"/>
  <c r="F2724" i="4"/>
  <c r="F2723" i="4"/>
  <c r="F2722" i="4"/>
  <c r="F2721" i="4"/>
  <c r="F2720" i="4"/>
  <c r="F2719" i="4"/>
  <c r="F2718" i="4"/>
  <c r="F2717" i="4"/>
  <c r="F2716" i="4"/>
  <c r="F2715" i="4"/>
  <c r="F2714" i="4"/>
  <c r="F2713" i="4"/>
  <c r="F2712" i="4"/>
  <c r="F2711" i="4"/>
  <c r="F2710" i="4"/>
  <c r="F2709" i="4"/>
  <c r="F2708" i="4"/>
  <c r="F2707" i="4"/>
  <c r="F2706" i="4"/>
  <c r="F2705" i="4"/>
  <c r="F2704" i="4"/>
  <c r="F2703" i="4"/>
  <c r="F2702" i="4"/>
  <c r="F2701" i="4"/>
  <c r="F2700" i="4"/>
  <c r="F2699" i="4"/>
  <c r="F2698" i="4"/>
  <c r="F2697" i="4"/>
  <c r="F2696" i="4"/>
  <c r="F2695" i="4"/>
  <c r="F2694" i="4"/>
  <c r="F2693" i="4"/>
  <c r="F2692" i="4"/>
  <c r="F2691" i="4"/>
  <c r="F2690" i="4"/>
  <c r="F2689" i="4"/>
  <c r="F2688" i="4"/>
  <c r="F2687" i="4"/>
  <c r="F2686" i="4"/>
  <c r="F2685" i="4"/>
  <c r="F2684" i="4"/>
  <c r="F2683" i="4"/>
  <c r="F2682" i="4"/>
  <c r="F2681" i="4"/>
  <c r="F2680" i="4"/>
  <c r="F2679" i="4"/>
  <c r="F2678" i="4"/>
  <c r="F2677" i="4"/>
  <c r="F2676" i="4"/>
  <c r="F2675" i="4"/>
  <c r="F2674" i="4"/>
  <c r="F2673" i="4"/>
  <c r="F2672" i="4"/>
  <c r="F2671" i="4"/>
  <c r="F2670" i="4"/>
  <c r="F2669" i="4"/>
  <c r="F2668" i="4"/>
  <c r="F2667" i="4"/>
  <c r="F2666" i="4"/>
  <c r="F2665" i="4"/>
  <c r="F2664" i="4"/>
  <c r="F2663" i="4"/>
  <c r="F2662" i="4"/>
  <c r="F2661" i="4"/>
  <c r="F2660" i="4"/>
  <c r="F2659" i="4"/>
  <c r="F2658" i="4"/>
  <c r="F2657" i="4"/>
  <c r="F2656" i="4"/>
  <c r="F2655" i="4"/>
  <c r="F2654" i="4"/>
  <c r="F2653" i="4"/>
  <c r="F2652" i="4"/>
  <c r="F2651" i="4"/>
  <c r="F2650" i="4"/>
  <c r="F2649" i="4"/>
  <c r="F2648" i="4"/>
  <c r="F2647" i="4"/>
  <c r="F2646" i="4"/>
  <c r="F2645" i="4"/>
  <c r="F2644" i="4"/>
  <c r="F2643" i="4"/>
  <c r="F2642" i="4"/>
  <c r="F2641" i="4"/>
  <c r="F2640" i="4"/>
  <c r="F2639" i="4"/>
  <c r="F2638" i="4"/>
  <c r="F2637" i="4"/>
  <c r="F2636" i="4"/>
  <c r="F2635" i="4"/>
  <c r="F2634" i="4"/>
  <c r="F2633" i="4"/>
  <c r="F2632" i="4"/>
  <c r="F2631" i="4"/>
  <c r="F2630" i="4"/>
  <c r="F2629" i="4"/>
  <c r="F2628" i="4"/>
  <c r="F2627" i="4"/>
  <c r="F2626" i="4"/>
  <c r="F2625" i="4"/>
  <c r="F2624" i="4"/>
  <c r="F2623" i="4"/>
  <c r="F2622" i="4"/>
  <c r="F2621" i="4"/>
  <c r="F2620" i="4"/>
  <c r="F2619" i="4"/>
  <c r="F2618" i="4"/>
  <c r="F2617" i="4"/>
  <c r="F2616" i="4"/>
  <c r="F2615" i="4"/>
  <c r="F2614" i="4"/>
  <c r="F2613" i="4"/>
  <c r="F2612" i="4"/>
  <c r="F2611" i="4"/>
  <c r="F2610" i="4"/>
  <c r="F2609" i="4"/>
  <c r="F2608" i="4"/>
  <c r="F2607" i="4"/>
  <c r="F2606" i="4"/>
  <c r="F2605" i="4"/>
  <c r="F2604" i="4"/>
  <c r="F2603" i="4"/>
  <c r="F2602" i="4"/>
  <c r="F2601" i="4"/>
  <c r="F2600" i="4"/>
  <c r="F2599" i="4"/>
  <c r="F2598" i="4"/>
  <c r="F2597" i="4"/>
  <c r="F2596" i="4"/>
  <c r="F2595" i="4"/>
  <c r="F2594" i="4"/>
  <c r="F2593" i="4"/>
  <c r="F2592" i="4"/>
  <c r="F2591" i="4"/>
  <c r="F2590" i="4"/>
  <c r="F2589" i="4"/>
  <c r="F2588" i="4"/>
  <c r="F2587" i="4"/>
  <c r="F2586" i="4"/>
  <c r="F2585" i="4"/>
  <c r="F2584" i="4"/>
  <c r="F2583" i="4"/>
  <c r="F2582" i="4"/>
  <c r="F2581" i="4"/>
  <c r="F2580" i="4"/>
  <c r="F2579" i="4"/>
  <c r="F2578" i="4"/>
  <c r="F2577" i="4"/>
  <c r="F2576" i="4"/>
  <c r="F2575" i="4"/>
  <c r="F2574" i="4"/>
  <c r="F2573" i="4"/>
  <c r="F2572" i="4"/>
  <c r="F2571" i="4"/>
  <c r="F2570" i="4"/>
  <c r="F2569" i="4"/>
  <c r="F2568" i="4"/>
  <c r="F2567" i="4"/>
  <c r="F2566" i="4"/>
  <c r="F2565" i="4"/>
  <c r="F2564" i="4"/>
  <c r="F2563" i="4"/>
  <c r="F2562" i="4"/>
  <c r="F2561" i="4"/>
  <c r="F2560" i="4"/>
  <c r="F2559" i="4"/>
  <c r="F2558" i="4"/>
  <c r="F2557" i="4"/>
  <c r="F2556" i="4"/>
  <c r="F2555" i="4"/>
  <c r="F2554" i="4"/>
  <c r="F2553" i="4"/>
  <c r="F2552" i="4"/>
  <c r="F2551" i="4"/>
  <c r="F2550" i="4"/>
  <c r="F2549" i="4"/>
  <c r="F2548" i="4"/>
  <c r="F2547" i="4"/>
  <c r="F2546" i="4"/>
  <c r="F2545" i="4"/>
  <c r="F2544" i="4"/>
  <c r="F2543" i="4"/>
  <c r="F2542" i="4"/>
  <c r="F2541" i="4"/>
  <c r="F2540" i="4"/>
  <c r="F2539" i="4"/>
  <c r="F2538" i="4"/>
  <c r="F2537" i="4"/>
  <c r="F2536" i="4"/>
  <c r="F2535" i="4"/>
  <c r="F2534" i="4"/>
  <c r="F2533" i="4"/>
  <c r="F2532" i="4"/>
  <c r="F2531" i="4"/>
  <c r="F2530" i="4"/>
  <c r="F2529" i="4"/>
  <c r="F2528" i="4"/>
  <c r="F2527" i="4"/>
  <c r="F2526" i="4"/>
  <c r="F2525" i="4"/>
  <c r="F2524" i="4"/>
  <c r="F2523" i="4"/>
  <c r="F2522" i="4"/>
  <c r="F2521" i="4"/>
  <c r="F2520" i="4"/>
  <c r="F2519" i="4"/>
  <c r="F2518" i="4"/>
  <c r="F2517" i="4"/>
  <c r="F2516" i="4"/>
  <c r="F2515" i="4"/>
  <c r="F2514" i="4"/>
  <c r="F2513" i="4"/>
  <c r="F2512" i="4"/>
  <c r="F2511" i="4"/>
  <c r="F2510" i="4"/>
  <c r="F2509" i="4"/>
  <c r="F2508" i="4"/>
  <c r="F2507" i="4"/>
  <c r="F2506" i="4"/>
  <c r="F2505" i="4"/>
  <c r="F2504" i="4"/>
  <c r="F2503" i="4"/>
  <c r="F2502" i="4"/>
  <c r="F2501" i="4"/>
  <c r="F2500" i="4"/>
  <c r="F2499" i="4"/>
  <c r="F2498" i="4"/>
  <c r="F2497" i="4"/>
  <c r="F2496" i="4"/>
  <c r="F2495" i="4"/>
  <c r="F2494" i="4"/>
  <c r="F2493" i="4"/>
  <c r="F2492" i="4"/>
  <c r="F2491" i="4"/>
  <c r="F2490" i="4"/>
  <c r="F2489" i="4"/>
  <c r="F2488" i="4"/>
  <c r="F2487" i="4"/>
  <c r="F2486" i="4"/>
  <c r="F2485" i="4"/>
  <c r="F2484" i="4"/>
  <c r="F2483" i="4"/>
  <c r="F2482" i="4"/>
  <c r="F2481" i="4"/>
  <c r="F2480" i="4"/>
  <c r="F2479" i="4"/>
  <c r="F2478" i="4"/>
  <c r="F2477" i="4"/>
  <c r="F2476" i="4"/>
  <c r="F2475" i="4"/>
  <c r="F2474" i="4"/>
  <c r="F2473" i="4"/>
  <c r="F2472" i="4"/>
  <c r="F2471" i="4"/>
  <c r="F2470" i="4"/>
  <c r="F2469" i="4"/>
  <c r="F2468" i="4"/>
  <c r="F2467" i="4"/>
  <c r="F2466" i="4"/>
  <c r="F2465" i="4"/>
  <c r="F2464" i="4"/>
  <c r="F2463" i="4"/>
  <c r="F2462" i="4"/>
  <c r="F2461" i="4"/>
  <c r="F2460" i="4"/>
  <c r="F2459" i="4"/>
  <c r="F2458" i="4"/>
  <c r="F2457" i="4"/>
  <c r="F2456" i="4"/>
  <c r="F2455" i="4"/>
  <c r="F2454" i="4"/>
  <c r="F2453" i="4"/>
  <c r="F2452" i="4"/>
  <c r="F2451" i="4"/>
  <c r="F2450" i="4"/>
  <c r="F2449" i="4"/>
  <c r="F2448" i="4"/>
  <c r="F2447" i="4"/>
  <c r="F2446" i="4"/>
  <c r="F2445" i="4"/>
  <c r="F2444" i="4"/>
  <c r="F2443" i="4"/>
  <c r="F2442" i="4"/>
  <c r="F2441" i="4"/>
  <c r="F2440" i="4"/>
  <c r="F2439" i="4"/>
  <c r="F2438" i="4"/>
  <c r="F2437" i="4"/>
  <c r="F2436" i="4"/>
  <c r="F2435" i="4"/>
  <c r="F2434" i="4"/>
  <c r="F2433" i="4"/>
  <c r="F2432" i="4"/>
  <c r="F2431" i="4"/>
  <c r="F2430" i="4"/>
  <c r="F2429" i="4"/>
  <c r="F2428" i="4"/>
  <c r="F2427" i="4"/>
  <c r="F2426" i="4"/>
  <c r="F2425" i="4"/>
  <c r="F2424" i="4"/>
  <c r="F2423" i="4"/>
  <c r="F2422" i="4"/>
  <c r="F2421" i="4"/>
  <c r="F2420" i="4"/>
  <c r="F2419" i="4"/>
  <c r="F2418" i="4"/>
  <c r="F2417" i="4"/>
  <c r="F2416" i="4"/>
  <c r="F2415" i="4"/>
  <c r="F2414" i="4"/>
  <c r="F2413" i="4"/>
  <c r="F2412" i="4"/>
  <c r="F2411" i="4"/>
  <c r="F2410" i="4"/>
  <c r="F2409" i="4"/>
  <c r="F2408" i="4"/>
  <c r="F2407" i="4"/>
  <c r="F2406" i="4"/>
  <c r="F2405" i="4"/>
  <c r="F2404" i="4"/>
  <c r="F2403" i="4"/>
  <c r="F2402" i="4"/>
  <c r="F2401" i="4"/>
  <c r="F2400" i="4"/>
  <c r="F2399" i="4"/>
  <c r="F2398" i="4"/>
  <c r="F2397" i="4"/>
  <c r="F2396" i="4"/>
  <c r="F2395" i="4"/>
  <c r="F2394" i="4"/>
  <c r="F2393" i="4"/>
  <c r="F2392" i="4"/>
  <c r="F2391" i="4"/>
  <c r="F2390" i="4"/>
  <c r="F2389" i="4"/>
  <c r="F2388" i="4"/>
  <c r="F2387" i="4"/>
  <c r="F2386" i="4"/>
  <c r="F2385" i="4"/>
  <c r="F2384" i="4"/>
  <c r="F2383" i="4"/>
  <c r="F2382" i="4"/>
  <c r="F2381" i="4"/>
  <c r="F2380" i="4"/>
  <c r="F2379" i="4"/>
  <c r="F2378" i="4"/>
  <c r="F2377" i="4"/>
  <c r="F2376" i="4"/>
  <c r="F2375" i="4"/>
  <c r="F2374" i="4"/>
  <c r="F2373" i="4"/>
  <c r="F2372" i="4"/>
  <c r="F2371" i="4"/>
  <c r="F2370" i="4"/>
  <c r="F2369" i="4"/>
  <c r="F2368" i="4"/>
  <c r="F2367" i="4"/>
  <c r="F2366" i="4"/>
  <c r="F2365" i="4"/>
  <c r="F2364" i="4"/>
  <c r="F2363" i="4"/>
  <c r="F2362" i="4"/>
  <c r="F2361" i="4"/>
  <c r="F2360" i="4"/>
  <c r="F2359" i="4"/>
  <c r="F2358" i="4"/>
  <c r="F2357" i="4"/>
  <c r="F2356" i="4"/>
  <c r="F2355" i="4"/>
  <c r="F2354" i="4"/>
  <c r="F2353" i="4"/>
  <c r="F2352" i="4"/>
  <c r="F2351" i="4"/>
  <c r="F2350" i="4"/>
  <c r="F2349" i="4"/>
  <c r="F2348" i="4"/>
  <c r="F2347" i="4"/>
  <c r="F2346" i="4"/>
  <c r="F2345" i="4"/>
  <c r="F2344" i="4"/>
  <c r="F2343" i="4"/>
  <c r="F2342" i="4"/>
  <c r="F2341" i="4"/>
  <c r="F2340" i="4"/>
  <c r="F2339" i="4"/>
  <c r="F2338" i="4"/>
  <c r="F2337" i="4"/>
  <c r="F2336" i="4"/>
  <c r="F2335" i="4"/>
  <c r="F2334" i="4"/>
  <c r="F2333" i="4"/>
  <c r="F2332" i="4"/>
  <c r="F2331" i="4"/>
  <c r="F2330" i="4"/>
  <c r="F2329" i="4"/>
  <c r="F2328" i="4"/>
  <c r="F2327" i="4"/>
  <c r="F2326" i="4"/>
  <c r="F2325" i="4"/>
  <c r="F2324" i="4"/>
  <c r="F2323" i="4"/>
  <c r="F2322" i="4"/>
  <c r="F2321" i="4"/>
  <c r="F2320" i="4"/>
  <c r="F2319" i="4"/>
  <c r="F2318" i="4"/>
  <c r="F2317" i="4"/>
  <c r="F2316" i="4"/>
  <c r="F2315" i="4"/>
  <c r="F2314" i="4"/>
  <c r="F2313" i="4"/>
  <c r="F2312" i="4"/>
  <c r="F2311" i="4"/>
  <c r="F2310" i="4"/>
  <c r="F2309" i="4"/>
  <c r="F2308" i="4"/>
  <c r="F2307" i="4"/>
  <c r="F2306" i="4"/>
  <c r="F2305" i="4"/>
  <c r="F2304" i="4"/>
  <c r="F2303" i="4"/>
  <c r="F2302" i="4"/>
  <c r="F2301" i="4"/>
  <c r="F2300" i="4"/>
  <c r="F2299" i="4"/>
  <c r="F2298" i="4"/>
  <c r="F2297" i="4"/>
  <c r="F2296" i="4"/>
  <c r="F2295" i="4"/>
  <c r="F2294" i="4"/>
  <c r="F2293" i="4"/>
  <c r="F2292" i="4"/>
  <c r="F2291" i="4"/>
  <c r="F2290" i="4"/>
  <c r="F2289" i="4"/>
  <c r="F2288" i="4"/>
  <c r="F2287" i="4"/>
  <c r="F2286" i="4"/>
  <c r="F2285" i="4"/>
  <c r="F2284" i="4"/>
  <c r="F2283" i="4"/>
  <c r="F2282" i="4"/>
  <c r="F2281" i="4"/>
  <c r="F2280" i="4"/>
  <c r="F2279" i="4"/>
  <c r="F2278" i="4"/>
  <c r="F2277" i="4"/>
  <c r="F2276" i="4"/>
  <c r="F2275" i="4"/>
  <c r="F2274" i="4"/>
  <c r="F2273" i="4"/>
  <c r="F2272" i="4"/>
  <c r="F2271" i="4"/>
  <c r="F2270" i="4"/>
  <c r="F2269" i="4"/>
  <c r="F2268" i="4"/>
  <c r="F2267" i="4"/>
  <c r="F2266" i="4"/>
  <c r="F2265" i="4"/>
  <c r="F2264" i="4"/>
  <c r="F2263" i="4"/>
  <c r="F2262" i="4"/>
  <c r="F2261" i="4"/>
  <c r="F2260" i="4"/>
  <c r="F2259" i="4"/>
  <c r="F2258" i="4"/>
  <c r="F2257" i="4"/>
  <c r="F2256" i="4"/>
  <c r="F2255" i="4"/>
  <c r="F2254" i="4"/>
  <c r="F2253" i="4"/>
  <c r="F2252" i="4"/>
  <c r="F2251" i="4"/>
  <c r="F2250" i="4"/>
  <c r="F2249" i="4"/>
  <c r="F2248" i="4"/>
  <c r="F2247" i="4"/>
  <c r="F2246" i="4"/>
  <c r="F2245" i="4"/>
  <c r="F2244" i="4"/>
  <c r="F2243" i="4"/>
  <c r="F2242" i="4"/>
  <c r="F2241" i="4"/>
  <c r="F2240" i="4"/>
  <c r="F2239" i="4"/>
  <c r="F2238" i="4"/>
  <c r="F2237" i="4"/>
  <c r="F2236" i="4"/>
  <c r="F2235" i="4"/>
  <c r="F2234" i="4"/>
  <c r="F2233" i="4"/>
  <c r="F2232" i="4"/>
  <c r="F2231" i="4"/>
  <c r="F2230" i="4"/>
  <c r="F2229" i="4"/>
  <c r="F2228" i="4"/>
  <c r="F2227" i="4"/>
  <c r="F2226" i="4"/>
  <c r="F2225" i="4"/>
  <c r="F2224" i="4"/>
  <c r="F2223" i="4"/>
  <c r="F2222" i="4"/>
  <c r="F2221" i="4"/>
  <c r="F2220" i="4"/>
  <c r="F2219" i="4"/>
  <c r="F2218" i="4"/>
  <c r="F2217" i="4"/>
  <c r="F2216" i="4"/>
  <c r="F2215" i="4"/>
  <c r="F2214" i="4"/>
  <c r="F2213" i="4"/>
  <c r="F2212" i="4"/>
  <c r="F2211" i="4"/>
  <c r="F2210" i="4"/>
  <c r="F2209" i="4"/>
  <c r="F2208" i="4"/>
  <c r="F2207" i="4"/>
  <c r="F2206" i="4"/>
  <c r="F2205" i="4"/>
  <c r="F2204" i="4"/>
  <c r="F2203" i="4"/>
  <c r="F2202" i="4"/>
  <c r="F2201" i="4"/>
  <c r="F2200" i="4"/>
  <c r="F2199" i="4"/>
  <c r="F2198" i="4"/>
  <c r="F2197" i="4"/>
  <c r="F2196" i="4"/>
  <c r="F2195" i="4"/>
  <c r="F2194" i="4"/>
  <c r="F2193" i="4"/>
  <c r="F2192" i="4"/>
  <c r="F2191" i="4"/>
  <c r="F2190" i="4"/>
  <c r="F2189" i="4"/>
  <c r="F2188" i="4"/>
  <c r="F2187" i="4"/>
  <c r="F2186" i="4"/>
  <c r="F2185" i="4"/>
  <c r="F2184" i="4"/>
  <c r="F2183" i="4"/>
  <c r="F2182" i="4"/>
  <c r="F2181" i="4"/>
  <c r="F2180" i="4"/>
  <c r="F2179" i="4"/>
  <c r="F2178" i="4"/>
  <c r="F2177" i="4"/>
  <c r="F2176" i="4"/>
  <c r="F2175" i="4"/>
  <c r="F2174" i="4"/>
  <c r="F2173" i="4"/>
  <c r="F2172" i="4"/>
  <c r="F2171" i="4"/>
  <c r="F2170" i="4"/>
  <c r="F2169" i="4"/>
  <c r="F2168" i="4"/>
  <c r="F2167" i="4"/>
  <c r="F2166" i="4"/>
  <c r="F2165" i="4"/>
  <c r="F2164" i="4"/>
  <c r="F2163" i="4"/>
  <c r="F2162" i="4"/>
  <c r="F2161" i="4"/>
  <c r="F2160" i="4"/>
  <c r="F2159" i="4"/>
  <c r="F2158" i="4"/>
  <c r="F2157" i="4"/>
  <c r="F2156" i="4"/>
  <c r="F2155" i="4"/>
  <c r="F2154" i="4"/>
  <c r="F2153" i="4"/>
  <c r="F2152" i="4"/>
  <c r="F2151" i="4"/>
  <c r="F2150" i="4"/>
  <c r="F2149" i="4"/>
  <c r="F2148" i="4"/>
  <c r="F2147" i="4"/>
  <c r="F2146" i="4"/>
  <c r="F2145" i="4"/>
  <c r="F2144" i="4"/>
  <c r="F2143" i="4"/>
  <c r="F2142" i="4"/>
  <c r="F2141" i="4"/>
  <c r="F2140" i="4"/>
  <c r="F2139" i="4"/>
  <c r="F2138" i="4"/>
  <c r="F2137" i="4"/>
  <c r="F2136" i="4"/>
  <c r="F2135" i="4"/>
  <c r="F2134" i="4"/>
  <c r="F2133" i="4"/>
  <c r="F2132" i="4"/>
  <c r="F2131" i="4"/>
  <c r="F2130" i="4"/>
  <c r="F2129" i="4"/>
  <c r="F2128" i="4"/>
  <c r="F2127" i="4"/>
  <c r="F2126" i="4"/>
  <c r="F2125" i="4"/>
  <c r="F2124" i="4"/>
  <c r="F2123" i="4"/>
  <c r="F2122" i="4"/>
  <c r="F2121" i="4"/>
  <c r="F2120" i="4"/>
  <c r="F2119" i="4"/>
  <c r="F2118" i="4"/>
  <c r="F2117" i="4"/>
  <c r="F2116" i="4"/>
  <c r="F2115" i="4"/>
  <c r="F2114" i="4"/>
  <c r="F2113" i="4"/>
  <c r="F2112" i="4"/>
  <c r="F2111" i="4"/>
  <c r="F2110" i="4"/>
  <c r="F2109" i="4"/>
  <c r="F2108" i="4"/>
  <c r="F2107" i="4"/>
  <c r="F2106" i="4"/>
  <c r="F2105" i="4"/>
  <c r="F2104" i="4"/>
  <c r="F2103" i="4"/>
  <c r="F2102" i="4"/>
  <c r="F2101" i="4"/>
  <c r="F2100" i="4"/>
  <c r="F2099" i="4"/>
  <c r="F2098" i="4"/>
  <c r="F2097" i="4"/>
  <c r="F2096" i="4"/>
  <c r="F2095" i="4"/>
  <c r="F2094" i="4"/>
  <c r="F2093" i="4"/>
  <c r="F2092" i="4"/>
  <c r="F2091" i="4"/>
  <c r="F2090" i="4"/>
  <c r="F2089" i="4"/>
  <c r="F2088" i="4"/>
  <c r="F2087" i="4"/>
  <c r="F2086" i="4"/>
  <c r="F2085" i="4"/>
  <c r="F2084" i="4"/>
  <c r="F2083" i="4"/>
  <c r="F2082" i="4"/>
  <c r="F2081" i="4"/>
  <c r="F2080" i="4"/>
  <c r="F2079" i="4"/>
  <c r="F2078" i="4"/>
  <c r="F2077" i="4"/>
  <c r="F2076" i="4"/>
  <c r="F2075" i="4"/>
  <c r="F2074" i="4"/>
  <c r="F2073" i="4"/>
  <c r="F2072" i="4"/>
  <c r="F2071" i="4"/>
  <c r="F2070" i="4"/>
  <c r="F2069" i="4"/>
  <c r="F2068" i="4"/>
  <c r="F2067" i="4"/>
  <c r="F2066" i="4"/>
  <c r="F2065" i="4"/>
  <c r="F2064" i="4"/>
  <c r="F2063" i="4"/>
  <c r="F2062" i="4"/>
  <c r="F2061" i="4"/>
  <c r="F2060" i="4"/>
  <c r="F2059" i="4"/>
  <c r="F2058" i="4"/>
  <c r="F2057" i="4"/>
  <c r="F2056" i="4"/>
  <c r="F2055" i="4"/>
  <c r="F2054" i="4"/>
  <c r="F2053" i="4"/>
  <c r="F2052" i="4"/>
  <c r="F2051" i="4"/>
  <c r="F2050" i="4"/>
  <c r="F2049" i="4"/>
  <c r="F2048" i="4"/>
  <c r="F2047" i="4"/>
  <c r="F2046" i="4"/>
  <c r="F2045" i="4"/>
  <c r="F2044" i="4"/>
  <c r="F2043" i="4"/>
  <c r="F2042" i="4"/>
  <c r="F2041" i="4"/>
  <c r="F2040" i="4"/>
  <c r="F2039" i="4"/>
  <c r="F2038" i="4"/>
  <c r="F2037" i="4"/>
  <c r="F2036" i="4"/>
  <c r="F2035" i="4"/>
  <c r="F2034" i="4"/>
  <c r="F2033" i="4"/>
  <c r="F2032" i="4"/>
  <c r="F2031" i="4"/>
  <c r="F2030" i="4"/>
  <c r="F2029" i="4"/>
  <c r="F2028" i="4"/>
  <c r="F2027" i="4"/>
  <c r="F2026" i="4"/>
  <c r="F2025" i="4"/>
  <c r="F2024" i="4"/>
  <c r="F2023" i="4"/>
  <c r="F2022" i="4"/>
  <c r="F2021" i="4"/>
  <c r="F2020" i="4"/>
  <c r="F2019" i="4"/>
  <c r="F2018" i="4"/>
  <c r="F2017" i="4"/>
  <c r="F2016" i="4"/>
  <c r="F2015" i="4"/>
  <c r="F2014" i="4"/>
  <c r="F2013" i="4"/>
  <c r="F2012" i="4"/>
  <c r="F2011" i="4"/>
  <c r="F2010" i="4"/>
  <c r="F2009" i="4"/>
  <c r="F2008" i="4"/>
  <c r="F2007" i="4"/>
  <c r="F2006" i="4"/>
  <c r="F2005" i="4"/>
  <c r="F2004" i="4"/>
  <c r="F2003" i="4"/>
  <c r="F2002" i="4"/>
  <c r="F2001" i="4"/>
  <c r="F2000" i="4"/>
  <c r="F1999" i="4"/>
  <c r="F1998" i="4"/>
  <c r="F1997" i="4"/>
  <c r="F1996" i="4"/>
  <c r="F1995" i="4"/>
  <c r="F1994" i="4"/>
  <c r="F1993" i="4"/>
  <c r="F1992" i="4"/>
  <c r="F1991" i="4"/>
  <c r="F1990" i="4"/>
  <c r="F1989" i="4"/>
  <c r="F1988" i="4"/>
  <c r="F1987" i="4"/>
  <c r="F1986" i="4"/>
  <c r="F1985" i="4"/>
  <c r="F1984" i="4"/>
  <c r="F1983" i="4"/>
  <c r="F1982" i="4"/>
  <c r="F1981" i="4"/>
  <c r="F1980" i="4"/>
  <c r="F1979" i="4"/>
  <c r="F1978" i="4"/>
  <c r="F1977" i="4"/>
  <c r="F1976" i="4"/>
  <c r="F1975" i="4"/>
  <c r="F1974" i="4"/>
  <c r="F1973" i="4"/>
  <c r="F1972" i="4"/>
  <c r="F1971" i="4"/>
  <c r="F1970" i="4"/>
  <c r="F1969" i="4"/>
  <c r="F1968" i="4"/>
  <c r="F1967" i="4"/>
  <c r="F1966" i="4"/>
  <c r="F1965" i="4"/>
  <c r="F1964" i="4"/>
  <c r="F1963" i="4"/>
  <c r="F1962" i="4"/>
  <c r="F1961" i="4"/>
  <c r="F1960" i="4"/>
  <c r="F1959" i="4"/>
  <c r="F1958" i="4"/>
  <c r="F1957" i="4"/>
  <c r="F1956" i="4"/>
  <c r="F1955" i="4"/>
  <c r="F1954" i="4"/>
  <c r="F1953" i="4"/>
  <c r="F1952" i="4"/>
  <c r="F1951" i="4"/>
  <c r="F1950" i="4"/>
  <c r="F1949" i="4"/>
  <c r="F1948" i="4"/>
  <c r="F1947" i="4"/>
  <c r="F1946" i="4"/>
  <c r="F1945" i="4"/>
  <c r="F1944" i="4"/>
  <c r="F1943" i="4"/>
  <c r="F1942" i="4"/>
  <c r="F1941" i="4"/>
  <c r="F1940" i="4"/>
  <c r="F1939" i="4"/>
  <c r="F1938" i="4"/>
  <c r="F1937" i="4"/>
  <c r="F1936" i="4"/>
  <c r="F1935" i="4"/>
  <c r="F1934" i="4"/>
  <c r="F1933" i="4"/>
  <c r="F1932" i="4"/>
  <c r="F1931" i="4"/>
  <c r="F1930" i="4"/>
  <c r="F1929" i="4"/>
  <c r="F1928" i="4"/>
  <c r="F1927" i="4"/>
  <c r="F1926" i="4"/>
  <c r="F1925" i="4"/>
  <c r="F1924" i="4"/>
  <c r="F1923" i="4"/>
  <c r="F1922" i="4"/>
  <c r="F1921" i="4"/>
  <c r="F1920" i="4"/>
  <c r="F1919" i="4"/>
  <c r="F1918" i="4"/>
  <c r="F1917" i="4"/>
  <c r="F1916" i="4"/>
  <c r="F1915" i="4"/>
  <c r="F1914" i="4"/>
  <c r="F1913" i="4"/>
  <c r="F1912" i="4"/>
  <c r="F1911" i="4"/>
  <c r="F1910" i="4"/>
  <c r="F1909" i="4"/>
  <c r="F1908" i="4"/>
  <c r="F1907" i="4"/>
  <c r="F1906" i="4"/>
  <c r="F1905" i="4"/>
  <c r="F1904" i="4"/>
  <c r="F1903" i="4"/>
  <c r="F1902" i="4"/>
  <c r="F1901" i="4"/>
  <c r="F1900" i="4"/>
  <c r="F1899" i="4"/>
  <c r="F1898" i="4"/>
  <c r="F1897" i="4"/>
  <c r="F1896" i="4"/>
  <c r="F1895" i="4"/>
  <c r="F1894" i="4"/>
  <c r="F1893" i="4"/>
  <c r="F1892" i="4"/>
  <c r="F1891" i="4"/>
  <c r="F1890" i="4"/>
  <c r="F1889" i="4"/>
  <c r="F1888" i="4"/>
  <c r="F1887" i="4"/>
  <c r="F1886" i="4"/>
  <c r="F1885" i="4"/>
  <c r="F1884" i="4"/>
  <c r="F1883" i="4"/>
  <c r="F1882" i="4"/>
  <c r="F1881" i="4"/>
  <c r="F1880" i="4"/>
  <c r="F1879" i="4"/>
  <c r="F1878" i="4"/>
  <c r="F1877" i="4"/>
  <c r="F1876" i="4"/>
  <c r="F1875" i="4"/>
  <c r="F1874" i="4"/>
  <c r="F1873" i="4"/>
  <c r="F1872" i="4"/>
  <c r="F1871" i="4"/>
  <c r="F1870" i="4"/>
  <c r="F1869" i="4"/>
  <c r="F1868" i="4"/>
  <c r="F1867" i="4"/>
  <c r="F1866" i="4"/>
  <c r="F1865" i="4"/>
  <c r="F1864" i="4"/>
  <c r="F1863" i="4"/>
  <c r="F1862" i="4"/>
  <c r="F1861" i="4"/>
  <c r="F1860" i="4"/>
  <c r="F1859" i="4"/>
  <c r="F1858" i="4"/>
  <c r="F1857" i="4"/>
  <c r="F1856" i="4"/>
  <c r="F1855" i="4"/>
  <c r="F1854" i="4"/>
  <c r="F1853" i="4"/>
  <c r="F1852" i="4"/>
  <c r="F1851" i="4"/>
  <c r="F1850" i="4"/>
  <c r="F1849" i="4"/>
  <c r="F1848" i="4"/>
  <c r="F1847" i="4"/>
  <c r="F1846" i="4"/>
  <c r="F1845" i="4"/>
  <c r="F1844" i="4"/>
  <c r="F1843" i="4"/>
  <c r="F1842" i="4"/>
  <c r="F1841" i="4"/>
  <c r="F1840" i="4"/>
  <c r="F1839" i="4"/>
  <c r="F1838" i="4"/>
  <c r="F1837" i="4"/>
  <c r="F1836" i="4"/>
  <c r="F1835" i="4"/>
  <c r="F1834" i="4"/>
  <c r="F1833" i="4"/>
  <c r="F1832" i="4"/>
  <c r="F1831" i="4"/>
  <c r="F1830" i="4"/>
  <c r="F1829" i="4"/>
  <c r="F1828" i="4"/>
  <c r="F1827" i="4"/>
  <c r="F1826" i="4"/>
  <c r="F1825" i="4"/>
  <c r="F1824" i="4"/>
  <c r="F1823" i="4"/>
  <c r="F1822" i="4"/>
  <c r="F1821" i="4"/>
  <c r="F1820" i="4"/>
  <c r="F1819" i="4"/>
  <c r="F1818" i="4"/>
  <c r="F1817" i="4"/>
  <c r="F1816" i="4"/>
  <c r="F1815" i="4"/>
  <c r="F1814" i="4"/>
  <c r="F1813" i="4"/>
  <c r="F1812" i="4"/>
  <c r="F1811" i="4"/>
  <c r="F1810" i="4"/>
  <c r="F1809" i="4"/>
  <c r="F1808" i="4"/>
  <c r="F1807" i="4"/>
  <c r="F1806" i="4"/>
  <c r="F1805" i="4"/>
  <c r="F1804" i="4"/>
  <c r="F1803" i="4"/>
  <c r="F1802" i="4"/>
  <c r="F1801" i="4"/>
  <c r="F1800" i="4"/>
  <c r="F1799" i="4"/>
  <c r="F1798" i="4"/>
  <c r="F1797" i="4"/>
  <c r="F1796" i="4"/>
  <c r="F1795" i="4"/>
  <c r="F1794" i="4"/>
  <c r="F1793" i="4"/>
  <c r="F1792" i="4"/>
  <c r="F1791" i="4"/>
  <c r="F1790" i="4"/>
  <c r="F1789" i="4"/>
  <c r="F1788" i="4"/>
  <c r="F1787" i="4"/>
  <c r="F1786" i="4"/>
  <c r="F1785" i="4"/>
  <c r="F1784" i="4"/>
  <c r="F1783" i="4"/>
  <c r="F1782" i="4"/>
  <c r="F1781" i="4"/>
  <c r="F1780" i="4"/>
  <c r="F1779" i="4"/>
  <c r="F1778" i="4"/>
  <c r="F1777" i="4"/>
  <c r="F1776" i="4"/>
  <c r="F1775" i="4"/>
  <c r="F1774" i="4"/>
  <c r="F1773" i="4"/>
  <c r="F1772" i="4"/>
  <c r="F1771" i="4"/>
  <c r="F1770" i="4"/>
  <c r="F1769" i="4"/>
  <c r="F1768" i="4"/>
  <c r="F1767" i="4"/>
  <c r="F1766" i="4"/>
  <c r="F1765" i="4"/>
  <c r="F1764" i="4"/>
  <c r="F1763" i="4"/>
  <c r="F1762" i="4"/>
  <c r="F1761" i="4"/>
  <c r="F1760" i="4"/>
  <c r="F1759" i="4"/>
  <c r="F1758" i="4"/>
  <c r="F1757" i="4"/>
  <c r="F1756" i="4"/>
  <c r="F1755" i="4"/>
  <c r="F1754" i="4"/>
  <c r="F1753" i="4"/>
  <c r="F1752" i="4"/>
  <c r="F1751" i="4"/>
  <c r="F1750" i="4"/>
  <c r="F1749" i="4"/>
  <c r="F1748" i="4"/>
  <c r="F1747" i="4"/>
  <c r="F1746" i="4"/>
  <c r="F1745" i="4"/>
  <c r="F1744" i="4"/>
  <c r="F1743" i="4"/>
  <c r="F1742" i="4"/>
  <c r="F1741" i="4"/>
  <c r="F1740" i="4"/>
  <c r="F1739" i="4"/>
  <c r="F1738" i="4"/>
  <c r="F1737" i="4"/>
  <c r="F1736" i="4"/>
  <c r="F1735" i="4"/>
  <c r="F1734" i="4"/>
  <c r="F1733" i="4"/>
  <c r="F1732" i="4"/>
  <c r="F1731" i="4"/>
  <c r="F1730" i="4"/>
  <c r="F1729" i="4"/>
  <c r="F1728" i="4"/>
  <c r="F1727" i="4"/>
  <c r="F1726" i="4"/>
  <c r="F1725" i="4"/>
  <c r="F1724" i="4"/>
  <c r="F1723" i="4"/>
  <c r="F1722" i="4"/>
  <c r="F1721" i="4"/>
  <c r="F1720" i="4"/>
  <c r="F1719" i="4"/>
  <c r="F1718" i="4"/>
  <c r="F1717" i="4"/>
  <c r="F1716" i="4"/>
  <c r="F1715" i="4"/>
  <c r="F1714" i="4"/>
  <c r="F1713" i="4"/>
  <c r="F1712" i="4"/>
  <c r="F1711" i="4"/>
  <c r="F1710" i="4"/>
  <c r="F1709" i="4"/>
  <c r="F1708" i="4"/>
  <c r="F1707" i="4"/>
  <c r="F1706" i="4"/>
  <c r="F1705" i="4"/>
  <c r="F1704" i="4"/>
  <c r="F1703" i="4"/>
  <c r="F1702" i="4"/>
  <c r="F1701" i="4"/>
  <c r="F1700" i="4"/>
  <c r="F1699" i="4"/>
  <c r="F1698" i="4"/>
  <c r="F1697" i="4"/>
  <c r="F1696" i="4"/>
  <c r="F1695" i="4"/>
  <c r="F1694" i="4"/>
  <c r="F1693" i="4"/>
  <c r="F1692" i="4"/>
  <c r="F1691" i="4"/>
  <c r="F1690" i="4"/>
  <c r="F1689" i="4"/>
  <c r="F1688" i="4"/>
  <c r="F1687" i="4"/>
  <c r="F1686" i="4"/>
  <c r="F1685" i="4"/>
  <c r="F1684" i="4"/>
  <c r="F1683" i="4"/>
  <c r="F1682" i="4"/>
  <c r="F1681" i="4"/>
  <c r="F1680" i="4"/>
  <c r="F1679" i="4"/>
  <c r="F1678" i="4"/>
  <c r="F1677" i="4"/>
  <c r="F1676" i="4"/>
  <c r="F1675" i="4"/>
  <c r="F1674" i="4"/>
  <c r="F1673" i="4"/>
  <c r="F1672" i="4"/>
  <c r="F1671" i="4"/>
  <c r="F1670" i="4"/>
  <c r="F1669" i="4"/>
  <c r="F1668" i="4"/>
  <c r="F1667" i="4"/>
  <c r="F1666" i="4"/>
  <c r="F1665" i="4"/>
  <c r="F1664" i="4"/>
  <c r="F1663" i="4"/>
  <c r="F1662" i="4"/>
  <c r="F1661" i="4"/>
  <c r="F1660" i="4"/>
  <c r="F1659" i="4"/>
  <c r="F1658" i="4"/>
  <c r="F1657" i="4"/>
  <c r="F1656" i="4"/>
  <c r="F1655" i="4"/>
  <c r="F1652" i="4"/>
  <c r="F1651" i="4"/>
  <c r="F1650" i="4"/>
  <c r="F1649" i="4"/>
  <c r="F1648" i="4"/>
  <c r="F1647" i="4"/>
  <c r="F1646" i="4"/>
  <c r="F1645" i="4"/>
  <c r="F1644" i="4"/>
  <c r="F1643" i="4"/>
  <c r="F1642" i="4"/>
  <c r="F1641" i="4"/>
  <c r="F1640" i="4"/>
  <c r="F1639" i="4"/>
  <c r="F1638" i="4"/>
  <c r="F1637" i="4"/>
  <c r="F1636" i="4"/>
  <c r="F1635" i="4"/>
  <c r="F1634" i="4"/>
  <c r="F1633" i="4"/>
  <c r="F1632" i="4"/>
  <c r="F1631" i="4"/>
  <c r="F1630" i="4"/>
  <c r="F1629" i="4"/>
  <c r="F1628" i="4"/>
  <c r="F1627" i="4"/>
  <c r="F1626" i="4"/>
  <c r="F1625" i="4"/>
  <c r="F1624" i="4"/>
  <c r="F1623" i="4"/>
  <c r="F1622" i="4"/>
  <c r="F1621" i="4"/>
  <c r="F1620" i="4"/>
  <c r="F1619" i="4"/>
  <c r="F1618" i="4"/>
  <c r="F1617" i="4"/>
  <c r="F1616" i="4"/>
  <c r="F1615" i="4"/>
  <c r="F1614" i="4"/>
  <c r="F1613" i="4"/>
  <c r="F1612" i="4"/>
  <c r="F1611" i="4"/>
  <c r="F1610" i="4"/>
  <c r="F1609" i="4"/>
  <c r="F1608" i="4"/>
  <c r="F1607" i="4"/>
  <c r="F1606" i="4"/>
  <c r="F1605" i="4"/>
  <c r="F1604" i="4"/>
  <c r="F1603" i="4"/>
  <c r="F1602" i="4"/>
  <c r="F1601" i="4"/>
  <c r="F1600" i="4"/>
  <c r="F1599" i="4"/>
  <c r="F1598" i="4"/>
  <c r="F1597" i="4"/>
  <c r="F1596" i="4"/>
  <c r="F1595" i="4"/>
  <c r="F1594" i="4"/>
  <c r="F1593" i="4"/>
  <c r="F1592" i="4"/>
  <c r="F1591" i="4"/>
  <c r="F1590" i="4"/>
  <c r="F1589" i="4"/>
  <c r="F1588" i="4"/>
  <c r="F1587" i="4"/>
  <c r="F1586" i="4"/>
  <c r="F1585" i="4"/>
  <c r="F1584" i="4"/>
  <c r="F1583" i="4"/>
  <c r="F1582" i="4"/>
  <c r="F1581" i="4"/>
  <c r="F1580" i="4"/>
  <c r="F1579" i="4"/>
  <c r="F1578" i="4"/>
  <c r="F1577" i="4"/>
  <c r="F1576" i="4"/>
  <c r="F1575" i="4"/>
  <c r="F1574" i="4"/>
  <c r="F1573" i="4"/>
  <c r="F1572" i="4"/>
  <c r="F1571" i="4"/>
  <c r="F1570" i="4"/>
  <c r="F1569" i="4"/>
  <c r="F1568" i="4"/>
  <c r="F1567" i="4"/>
  <c r="F1566" i="4"/>
  <c r="F1565" i="4"/>
  <c r="F1564" i="4"/>
  <c r="F1563" i="4"/>
  <c r="F1562" i="4"/>
  <c r="F1561" i="4"/>
  <c r="F1560" i="4"/>
  <c r="F1559" i="4"/>
  <c r="F1558" i="4"/>
  <c r="F1557" i="4"/>
  <c r="F1556" i="4"/>
  <c r="F1555" i="4"/>
  <c r="F1554" i="4"/>
  <c r="F1553" i="4"/>
  <c r="F1552" i="4"/>
  <c r="F1551" i="4"/>
  <c r="F1550" i="4"/>
  <c r="F1549" i="4"/>
  <c r="F1548" i="4"/>
  <c r="F1547" i="4"/>
  <c r="F1546" i="4"/>
  <c r="F1545" i="4"/>
  <c r="F1544" i="4"/>
  <c r="F1543" i="4"/>
  <c r="F1542" i="4"/>
  <c r="F1541" i="4"/>
  <c r="F1540" i="4"/>
  <c r="F1539" i="4"/>
  <c r="F1538" i="4"/>
  <c r="F1537" i="4"/>
  <c r="F1536" i="4"/>
  <c r="F1535" i="4"/>
  <c r="F1534" i="4"/>
  <c r="F1533" i="4"/>
  <c r="F1532" i="4"/>
  <c r="F1531" i="4"/>
  <c r="F1530" i="4"/>
  <c r="F1529" i="4"/>
  <c r="F1528" i="4"/>
  <c r="F1527" i="4"/>
  <c r="F1526" i="4"/>
  <c r="F1525" i="4"/>
  <c r="F1524" i="4"/>
  <c r="F1523" i="4"/>
  <c r="F1522" i="4"/>
  <c r="F1521" i="4"/>
  <c r="F1520" i="4"/>
  <c r="F1519" i="4"/>
  <c r="F1518" i="4"/>
  <c r="F1517" i="4"/>
  <c r="F1516" i="4"/>
  <c r="F1515" i="4"/>
  <c r="F1514" i="4"/>
  <c r="F1513" i="4"/>
  <c r="F1512" i="4"/>
  <c r="F1511" i="4"/>
  <c r="F1510" i="4"/>
  <c r="F1509" i="4"/>
  <c r="F1508" i="4"/>
  <c r="F1507" i="4"/>
  <c r="F1506" i="4"/>
  <c r="F1505" i="4"/>
  <c r="F1504" i="4"/>
  <c r="F1503" i="4"/>
  <c r="F1502" i="4"/>
  <c r="F1501" i="4"/>
  <c r="F1500" i="4"/>
  <c r="F1499" i="4"/>
  <c r="F1498" i="4"/>
  <c r="F1497" i="4"/>
  <c r="F1496" i="4"/>
  <c r="F1495" i="4"/>
  <c r="F1494" i="4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G1383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G497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G387" i="4" s="1"/>
  <c r="F385" i="4"/>
  <c r="F384" i="4"/>
  <c r="F383" i="4"/>
  <c r="F382" i="4"/>
  <c r="F381" i="4"/>
  <c r="F380" i="4"/>
  <c r="F379" i="4"/>
  <c r="G383" i="4" s="1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G24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G3361" i="4" l="1"/>
  <c r="F3361" i="4"/>
</calcChain>
</file>

<file path=xl/sharedStrings.xml><?xml version="1.0" encoding="utf-8"?>
<sst xmlns="http://schemas.openxmlformats.org/spreadsheetml/2006/main" count="31101" uniqueCount="2174">
  <si>
    <t>Klien</t>
  </si>
  <si>
    <t>Bank</t>
  </si>
  <si>
    <t>affiliasi</t>
  </si>
  <si>
    <t>Keterangan</t>
  </si>
  <si>
    <t>Aat Mar Atus Sholichah</t>
  </si>
  <si>
    <t>yasser arafat</t>
  </si>
  <si>
    <t>Abdul Jalil</t>
  </si>
  <si>
    <t>mandiri 1350012926158</t>
  </si>
  <si>
    <t>Abdul Karim</t>
  </si>
  <si>
    <t>Bank riau kepri 8203710859</t>
  </si>
  <si>
    <t>Abdul Manab</t>
  </si>
  <si>
    <t>Bni 0682479824</t>
  </si>
  <si>
    <t>Abdul Rozak</t>
  </si>
  <si>
    <t>masuk akun 2786940</t>
  </si>
  <si>
    <t>sumantri</t>
  </si>
  <si>
    <t>Klien 8 sub 2</t>
  </si>
  <si>
    <t>Abdurohman</t>
  </si>
  <si>
    <t>masuk akun 80237290</t>
  </si>
  <si>
    <t>Abijanto Koerniawan</t>
  </si>
  <si>
    <t>Bca 4620346891</t>
  </si>
  <si>
    <t>Abul Hadi Maftuhin</t>
  </si>
  <si>
    <t>Bri 787901000511502</t>
  </si>
  <si>
    <t>Achmad Fajar</t>
  </si>
  <si>
    <t>Bca 0670368998</t>
  </si>
  <si>
    <t>Achmad Miftakul Faijin</t>
  </si>
  <si>
    <t>Bri 655701012282534</t>
  </si>
  <si>
    <t>adi budianto</t>
  </si>
  <si>
    <t>Bca 0600657976</t>
  </si>
  <si>
    <t>Adi Kusuma</t>
  </si>
  <si>
    <t>Bca 0243984766</t>
  </si>
  <si>
    <t>ADIK SETYOKO</t>
  </si>
  <si>
    <t>bni 1169820718 /an herny ridho</t>
  </si>
  <si>
    <t>Adit Priyadi</t>
  </si>
  <si>
    <t>Bni 0566628577</t>
  </si>
  <si>
    <t>Aditya Galuh Pambudi</t>
  </si>
  <si>
    <t>ni putu antari</t>
  </si>
  <si>
    <t>Adityo Taufiq Ramdhan</t>
  </si>
  <si>
    <t>Bca 1430156329</t>
  </si>
  <si>
    <t>ADNAN BANGUN SURYAWIJAYA</t>
  </si>
  <si>
    <t>Bca 3920416402</t>
  </si>
  <si>
    <t>Afif Nasruddin</t>
  </si>
  <si>
    <t>Mandiri 9000009292112</t>
  </si>
  <si>
    <t>9 dollar</t>
  </si>
  <si>
    <t>Afif Nurrohim</t>
  </si>
  <si>
    <t>Bca 4620352336</t>
  </si>
  <si>
    <t>Agam Bupalla</t>
  </si>
  <si>
    <t>Mandiri 1610001712970</t>
  </si>
  <si>
    <t>Agung Novendi</t>
  </si>
  <si>
    <t>cimb niaga 706160492600</t>
  </si>
  <si>
    <t>Agung Setiawan</t>
  </si>
  <si>
    <t>Bca 3220559105</t>
  </si>
  <si>
    <t>Agung Sugiyatno</t>
  </si>
  <si>
    <t>bni  rek 0613426206 a/n islamiatinaim kurniastuti</t>
  </si>
  <si>
    <t>agung suko putro</t>
  </si>
  <si>
    <t>1410005915111 mandiri</t>
  </si>
  <si>
    <t>agung widodo</t>
  </si>
  <si>
    <t>Bca 0460620155</t>
  </si>
  <si>
    <t>Agus Andri Fernando Nahak</t>
  </si>
  <si>
    <t>Agus Cindra wibawa</t>
  </si>
  <si>
    <t>Agus Dwi Indra Jaya</t>
  </si>
  <si>
    <t>Mandiri 1200010795438</t>
  </si>
  <si>
    <t>agus edi pribadi</t>
  </si>
  <si>
    <t>Mandiri 1710001721086</t>
  </si>
  <si>
    <t>AGUS HARIYANTO</t>
  </si>
  <si>
    <t>Bca 1930475285</t>
  </si>
  <si>
    <t>Agus Maulana Warman</t>
  </si>
  <si>
    <t>Virtual 3901082182560789 /dana</t>
  </si>
  <si>
    <t>Agus Nugroho Virdiyanto</t>
  </si>
  <si>
    <t>Bca 3940090473</t>
  </si>
  <si>
    <t>Agus Riyanto</t>
  </si>
  <si>
    <t>cek bca bni 0251427208 /ada 2 agus riyanto</t>
  </si>
  <si>
    <t>agus salim</t>
  </si>
  <si>
    <t>Bni 0713165180/ada 2 kembar cek</t>
  </si>
  <si>
    <t>Agus Supriono</t>
  </si>
  <si>
    <t>Bca 0240354527/an yoyok agus supriono</t>
  </si>
  <si>
    <t>agus susanto</t>
  </si>
  <si>
    <t>evan</t>
  </si>
  <si>
    <t>Agus Wahyu Pratomo</t>
  </si>
  <si>
    <t>Bca 1320664361</t>
  </si>
  <si>
    <t>Agus Wahyudi</t>
  </si>
  <si>
    <t>Ovo : +62 081359521692</t>
  </si>
  <si>
    <t>agustin miaTriana</t>
  </si>
  <si>
    <t>Bca 6640145429/cek rek</t>
  </si>
  <si>
    <t>Agustinus Eko Cahyo Setyawan</t>
  </si>
  <si>
    <t>Bri 051201005956504</t>
  </si>
  <si>
    <t>ahdiyat sahfiyan syadad</t>
  </si>
  <si>
    <t>Bnis 0454764265</t>
  </si>
  <si>
    <t>mamat eko</t>
  </si>
  <si>
    <t>Klien 8 sub 1</t>
  </si>
  <si>
    <t>Ahmad Adi Setiawan</t>
  </si>
  <si>
    <t>Bca 0391428891</t>
  </si>
  <si>
    <t>Ahmad Dermawan</t>
  </si>
  <si>
    <t>Ahmad Fajar</t>
  </si>
  <si>
    <t>Ahmad Hafidz Masykuri</t>
  </si>
  <si>
    <t>Bri 5823 01026103 53 8</t>
  </si>
  <si>
    <t>Ahmad Hidayat</t>
  </si>
  <si>
    <t>10 dollar</t>
  </si>
  <si>
    <t>Ahmad Mudokhfar</t>
  </si>
  <si>
    <t>bca 0390820577</t>
  </si>
  <si>
    <t>AHMAD ROHKIB</t>
  </si>
  <si>
    <t>Mandiri 1560011241702</t>
  </si>
  <si>
    <t>ahmad rohkib mandiri 1560011241702</t>
  </si>
  <si>
    <t>Ahmad Sa'dan</t>
  </si>
  <si>
    <t>Bca 7900397466</t>
  </si>
  <si>
    <t>Ahmad Sulaeman</t>
  </si>
  <si>
    <t>Bni 0477295900</t>
  </si>
  <si>
    <t>ahmad zaenuri</t>
  </si>
  <si>
    <t>Mandiri 0310014342755/an hardiman</t>
  </si>
  <si>
    <t>hardiman</t>
  </si>
  <si>
    <t>Ahsanul Mansuri</t>
  </si>
  <si>
    <t>Ainur Rofik</t>
  </si>
  <si>
    <t>BRI 655301033921539</t>
  </si>
  <si>
    <t>Airlangga -</t>
  </si>
  <si>
    <t>Bca 0660884122</t>
  </si>
  <si>
    <t>Akhid Abdillah</t>
  </si>
  <si>
    <t>Bni 0046042856</t>
  </si>
  <si>
    <t>Al Malik</t>
  </si>
  <si>
    <t>Bnis 0214993846</t>
  </si>
  <si>
    <t>Alan Kurniawan</t>
  </si>
  <si>
    <t>Bca 1250912575</t>
  </si>
  <si>
    <t>Aldilah Erwinta</t>
  </si>
  <si>
    <t>Bca 4650546151/an lazuardi</t>
  </si>
  <si>
    <t>Alex Rio Adityo</t>
  </si>
  <si>
    <t>Mandiri 1510005352908</t>
  </si>
  <si>
    <t>Algi Galang Pratama</t>
  </si>
  <si>
    <t>Bni 0762893712</t>
  </si>
  <si>
    <t>ali -</t>
  </si>
  <si>
    <t>mandiri</t>
  </si>
  <si>
    <t>Alit Sutomo</t>
  </si>
  <si>
    <t>Bri 807901000699531</t>
  </si>
  <si>
    <t>Alprian</t>
  </si>
  <si>
    <t>Bca 7570503949</t>
  </si>
  <si>
    <t>Alvian Novaldi</t>
  </si>
  <si>
    <t>ke akun</t>
  </si>
  <si>
    <t>Alvin</t>
  </si>
  <si>
    <t>sumantri / endro</t>
  </si>
  <si>
    <t>Amri -</t>
  </si>
  <si>
    <t>Andar Rahady Kamaluddin</t>
  </si>
  <si>
    <t>rebate ke akun 20051695</t>
  </si>
  <si>
    <t>Andi Nur Salim</t>
  </si>
  <si>
    <t>Bca 8735219584</t>
  </si>
  <si>
    <t>Andi Riano Kaharap</t>
  </si>
  <si>
    <t>Mandiri 102.0000012937</t>
  </si>
  <si>
    <t>90rb per;ot fix</t>
  </si>
  <si>
    <t>Andik Suprapto</t>
  </si>
  <si>
    <t>andik/bni 0459836689</t>
  </si>
  <si>
    <t>andika maulana halimaking</t>
  </si>
  <si>
    <t>4128997569 permata</t>
  </si>
  <si>
    <t>Andra Prianggo</t>
  </si>
  <si>
    <t>ismawati ilham</t>
  </si>
  <si>
    <t>Andri Afrizal Saleh</t>
  </si>
  <si>
    <t>Bni 0249374280</t>
  </si>
  <si>
    <t>Andri Wicaksana</t>
  </si>
  <si>
    <t>mandiri1430020876817</t>
  </si>
  <si>
    <t>andrian saputra</t>
  </si>
  <si>
    <t>nanda</t>
  </si>
  <si>
    <t>11 dollar</t>
  </si>
  <si>
    <t>Andriani</t>
  </si>
  <si>
    <t>Andrianto</t>
  </si>
  <si>
    <t>Mandiri 1370004185423/ada double cek, satune bawah rokhib</t>
  </si>
  <si>
    <t>Klien 6 sub 2</t>
  </si>
  <si>
    <t>Andy</t>
  </si>
  <si>
    <t>Bni 1205848848</t>
  </si>
  <si>
    <t>Andy Yuliyanto</t>
  </si>
  <si>
    <t>Mandiri 139001347329</t>
  </si>
  <si>
    <t>angella rora saputra wanhasdika</t>
  </si>
  <si>
    <t>Mandiri 1090030121982</t>
  </si>
  <si>
    <t>Angga Pratama</t>
  </si>
  <si>
    <t>Bca 7160172597</t>
  </si>
  <si>
    <t>Angga Putra sanjaya</t>
  </si>
  <si>
    <t>Anggita Dwi Kurniasari</t>
  </si>
  <si>
    <t>rio ayatullah</t>
  </si>
  <si>
    <t>Anggita Senja Agustian</t>
  </si>
  <si>
    <t>Bca 0130882340</t>
  </si>
  <si>
    <t>Anidha Zulfa Karina</t>
  </si>
  <si>
    <t>Bni 1167989198</t>
  </si>
  <si>
    <t>Anna Harlina Tanu</t>
  </si>
  <si>
    <t>bca</t>
  </si>
  <si>
    <t>Antonius Anjono</t>
  </si>
  <si>
    <t>bca 8445213973</t>
  </si>
  <si>
    <t>Antonius Sriyono</t>
  </si>
  <si>
    <t>cek bca/bni</t>
  </si>
  <si>
    <t>anwar cahyadi</t>
  </si>
  <si>
    <t>Mandiri 1370006608075</t>
  </si>
  <si>
    <t>Apdian Chyadi</t>
  </si>
  <si>
    <t>Bni 0294476970</t>
  </si>
  <si>
    <t>Aqbil Gilang Arsika</t>
  </si>
  <si>
    <t>Ardi Firman Iswahyudi</t>
  </si>
  <si>
    <t>Bni 0250521981</t>
  </si>
  <si>
    <t>Ardito Dwi Aries Saputro</t>
  </si>
  <si>
    <t>0182948797 bca</t>
  </si>
  <si>
    <t>Ari Irawan</t>
  </si>
  <si>
    <t>ari Maulana</t>
  </si>
  <si>
    <t>Bri 4077 01 030159 53 9</t>
  </si>
  <si>
    <t>Ari Nopriansah</t>
  </si>
  <si>
    <t>full sub</t>
  </si>
  <si>
    <t>muamar alhaj</t>
  </si>
  <si>
    <t>Arianto</t>
  </si>
  <si>
    <t>cek double akun</t>
  </si>
  <si>
    <t>Arie Hardanu Ikwan</t>
  </si>
  <si>
    <t>Bca 4141695856/cek</t>
  </si>
  <si>
    <t>arief fadillah</t>
  </si>
  <si>
    <t>Bca 7510396515</t>
  </si>
  <si>
    <t>jaenal</t>
  </si>
  <si>
    <t>arief kurniawan</t>
  </si>
  <si>
    <t>Bca 2000377981</t>
  </si>
  <si>
    <t>Arief Syaifullah</t>
  </si>
  <si>
    <t>Bnis 0284171335</t>
  </si>
  <si>
    <t>aries primadana putra sh</t>
  </si>
  <si>
    <t>cek bni</t>
  </si>
  <si>
    <t>Aries Sutopo</t>
  </si>
  <si>
    <t>arif kurnia</t>
  </si>
  <si>
    <t>bri 405101005954532</t>
  </si>
  <si>
    <t>syarif hidatayatullahh</t>
  </si>
  <si>
    <t>Klien 5 sub 5</t>
  </si>
  <si>
    <t>Arif Nuryaman</t>
  </si>
  <si>
    <t>Bni 0262282860</t>
  </si>
  <si>
    <t>Arif Rahman</t>
  </si>
  <si>
    <t>bca 4290695690</t>
  </si>
  <si>
    <t>arif rakhman</t>
  </si>
  <si>
    <t>Bri 672401008641539</t>
  </si>
  <si>
    <t>Arif Saifurohman</t>
  </si>
  <si>
    <t>Bca 0262857318</t>
  </si>
  <si>
    <t>arina marlina marbun</t>
  </si>
  <si>
    <t>Bri 526001022195535</t>
  </si>
  <si>
    <t>aris purwanto</t>
  </si>
  <si>
    <t>Bri 301101025539533</t>
  </si>
  <si>
    <t>Aris Setiawan</t>
  </si>
  <si>
    <t>Bca 8265129079</t>
  </si>
  <si>
    <t>Aris Sofyan</t>
  </si>
  <si>
    <t>Bca 0891139551</t>
  </si>
  <si>
    <t>Aris Sukarno</t>
  </si>
  <si>
    <t>Mandiri 1410013362769</t>
  </si>
  <si>
    <t>Ariyanto</t>
  </si>
  <si>
    <t>Mandiri 107.000.971.3035/ada doucle</t>
  </si>
  <si>
    <t>willy gotan</t>
  </si>
  <si>
    <t>Klien 8 sub3</t>
  </si>
  <si>
    <t>Arpa</t>
  </si>
  <si>
    <t>Arradhi Fadhillah</t>
  </si>
  <si>
    <t>Bri 1053938929</t>
  </si>
  <si>
    <t>Arthur S Wagey</t>
  </si>
  <si>
    <t>Ashahril Idrus</t>
  </si>
  <si>
    <t>rebateke akun 20071364</t>
  </si>
  <si>
    <t>Assyatul Isni</t>
  </si>
  <si>
    <t>assyantul isni</t>
  </si>
  <si>
    <t>Audy David Poluan</t>
  </si>
  <si>
    <t>Bca 0183699358</t>
  </si>
  <si>
    <t>Aunu Rofiq</t>
  </si>
  <si>
    <t>Bca 8691473732</t>
  </si>
  <si>
    <t>Avrilia Rahastuti</t>
  </si>
  <si>
    <t>ayatullah</t>
  </si>
  <si>
    <t>Mandiri 1410013844436</t>
  </si>
  <si>
    <t>bachtiar rony</t>
  </si>
  <si>
    <t>Bca 0110655614</t>
  </si>
  <si>
    <t>Bagas Wahyu Nugroho</t>
  </si>
  <si>
    <t>mandiri 1850001556668</t>
  </si>
  <si>
    <t>Bagus Fajril Falakh</t>
  </si>
  <si>
    <t>Bni 0724309437</t>
  </si>
  <si>
    <t>Bagus Kurniawan</t>
  </si>
  <si>
    <t>Bri 807901002244536</t>
  </si>
  <si>
    <t>Bahtiar Rifai</t>
  </si>
  <si>
    <t>Bni 0140811485</t>
  </si>
  <si>
    <t>bahtiar rifai</t>
  </si>
  <si>
    <t>Bakhtiar Rifai</t>
  </si>
  <si>
    <t>Bni 0801338686</t>
  </si>
  <si>
    <t>Bambang Harianto</t>
  </si>
  <si>
    <t>Mandiri 14000.148.63758</t>
  </si>
  <si>
    <t>Bambang Muhqlasin</t>
  </si>
  <si>
    <t>Bri 610001011593539</t>
  </si>
  <si>
    <t>Bambang Santoso</t>
  </si>
  <si>
    <t>Bambang Wira Hadi Sirait</t>
  </si>
  <si>
    <t>Bca 1771476134</t>
  </si>
  <si>
    <t>Bangkid Sanjaya</t>
  </si>
  <si>
    <t>Bca 7355028275</t>
  </si>
  <si>
    <t>Bangun Eko Priyo Nugroho</t>
  </si>
  <si>
    <t>Bca 0111871018</t>
  </si>
  <si>
    <t>Banjariah</t>
  </si>
  <si>
    <t>Mandiri 1590005169429</t>
  </si>
  <si>
    <t>Basuni Rahman</t>
  </si>
  <si>
    <t>Ovo 081255560333</t>
  </si>
  <si>
    <t>Bayu Ramadiansyah</t>
  </si>
  <si>
    <t>Bca 6820738983</t>
  </si>
  <si>
    <t>Beni Dirmansyah</t>
  </si>
  <si>
    <t>Mandiri 0700004628769</t>
  </si>
  <si>
    <t>Beni Ruswanto</t>
  </si>
  <si>
    <t>bca 0213355161</t>
  </si>
  <si>
    <t>Bertarosila</t>
  </si>
  <si>
    <t>cek bca</t>
  </si>
  <si>
    <t>bhertus praja</t>
  </si>
  <si>
    <t>Bca 4221273278</t>
  </si>
  <si>
    <t>Billy -</t>
  </si>
  <si>
    <t>cek bca 3791460997</t>
  </si>
  <si>
    <t>Billy Gunawan</t>
  </si>
  <si>
    <t>Bca 8305317957</t>
  </si>
  <si>
    <t>Billy Williem</t>
  </si>
  <si>
    <t>Bca 6995009017</t>
  </si>
  <si>
    <t>Biondi Antariksa</t>
  </si>
  <si>
    <t>Bca 7510435243</t>
  </si>
  <si>
    <t>Bob Zulfan</t>
  </si>
  <si>
    <t>full sumantri</t>
  </si>
  <si>
    <t>Bobby mario Turnip</t>
  </si>
  <si>
    <t>Bni 262 88888 95</t>
  </si>
  <si>
    <t>Bonivasius Iwan Saputro</t>
  </si>
  <si>
    <t>Bca 3000515158</t>
  </si>
  <si>
    <t>Boycod Kurniawan</t>
  </si>
  <si>
    <t>Mandiri 1430018065530</t>
  </si>
  <si>
    <t>Bram Hermawan</t>
  </si>
  <si>
    <t>Bca 6890 234 559</t>
  </si>
  <si>
    <t>bramantha -</t>
  </si>
  <si>
    <t>Budi Harianto</t>
  </si>
  <si>
    <t>Budi Kahono</t>
  </si>
  <si>
    <t>Bca 3580221580</t>
  </si>
  <si>
    <t>Budi Santoso</t>
  </si>
  <si>
    <t>Bca 1530367548</t>
  </si>
  <si>
    <t>BUDI SISWANTO</t>
  </si>
  <si>
    <t>Mandiri 1360017585065</t>
  </si>
  <si>
    <t>Budiarto Wijaya</t>
  </si>
  <si>
    <t>Bca 1020301194</t>
  </si>
  <si>
    <t>Candra Kusyanto</t>
  </si>
  <si>
    <t>Carolline Lintong Lily</t>
  </si>
  <si>
    <t>Bca 2270029199</t>
  </si>
  <si>
    <t>carolline lintong</t>
  </si>
  <si>
    <t>Carwani -</t>
  </si>
  <si>
    <t>carwani</t>
  </si>
  <si>
    <t>Chandamarakshan Gopal R</t>
  </si>
  <si>
    <t>kristianto fahrul fauzi</t>
  </si>
  <si>
    <t>Chandra</t>
  </si>
  <si>
    <t>Bca 8370122025</t>
  </si>
  <si>
    <t>CHOIRUL ANAM</t>
  </si>
  <si>
    <t>Chriestin Febriani Tarukan</t>
  </si>
  <si>
    <t>Bni 0678403838</t>
  </si>
  <si>
    <t>Chumaeroh -</t>
  </si>
  <si>
    <t>Mandiri 1350015387309/an Muhammad Khoiri</t>
  </si>
  <si>
    <t>Chusnul Chotimah</t>
  </si>
  <si>
    <t>rebate ke akun 20131049</t>
  </si>
  <si>
    <t>Clara Inka Mayang</t>
  </si>
  <si>
    <t>Bca 6120264999/an donny hendarto</t>
  </si>
  <si>
    <t>donny hendarto</t>
  </si>
  <si>
    <t>Dadi Sulistiadi</t>
  </si>
  <si>
    <t>Dadi Sunardi</t>
  </si>
  <si>
    <t>Bri  372901014136539</t>
  </si>
  <si>
    <t>Danar Jovian Pramudita</t>
  </si>
  <si>
    <t>Mandiri 0310014607363</t>
  </si>
  <si>
    <t>Dani Septiadi</t>
  </si>
  <si>
    <t>rebate ke akun 20117652</t>
  </si>
  <si>
    <t>Daniel -</t>
  </si>
  <si>
    <t>Permata 4178968888</t>
  </si>
  <si>
    <t>Daniel Suryajaya</t>
  </si>
  <si>
    <t>Daniel Wahyudi</t>
  </si>
  <si>
    <t>bca 2160605891 bca/an  dany irawan</t>
  </si>
  <si>
    <t>dany irawan</t>
  </si>
  <si>
    <t>DANINDRA PUTRA PRATAMA</t>
  </si>
  <si>
    <t>bank bni syariah 0613426206 / Islamiati naim kurniastuti</t>
  </si>
  <si>
    <t>Darwanto</t>
  </si>
  <si>
    <t>Bri 591301043871531</t>
  </si>
  <si>
    <t>David Boy Tan</t>
  </si>
  <si>
    <t>widya puspita ningrum</t>
  </si>
  <si>
    <t>David Hanani Miliando</t>
  </si>
  <si>
    <t>BCA 7975087077</t>
  </si>
  <si>
    <t>Debby Chandra Tri Pamungkas</t>
  </si>
  <si>
    <t>Deddy Hermanto</t>
  </si>
  <si>
    <t>Bca 7700275285</t>
  </si>
  <si>
    <t>Deddy Kurniawan</t>
  </si>
  <si>
    <t>mandiri 0310012775808</t>
  </si>
  <si>
    <t>Deddy Kurniawan SH</t>
  </si>
  <si>
    <t>Mandiri 9000021503827</t>
  </si>
  <si>
    <t>Dede Firmansyah</t>
  </si>
  <si>
    <t>Bca 0380043181</t>
  </si>
  <si>
    <t>Deden Muhammad ramdhan</t>
  </si>
  <si>
    <t>Bca 3760730831</t>
  </si>
  <si>
    <t>Dedy Harianto</t>
  </si>
  <si>
    <t>BNI 0577933100</t>
  </si>
  <si>
    <t>Delailah Firnanda</t>
  </si>
  <si>
    <t>Bri 807901009087537</t>
  </si>
  <si>
    <t>Demak Sinaga</t>
  </si>
  <si>
    <t>Deni Ferdian</t>
  </si>
  <si>
    <t>Bri 662401032135536</t>
  </si>
  <si>
    <t>Deni Riansyah</t>
  </si>
  <si>
    <t>Mandiri 1310005740198</t>
  </si>
  <si>
    <t>Denis Prayogi</t>
  </si>
  <si>
    <t>rebate ke akun 20074013</t>
  </si>
  <si>
    <t>Denni Arya Kusuma</t>
  </si>
  <si>
    <t>Bca 1010758293</t>
  </si>
  <si>
    <t>Denny Rusdiono</t>
  </si>
  <si>
    <t>Mandiri 9000032123912</t>
  </si>
  <si>
    <t>Denny Rustandi</t>
  </si>
  <si>
    <t>Bca 0440947646</t>
  </si>
  <si>
    <t>khurniawan</t>
  </si>
  <si>
    <t>Deny Abdurachman Shaleh</t>
  </si>
  <si>
    <t>Bca 1390085075</t>
  </si>
  <si>
    <t>Deny Kristanto</t>
  </si>
  <si>
    <t>Derry Giovanny</t>
  </si>
  <si>
    <t>Bca 3210167594</t>
  </si>
  <si>
    <t>desi mulyani</t>
  </si>
  <si>
    <t>Bri 556001017819538</t>
  </si>
  <si>
    <t>Desi Murpiyani</t>
  </si>
  <si>
    <t>Bri 6762_01_011555_53_5</t>
  </si>
  <si>
    <t>Desy Indah Lestari</t>
  </si>
  <si>
    <t>Bca 6720562012</t>
  </si>
  <si>
    <t>Devi Indriasari</t>
  </si>
  <si>
    <t>: 0699-3834-52 BNI/an bambang subekti</t>
  </si>
  <si>
    <t>Dewi Listyaningrum</t>
  </si>
  <si>
    <t>Bca 3200631501</t>
  </si>
  <si>
    <t>Dewinta Aureli Larasati</t>
  </si>
  <si>
    <t>rinaldy sihombing</t>
  </si>
  <si>
    <t>Dhery Yobel Lambey</t>
  </si>
  <si>
    <t>Bca 8735350991</t>
  </si>
  <si>
    <t>Dian Pratama</t>
  </si>
  <si>
    <t>Bca 2160028486</t>
  </si>
  <si>
    <t>Dian Ramadhy Gito</t>
  </si>
  <si>
    <t>Ada 2 yg satu sumantri/ 1 rio ayatulah</t>
  </si>
  <si>
    <t>Diana Susanti</t>
  </si>
  <si>
    <t>Mandiri 1590005163000</t>
  </si>
  <si>
    <t>Dicky Hartono</t>
  </si>
  <si>
    <t>dicky hartono</t>
  </si>
  <si>
    <t>Didik Riyanto</t>
  </si>
  <si>
    <t>Didit Bangun Prasetiyo</t>
  </si>
  <si>
    <t>Dindin Ahmad Qusyaeri</t>
  </si>
  <si>
    <t>Mandiri 90000013256160</t>
  </si>
  <si>
    <t>Djoko Agus Palarto</t>
  </si>
  <si>
    <t>Doddi Supriyatna</t>
  </si>
  <si>
    <t>Mandiri 1340015998379</t>
  </si>
  <si>
    <t>Donny Hendarto</t>
  </si>
  <si>
    <t>Bca 6120264999</t>
  </si>
  <si>
    <t>Donny Hendra Susanto</t>
  </si>
  <si>
    <t>donny hendra</t>
  </si>
  <si>
    <t>Dr fuad sri nugroho</t>
  </si>
  <si>
    <t>bca 8610237330/</t>
  </si>
  <si>
    <t>Dwi Fajar Cahyono</t>
  </si>
  <si>
    <t>Bca 0115213411</t>
  </si>
  <si>
    <t>Dwi Laksono</t>
  </si>
  <si>
    <t>Bni 0446975855</t>
  </si>
  <si>
    <t>Dwi Setiawan</t>
  </si>
  <si>
    <t>dwi setiawan</t>
  </si>
  <si>
    <t>Dyah Anggraini Wulandari Putri</t>
  </si>
  <si>
    <t>Bca 8221094018</t>
  </si>
  <si>
    <t>eddy santoso</t>
  </si>
  <si>
    <t>2951936237 bca</t>
  </si>
  <si>
    <t>Edi Sudrajat</t>
  </si>
  <si>
    <t>Bca 6900219910</t>
  </si>
  <si>
    <t>Edi Suprapto</t>
  </si>
  <si>
    <t>Bca 15006 22225</t>
  </si>
  <si>
    <t>Edison Arwi</t>
  </si>
  <si>
    <t>8klien 3sub</t>
  </si>
  <si>
    <t>Edwario Oskar</t>
  </si>
  <si>
    <t>Mandiri 0700005532770</t>
  </si>
  <si>
    <t>Edwin Johan</t>
  </si>
  <si>
    <t>bca 8220833837</t>
  </si>
  <si>
    <t>Efendi Sugiarto</t>
  </si>
  <si>
    <t>Bca 8210233203</t>
  </si>
  <si>
    <t>Effenus LO</t>
  </si>
  <si>
    <t>full dickys</t>
  </si>
  <si>
    <t>Eka Permana</t>
  </si>
  <si>
    <t>Mandiri 1070064359955</t>
  </si>
  <si>
    <t>Ekky Pratama</t>
  </si>
  <si>
    <t>Eko Ari Priyanto</t>
  </si>
  <si>
    <t>Eko Hari Setiawan</t>
  </si>
  <si>
    <t>Bnis 0503866014</t>
  </si>
  <si>
    <t>eko priyatno</t>
  </si>
  <si>
    <t>Mandiri 070.0006857754</t>
  </si>
  <si>
    <t>Eko sarjono Raharjo</t>
  </si>
  <si>
    <t>Bca 7680471872</t>
  </si>
  <si>
    <t>Eko Trisno</t>
  </si>
  <si>
    <t>Mandiri 900001377639</t>
  </si>
  <si>
    <t>Eko Wahyu Hartoyo</t>
  </si>
  <si>
    <t>Ovo 0895363045493</t>
  </si>
  <si>
    <t>Eko Yulianto Hermawan</t>
  </si>
  <si>
    <t>Elis Mashida</t>
  </si>
  <si>
    <t>Bca 1131078485</t>
  </si>
  <si>
    <t>Elis Yanti</t>
  </si>
  <si>
    <t>BCA 3000515158</t>
  </si>
  <si>
    <t>Elisa Kristina</t>
  </si>
  <si>
    <t>Bca 5920198688/an yonathan</t>
  </si>
  <si>
    <t>yonathan</t>
  </si>
  <si>
    <t>Ellen Sunaryo Budiman</t>
  </si>
  <si>
    <t>Bca 0080661118</t>
  </si>
  <si>
    <t>ellen sunaryo</t>
  </si>
  <si>
    <t>Emmanuella Poetri</t>
  </si>
  <si>
    <t>Bca 6600111025/an yuliana halim</t>
  </si>
  <si>
    <t>Enda Dwi Seputra</t>
  </si>
  <si>
    <t>Bri 307001002883509</t>
  </si>
  <si>
    <t>Endang Rohman</t>
  </si>
  <si>
    <t>Endang Sutisna</t>
  </si>
  <si>
    <t>Bri 016101070173504</t>
  </si>
  <si>
    <t>Endra Setyawan</t>
  </si>
  <si>
    <t>Endro Wibowo</t>
  </si>
  <si>
    <t>Bca 7690093370</t>
  </si>
  <si>
    <t>Sumantri / endro</t>
  </si>
  <si>
    <t>Eni Nurmasari</t>
  </si>
  <si>
    <t>Bri 011001054883504</t>
  </si>
  <si>
    <t>Eni Purwati</t>
  </si>
  <si>
    <t>bpd diy bpd 004221022522</t>
  </si>
  <si>
    <t>Ernawaty</t>
  </si>
  <si>
    <t>Bca 6470310799</t>
  </si>
  <si>
    <t>Ervan zulhadi</t>
  </si>
  <si>
    <t>Bni 0671580791</t>
  </si>
  <si>
    <t>Erwanto -</t>
  </si>
  <si>
    <t>Bca 6170192573</t>
  </si>
  <si>
    <t>Erwin Limas</t>
  </si>
  <si>
    <t>Bni 0705384780</t>
  </si>
  <si>
    <t>Erwin Tan</t>
  </si>
  <si>
    <t>BCA 8700259375</t>
  </si>
  <si>
    <t>Ester Herliyana Karsten</t>
  </si>
  <si>
    <t>Bca 0500027894</t>
  </si>
  <si>
    <t>Evania Sri Rahayu</t>
  </si>
  <si>
    <t>Bca 0481422221</t>
  </si>
  <si>
    <t>9.2 dollar</t>
  </si>
  <si>
    <t>Fachri Trisnanda</t>
  </si>
  <si>
    <t>Bni 0522351570</t>
  </si>
  <si>
    <t>Fachrizal</t>
  </si>
  <si>
    <t>bni</t>
  </si>
  <si>
    <t>rahma dhani aceh</t>
  </si>
  <si>
    <t>klien 8 sub 2</t>
  </si>
  <si>
    <t>Fadil Ahmad Hakim</t>
  </si>
  <si>
    <t>Mandiri 9000023156616</t>
  </si>
  <si>
    <t>Fadri Sembiring</t>
  </si>
  <si>
    <t>2200586908 an joy hendri BCA</t>
  </si>
  <si>
    <t>Fahri -</t>
  </si>
  <si>
    <t>hermansyah</t>
  </si>
  <si>
    <t>Fairuzi Afiq</t>
  </si>
  <si>
    <t>Mandiri 1370003089915</t>
  </si>
  <si>
    <t>Fajar Fatria</t>
  </si>
  <si>
    <t>082167970500 gopay</t>
  </si>
  <si>
    <t>Fajriah Yulianti</t>
  </si>
  <si>
    <t>Bca 6870700987</t>
  </si>
  <si>
    <t>Fandy Ardiawan</t>
  </si>
  <si>
    <t>rebate ke akun 20090359</t>
  </si>
  <si>
    <t>Klien 8 sub  2</t>
  </si>
  <si>
    <t>Fara Dela Tesalonika</t>
  </si>
  <si>
    <t>rebate ke akun 11399312</t>
  </si>
  <si>
    <t>Farid Firman Syahputra</t>
  </si>
  <si>
    <t>Bni 0370144892</t>
  </si>
  <si>
    <t>Farida Khondari</t>
  </si>
  <si>
    <t>Bri 132501001854502</t>
  </si>
  <si>
    <t>Faris Abdul Syakur</t>
  </si>
  <si>
    <t>Bni 0504368030</t>
  </si>
  <si>
    <t>Fathul Arifin</t>
  </si>
  <si>
    <t>Bca 5220706364</t>
  </si>
  <si>
    <t>Fatimatullayla</t>
  </si>
  <si>
    <t>Bni 0168589538/ an dhany farizi</t>
  </si>
  <si>
    <t>Fatkhur Rozi</t>
  </si>
  <si>
    <t>Bri 58170 10205 57538</t>
  </si>
  <si>
    <t>fauzul masyhudi</t>
  </si>
  <si>
    <t>Bca 2801655639/an kristianto fahrul fauzi</t>
  </si>
  <si>
    <t>fawaz amin</t>
  </si>
  <si>
    <t>Bca 5410366837</t>
  </si>
  <si>
    <t>FEBRI AJIE PRATAMA</t>
  </si>
  <si>
    <t>Bca 0390951337</t>
  </si>
  <si>
    <t>Febri Anggriawan</t>
  </si>
  <si>
    <t>Mandiri 111-000-675727-8</t>
  </si>
  <si>
    <t>Feby Betananda</t>
  </si>
  <si>
    <t>Bri 055501029950500</t>
  </si>
  <si>
    <t>Fedrik Abdi Johannes Purba</t>
  </si>
  <si>
    <t>Bca 0690223635</t>
  </si>
  <si>
    <t>Ferdiansyah</t>
  </si>
  <si>
    <t>Fernando</t>
  </si>
  <si>
    <t>Bca 8305362774</t>
  </si>
  <si>
    <t>Fikri Ramadhani</t>
  </si>
  <si>
    <t>filium Daeli</t>
  </si>
  <si>
    <t>Bni 0858000492</t>
  </si>
  <si>
    <t>Firman N Subarna</t>
  </si>
  <si>
    <t>Bca 6395324458</t>
  </si>
  <si>
    <t>Firmansyah</t>
  </si>
  <si>
    <t>Fitrah Khairi</t>
  </si>
  <si>
    <t>Mandiri 1360010474622</t>
  </si>
  <si>
    <t>Fitri Ariyanti</t>
  </si>
  <si>
    <t>Bni 0849308872</t>
  </si>
  <si>
    <t>Fonny Tandijano</t>
  </si>
  <si>
    <t>Fuad Gulam Achmad</t>
  </si>
  <si>
    <t>rebate ke akun 20114165</t>
  </si>
  <si>
    <t>Fuad Hasan</t>
  </si>
  <si>
    <t>Bri 589501033038537</t>
  </si>
  <si>
    <t>Gagan Satria Dwi Saputra</t>
  </si>
  <si>
    <t>Galih wahyu Permadi</t>
  </si>
  <si>
    <t>Bca 4110323633</t>
  </si>
  <si>
    <t>Galuh Hari santoso</t>
  </si>
  <si>
    <t>Ganang Andrianto</t>
  </si>
  <si>
    <t>Mandiri 1150006823670</t>
  </si>
  <si>
    <t>Ganum Nandang Fathurohman</t>
  </si>
  <si>
    <t>Bni 1146355202</t>
  </si>
  <si>
    <t>gesang sirait</t>
  </si>
  <si>
    <t>Mandiri 1080007564538</t>
  </si>
  <si>
    <t>Gibran Gustav Panggabean</t>
  </si>
  <si>
    <t>Bca 8800939047</t>
  </si>
  <si>
    <t>GIGID SETIAWAN</t>
  </si>
  <si>
    <t>GINANJAR SAPUTRA SH</t>
  </si>
  <si>
    <t>Mandiri 1770000737426</t>
  </si>
  <si>
    <t>Giyanto Ryowan Halim</t>
  </si>
  <si>
    <t>Go George Herbert</t>
  </si>
  <si>
    <t>gunarto</t>
  </si>
  <si>
    <t>Mandiri 1090017183302</t>
  </si>
  <si>
    <t>Gunawan Soedarto</t>
  </si>
  <si>
    <t>Bca 8240259304</t>
  </si>
  <si>
    <t>Gusti Arif Hidayat</t>
  </si>
  <si>
    <t>Bca 8135402261</t>
  </si>
  <si>
    <t>H M Fitri Nooryandi</t>
  </si>
  <si>
    <t>Bri 124701009403505</t>
  </si>
  <si>
    <t>Klien 7 sub 3</t>
  </si>
  <si>
    <t>Habib Komar</t>
  </si>
  <si>
    <t>Bca 7790328897</t>
  </si>
  <si>
    <t>Hadi Ismanto</t>
  </si>
  <si>
    <t>Bri 631101013721539</t>
  </si>
  <si>
    <t>Hadi Siswanto</t>
  </si>
  <si>
    <t>bca 7825029834</t>
  </si>
  <si>
    <t>Hadi Suprianto</t>
  </si>
  <si>
    <t>rebate ke akun 13225021</t>
  </si>
  <si>
    <t>Haerudin Soleh</t>
  </si>
  <si>
    <t>cek bri</t>
  </si>
  <si>
    <t>Hamdani Nurman</t>
  </si>
  <si>
    <t>Bca 4740653674</t>
  </si>
  <si>
    <t>Hamid -</t>
  </si>
  <si>
    <t>Bca 3930628602</t>
  </si>
  <si>
    <t>Handy</t>
  </si>
  <si>
    <t>Mandiri 1070004709988</t>
  </si>
  <si>
    <t>Klien 8 sub 3</t>
  </si>
  <si>
    <t>Hangga Pamungkas</t>
  </si>
  <si>
    <t>Hans Joshua Santoso</t>
  </si>
  <si>
    <t>Klien 8 subn 2</t>
  </si>
  <si>
    <t>Happy Apridian Hermono</t>
  </si>
  <si>
    <t>Bca 2980752413</t>
  </si>
  <si>
    <t>Hardi Kidingallo</t>
  </si>
  <si>
    <t>Hari Muliana</t>
  </si>
  <si>
    <t>Bca 7635100478</t>
  </si>
  <si>
    <t>Hariyanto Hariyanto</t>
  </si>
  <si>
    <t>bri 563301005012531</t>
  </si>
  <si>
    <t>hartini -</t>
  </si>
  <si>
    <t>Bni 0370939809</t>
  </si>
  <si>
    <t>HARUNI -</t>
  </si>
  <si>
    <t>Haryono</t>
  </si>
  <si>
    <t>ke bni</t>
  </si>
  <si>
    <t>agus riyanto</t>
  </si>
  <si>
    <t>Hawa Ismaini</t>
  </si>
  <si>
    <t>Bri 769601006359532</t>
  </si>
  <si>
    <t>Helmina</t>
  </si>
  <si>
    <t>Helvi Roshe Vernando</t>
  </si>
  <si>
    <t>Mandiri 0310014342755</t>
  </si>
  <si>
    <t>Hendra</t>
  </si>
  <si>
    <t>ada yg dwi ada yg sendiri Bca 7040302691</t>
  </si>
  <si>
    <t>dwi elmiranto</t>
  </si>
  <si>
    <t>Hendra Gunawan</t>
  </si>
  <si>
    <t>Bca 0661525257/an septian erdiansyah</t>
  </si>
  <si>
    <t>septian erdiansyah</t>
  </si>
  <si>
    <t>Hendra Kartadinata</t>
  </si>
  <si>
    <t>Bca 6000370655</t>
  </si>
  <si>
    <t>Hendra kurniawan</t>
  </si>
  <si>
    <t>Bca 3691144672</t>
  </si>
  <si>
    <t>Hendra Surya Atmaja</t>
  </si>
  <si>
    <t>Mandiri 1400007233233</t>
  </si>
  <si>
    <t>Hendrik Yonatan Maja Tua</t>
  </si>
  <si>
    <t>Heni Rosiyanah</t>
  </si>
  <si>
    <t>Bca 8830335421</t>
  </si>
  <si>
    <t>Heny Dewi Sartika</t>
  </si>
  <si>
    <t>Heri Junianto</t>
  </si>
  <si>
    <t>Mandiri 1480018085897</t>
  </si>
  <si>
    <t>heri rahmat</t>
  </si>
  <si>
    <t>Heri Siswanto</t>
  </si>
  <si>
    <t>Mandiri 1400014139985</t>
  </si>
  <si>
    <t>Heri Sumarsono</t>
  </si>
  <si>
    <t>Bri 697501001878538</t>
  </si>
  <si>
    <t>herky oktavian</t>
  </si>
  <si>
    <t>Mandiri 1560004183770</t>
  </si>
  <si>
    <t>Herman</t>
  </si>
  <si>
    <t>herman palasara</t>
  </si>
  <si>
    <t>Bca 1342163470</t>
  </si>
  <si>
    <t>HERMANTO -</t>
  </si>
  <si>
    <t>Bni 0730697555</t>
  </si>
  <si>
    <t>Hermawan -</t>
  </si>
  <si>
    <t>Bca 392 029 3629</t>
  </si>
  <si>
    <t>Heru Pujianto</t>
  </si>
  <si>
    <t>Bri 583701022836536</t>
  </si>
  <si>
    <t>Hifzan Rashif Hamzah</t>
  </si>
  <si>
    <t>Bni 1166615511/ganti rek cek</t>
  </si>
  <si>
    <t>Hildawati</t>
  </si>
  <si>
    <t>Bni 0326466369/an mabruri</t>
  </si>
  <si>
    <t>Hilyan Hafiqi</t>
  </si>
  <si>
    <t>Bni 1157790194</t>
  </si>
  <si>
    <t>Himawan Susanto</t>
  </si>
  <si>
    <t>Bca 0960703910</t>
  </si>
  <si>
    <t>Hj Heppy Septiawati</t>
  </si>
  <si>
    <t>bca 3151188522</t>
  </si>
  <si>
    <t>Hj. Ovi Latifatul Khoviyah</t>
  </si>
  <si>
    <t>I Bagus Mulia Santosa</t>
  </si>
  <si>
    <t>Bca 0401873880</t>
  </si>
  <si>
    <t>I G A Ayu Cahyanawati</t>
  </si>
  <si>
    <t>I Komang Buda Januarta</t>
  </si>
  <si>
    <t>Bni 0846978192</t>
  </si>
  <si>
    <t>I Komang Fajar Mahardika</t>
  </si>
  <si>
    <t>I Made Cipta Laksana</t>
  </si>
  <si>
    <t>Bca 3150809320</t>
  </si>
  <si>
    <t>I Nyoman Suranata</t>
  </si>
  <si>
    <t>I Putu Erry Cahyadi</t>
  </si>
  <si>
    <t>rebate ke akun 6857321</t>
  </si>
  <si>
    <t>I Putu Yadi Marsidi Putra</t>
  </si>
  <si>
    <t>I Putu Yoga Pradnyana Geriawan</t>
  </si>
  <si>
    <t>I wayan ebuh Sugiartana</t>
  </si>
  <si>
    <t>Bni 6485913031</t>
  </si>
  <si>
    <t>I Wayan Septian Utama Putra</t>
  </si>
  <si>
    <t>Bca 7670298692</t>
  </si>
  <si>
    <t>Iid Nursaid S Sos</t>
  </si>
  <si>
    <t>Bri 013301041735508</t>
  </si>
  <si>
    <t>Iin Inajanti</t>
  </si>
  <si>
    <t>Ika Nining Rodianah</t>
  </si>
  <si>
    <t>317101038606537 bri</t>
  </si>
  <si>
    <t>Ikrar Firlangga</t>
  </si>
  <si>
    <t>Bca 2160646341</t>
  </si>
  <si>
    <t>Imam Maulana Nurdiyanto</t>
  </si>
  <si>
    <t>Bca 5211261936</t>
  </si>
  <si>
    <t>aang wijiarto</t>
  </si>
  <si>
    <t>Imam Munir</t>
  </si>
  <si>
    <t>Mandiri 9000025709446</t>
  </si>
  <si>
    <t>Imro'atul Wutsqo</t>
  </si>
  <si>
    <t>Imron Lukmanul Hakim</t>
  </si>
  <si>
    <t>bca 7110910040</t>
  </si>
  <si>
    <t>imron sutadi</t>
  </si>
  <si>
    <t>Bca 5210990731</t>
  </si>
  <si>
    <t>Ina Widianingsih</t>
  </si>
  <si>
    <t>Bca 0306142814</t>
  </si>
  <si>
    <t>indra Lumban Gaol</t>
  </si>
  <si>
    <t>Bni 0355227575</t>
  </si>
  <si>
    <t>Indra Nuryadi</t>
  </si>
  <si>
    <t>Bni 0239657737</t>
  </si>
  <si>
    <t>Indra Sakti Saragih</t>
  </si>
  <si>
    <t>Indra Supraptono</t>
  </si>
  <si>
    <t>Bca 0021662819</t>
  </si>
  <si>
    <t>Indra Tanu</t>
  </si>
  <si>
    <t>Ingrid M.R Kandou</t>
  </si>
  <si>
    <t>cek mandiri</t>
  </si>
  <si>
    <t>Inna Deshitta</t>
  </si>
  <si>
    <t>Bca 1461971488/an raden slamet w</t>
  </si>
  <si>
    <t>Inzal Wahyu Ramadan</t>
  </si>
  <si>
    <t>Ir Wijanto Mm -</t>
  </si>
  <si>
    <t>wijanto</t>
  </si>
  <si>
    <t>Irma Sunarti</t>
  </si>
  <si>
    <t>bni an bahtiar rifai/potong 10 dollar</t>
  </si>
  <si>
    <t>Irwansyah -</t>
  </si>
  <si>
    <t>BCA 0430625900</t>
  </si>
  <si>
    <t>irwanto irwanto</t>
  </si>
  <si>
    <t>Bca 6240780826</t>
  </si>
  <si>
    <t>Isal mustofa</t>
  </si>
  <si>
    <t>Mandiri 1310012693323</t>
  </si>
  <si>
    <t>Ismail Marzuki</t>
  </si>
  <si>
    <t>Bca 7900709484</t>
  </si>
  <si>
    <t>Ismawan -</t>
  </si>
  <si>
    <t>Bca 6140266106</t>
  </si>
  <si>
    <t>Ismunandar Hariyono</t>
  </si>
  <si>
    <t>bank kalsel syariah 903.03.06.06073.0</t>
  </si>
  <si>
    <t>Istichomah Diyah Saputri</t>
  </si>
  <si>
    <t>full romadhoni</t>
  </si>
  <si>
    <t>romadhoni ari mustakim</t>
  </si>
  <si>
    <t>8 dollar</t>
  </si>
  <si>
    <t>Ito Nur Sofyan</t>
  </si>
  <si>
    <t>Mandiri 1800004395440</t>
  </si>
  <si>
    <t>Ivan Surya Dilaga</t>
  </si>
  <si>
    <t>Danamon 3574638577</t>
  </si>
  <si>
    <t>Ivan Timothy Danestra Tianes</t>
  </si>
  <si>
    <t>Bca 0500619775</t>
  </si>
  <si>
    <t>Ivana Adelia Rosita</t>
  </si>
  <si>
    <t>Iwa Dartiwa</t>
  </si>
  <si>
    <t>Mandiri 1770007944504</t>
  </si>
  <si>
    <t>Iwan Agusman</t>
  </si>
  <si>
    <t>Bca 1510639142</t>
  </si>
  <si>
    <t>Iwan Prasetiyo</t>
  </si>
  <si>
    <t>Bca 1070507877</t>
  </si>
  <si>
    <t>Iwan Susantiaji</t>
  </si>
  <si>
    <t>Bca 7930244320</t>
  </si>
  <si>
    <t>Iwan Sutanto</t>
  </si>
  <si>
    <t>Bca 4390461947</t>
  </si>
  <si>
    <t>Iya ana Luluin</t>
  </si>
  <si>
    <t>jaenal jaenal</t>
  </si>
  <si>
    <t>Mandiri</t>
  </si>
  <si>
    <t>Jainul Sholikin</t>
  </si>
  <si>
    <t>Bri 650401014905539</t>
  </si>
  <si>
    <t>Jan Mundo Kambey</t>
  </si>
  <si>
    <t>Jatmiko Purwoprasetya</t>
  </si>
  <si>
    <t>Bca 4451108349</t>
  </si>
  <si>
    <t>Jaya Faisal Rahmat</t>
  </si>
  <si>
    <t>Bca 1651820664</t>
  </si>
  <si>
    <t>Jenar Arumtya</t>
  </si>
  <si>
    <t>rebate ke akun 20058197</t>
  </si>
  <si>
    <t>Jhonny Fortuna</t>
  </si>
  <si>
    <t>Mandiri 1070062142783</t>
  </si>
  <si>
    <t>Joko -</t>
  </si>
  <si>
    <t>Bri 657501011106539</t>
  </si>
  <si>
    <t>Joko Budiono</t>
  </si>
  <si>
    <t>Bri 6301-01-018199-53-0</t>
  </si>
  <si>
    <t>Joko Hari Pamungkas -</t>
  </si>
  <si>
    <t>Mandiri 1010080050543</t>
  </si>
  <si>
    <t>Joko Mulyono</t>
  </si>
  <si>
    <t>Bca 8265189900</t>
  </si>
  <si>
    <t>JOKO SUSILO</t>
  </si>
  <si>
    <t>Bca 3991504280</t>
  </si>
  <si>
    <t>joko yuliono</t>
  </si>
  <si>
    <t>bca 5530194436</t>
  </si>
  <si>
    <t>JONSON SITUMORANG</t>
  </si>
  <si>
    <t>Mandiri 1050005744978</t>
  </si>
  <si>
    <t>Jufrizal -</t>
  </si>
  <si>
    <t>Bca 0430894498</t>
  </si>
  <si>
    <t>Juliana</t>
  </si>
  <si>
    <t>Bca 0660527788</t>
  </si>
  <si>
    <t>Jumali Mukti</t>
  </si>
  <si>
    <t>BRI no rek 3266-01-007044-50-5</t>
  </si>
  <si>
    <t>Junaedi Edi</t>
  </si>
  <si>
    <t>Bni 1157297982</t>
  </si>
  <si>
    <t>Juni Iswantoro</t>
  </si>
  <si>
    <t>Bca 5610270192</t>
  </si>
  <si>
    <t>Juwita Marsealla</t>
  </si>
  <si>
    <t>Kadek Vera Widi Karma</t>
  </si>
  <si>
    <t>kadhirin</t>
  </si>
  <si>
    <t>Bca 7195007268</t>
  </si>
  <si>
    <t>Kariman Zain Koning</t>
  </si>
  <si>
    <t>Karnadi Karnadi</t>
  </si>
  <si>
    <t>Bca 871598703/cek</t>
  </si>
  <si>
    <t>Kartika Dwi Meining Tyas</t>
  </si>
  <si>
    <t>Bca 5015216899</t>
  </si>
  <si>
    <t>karto hartono</t>
  </si>
  <si>
    <t>Bca 6043193185</t>
  </si>
  <si>
    <t>Kasini -</t>
  </si>
  <si>
    <t>Bri 580901016351539</t>
  </si>
  <si>
    <t>Kelvin</t>
  </si>
  <si>
    <t>Bca 4870530086</t>
  </si>
  <si>
    <t>Khairul Syahmi Nasution</t>
  </si>
  <si>
    <t>bca. 0222813725</t>
  </si>
  <si>
    <t>Klien 6 sub 3</t>
  </si>
  <si>
    <t>Kharis Kustiawan</t>
  </si>
  <si>
    <t>Bca 3390443462</t>
  </si>
  <si>
    <t>Kharis Pratama Hidayat</t>
  </si>
  <si>
    <t>khoirul anam</t>
  </si>
  <si>
    <t>Bca 3300628167</t>
  </si>
  <si>
    <t>Kristianita</t>
  </si>
  <si>
    <t>Bni 0280015244</t>
  </si>
  <si>
    <t>Kuncoro Hadi Wiranata</t>
  </si>
  <si>
    <t>Bni 587867666</t>
  </si>
  <si>
    <t>Kurniawan Khamala Rizki</t>
  </si>
  <si>
    <t>Bca 7641261401</t>
  </si>
  <si>
    <t>Lasaroni</t>
  </si>
  <si>
    <t>Bni 0816409529</t>
  </si>
  <si>
    <t>Layli Nurfadhilah</t>
  </si>
  <si>
    <t>Mandiri 1430021366065</t>
  </si>
  <si>
    <t>Lazuardi</t>
  </si>
  <si>
    <t>Ledia Wahyuning Indah</t>
  </si>
  <si>
    <t>Leo Furukawa</t>
  </si>
  <si>
    <t>Bri 6100-0100-4600-507</t>
  </si>
  <si>
    <t>Lina Karlina</t>
  </si>
  <si>
    <t>rebate ke akun 13202399</t>
  </si>
  <si>
    <t>Lisa Noviani</t>
  </si>
  <si>
    <t>Bca 0640432471</t>
  </si>
  <si>
    <t>lisa noviani</t>
  </si>
  <si>
    <t>Lois Siska Winata</t>
  </si>
  <si>
    <t>Lukman budi pracoyo</t>
  </si>
  <si>
    <t>Bca 4280138571</t>
  </si>
  <si>
    <t>Luqman Hakim</t>
  </si>
  <si>
    <t>full dwi/ada 2 luqman cek</t>
  </si>
  <si>
    <t>Lutfia Nuri Novitasari</t>
  </si>
  <si>
    <t>bni 0951619531</t>
  </si>
  <si>
    <t>Luthfi Puji Yuwono</t>
  </si>
  <si>
    <t>Bca 0481090996</t>
  </si>
  <si>
    <t>M Arief Mulyanto</t>
  </si>
  <si>
    <t>M Atho Illah</t>
  </si>
  <si>
    <t>Bca 0240791757</t>
  </si>
  <si>
    <t>M Bagus Stiawan</t>
  </si>
  <si>
    <t>M budi Prasetyo</t>
  </si>
  <si>
    <t>Bni 0473569681</t>
  </si>
  <si>
    <t>M Farhan Fathurahman</t>
  </si>
  <si>
    <t>Bni 1170561600</t>
  </si>
  <si>
    <t>M Fauzi Amri</t>
  </si>
  <si>
    <t>Mandiri 158.05.0121212.0</t>
  </si>
  <si>
    <t>M Reza Fahlevi</t>
  </si>
  <si>
    <t>rebate ke akun 20126655</t>
  </si>
  <si>
    <t>M Sulaiman</t>
  </si>
  <si>
    <t>Bni 0946307517</t>
  </si>
  <si>
    <t>M. Aziz</t>
  </si>
  <si>
    <t>Bri 620701025965538</t>
  </si>
  <si>
    <t>MABRURI -</t>
  </si>
  <si>
    <t>Macsudi</t>
  </si>
  <si>
    <t>Bnis 1131594316</t>
  </si>
  <si>
    <t>Magdalena Utari Larasati Subardi</t>
  </si>
  <si>
    <t>Btpn 903500-30236</t>
  </si>
  <si>
    <t>Stephanus Adi</t>
  </si>
  <si>
    <t>Maghfirotul Lailiyah Refania Ibtiyanti</t>
  </si>
  <si>
    <t>rebate ke akun 20095942</t>
  </si>
  <si>
    <t>Mahendra Armanda Perdana</t>
  </si>
  <si>
    <t>Bca 0900647760</t>
  </si>
  <si>
    <t>Mahliana</t>
  </si>
  <si>
    <t>Mahmud Zaki Syarifudin</t>
  </si>
  <si>
    <t>rebate ke akun 13041789</t>
  </si>
  <si>
    <t>Mail</t>
  </si>
  <si>
    <t>Maybank 1226182804</t>
  </si>
  <si>
    <t>mamat eko pudjiyanto</t>
  </si>
  <si>
    <t>Margono</t>
  </si>
  <si>
    <t>Mandiri 1590000737873</t>
  </si>
  <si>
    <t>Maria -</t>
  </si>
  <si>
    <t>Marlina</t>
  </si>
  <si>
    <t>stephanus Adi</t>
  </si>
  <si>
    <t>Martha Anita</t>
  </si>
  <si>
    <t>Bca 1840327937</t>
  </si>
  <si>
    <t>Martin Agil Setiyo Aji</t>
  </si>
  <si>
    <t>Bca 4340118681</t>
  </si>
  <si>
    <t>martini</t>
  </si>
  <si>
    <t>Bca 8930441008</t>
  </si>
  <si>
    <t>Marvin Nursaid</t>
  </si>
  <si>
    <t>marvin nursaid</t>
  </si>
  <si>
    <t>Maulud Iskandar Bagio</t>
  </si>
  <si>
    <t>Bri 685601013370534</t>
  </si>
  <si>
    <t>Megawati Rusdianto</t>
  </si>
  <si>
    <t>Meki Hakimanto</t>
  </si>
  <si>
    <t>Bca 1890399505</t>
  </si>
  <si>
    <t>Meliyana -</t>
  </si>
  <si>
    <t>Bca 1100202545</t>
  </si>
  <si>
    <t>Mellinda -</t>
  </si>
  <si>
    <t>Bca 0947155451</t>
  </si>
  <si>
    <t>Michael Sebastian Yuswandi</t>
  </si>
  <si>
    <t>rebate ke akun 13213670</t>
  </si>
  <si>
    <t>Miftahudin</t>
  </si>
  <si>
    <t>bca BCA 8980358713/ an yeyen agus winarno</t>
  </si>
  <si>
    <t>yeyen agus winarno</t>
  </si>
  <si>
    <t>Min Amrina Rosyada</t>
  </si>
  <si>
    <t>Bni 0879892159</t>
  </si>
  <si>
    <t>Misbahul Anam Alfiyan</t>
  </si>
  <si>
    <t>misnen -</t>
  </si>
  <si>
    <t>Bca 7745026265</t>
  </si>
  <si>
    <t>Moch Farid Faizin</t>
  </si>
  <si>
    <t>Moch Sulaiman</t>
  </si>
  <si>
    <t>Bca 8720264995</t>
  </si>
  <si>
    <t>Mochammad Hadi</t>
  </si>
  <si>
    <t>Ovo 085755726396</t>
  </si>
  <si>
    <t>Moh Ferianto</t>
  </si>
  <si>
    <t>Bca 1500977899</t>
  </si>
  <si>
    <t>moh khadziq nasruddin</t>
  </si>
  <si>
    <t>Bca 3300721116</t>
  </si>
  <si>
    <t>Moh Rizky Maulana</t>
  </si>
  <si>
    <t>Bca 1200589803</t>
  </si>
  <si>
    <t>Moh Sukri</t>
  </si>
  <si>
    <t>Bri 43401016930505</t>
  </si>
  <si>
    <t>Moh Zainun Afif</t>
  </si>
  <si>
    <t>BNI 449966291</t>
  </si>
  <si>
    <t>Mohamad hanif syaja'ah alitsar</t>
  </si>
  <si>
    <t>Bca 7690170102</t>
  </si>
  <si>
    <t>Mohamad Rendra Basumbul</t>
  </si>
  <si>
    <t>mohamad suud</t>
  </si>
  <si>
    <t xml:space="preserve">bri 652701009298539   </t>
  </si>
  <si>
    <t>mohamad tajudin</t>
  </si>
  <si>
    <t>heri ruhyanto</t>
  </si>
  <si>
    <t>Mohammad Agus Amrillah</t>
  </si>
  <si>
    <t>Mandiri 1440015835991</t>
  </si>
  <si>
    <t>Mohammad Ali Machrus</t>
  </si>
  <si>
    <t>Bca 3262078750</t>
  </si>
  <si>
    <t>Mohammad Dwi Apriyanto</t>
  </si>
  <si>
    <t>rebate ke akun 20115159</t>
  </si>
  <si>
    <t>Mohammad Fariz Nuril Fithoni</t>
  </si>
  <si>
    <t>mohammad humardani</t>
  </si>
  <si>
    <t>1400004895216 Mandiri</t>
  </si>
  <si>
    <t>Mohammad Suyanto</t>
  </si>
  <si>
    <t>Bri 620501015169534</t>
  </si>
  <si>
    <t>Mohd Nur Iman Bin Norizan</t>
  </si>
  <si>
    <t>rebate ke akun 20060115</t>
  </si>
  <si>
    <t>Muamar Alhaj</t>
  </si>
  <si>
    <t>Bni 0250455316</t>
  </si>
  <si>
    <t>muamar handoyo</t>
  </si>
  <si>
    <t>Bca 3981449779</t>
  </si>
  <si>
    <t>muchammad Faizin</t>
  </si>
  <si>
    <t>Bri 632601012875532</t>
  </si>
  <si>
    <t>Muchlizar</t>
  </si>
  <si>
    <t>Ovo 085338573758</t>
  </si>
  <si>
    <t>Muh Adhim</t>
  </si>
  <si>
    <t>Bca 8335232115</t>
  </si>
  <si>
    <t>Muh Anshari Idris</t>
  </si>
  <si>
    <t>BCA 7891446792</t>
  </si>
  <si>
    <t>Muh Ridho Yulianto</t>
  </si>
  <si>
    <t>Bca 8735257486</t>
  </si>
  <si>
    <t>Muh Ridlwan</t>
  </si>
  <si>
    <t>Muhamad Agus wahudin</t>
  </si>
  <si>
    <t>Bri 3165-01-029873-53-0</t>
  </si>
  <si>
    <t>Muhamad Herny Ridho</t>
  </si>
  <si>
    <t>Bni 1169820718</t>
  </si>
  <si>
    <t>Muhamad Iqbal</t>
  </si>
  <si>
    <t>Muhamad Zainuri</t>
  </si>
  <si>
    <t>Muhammad Abrori</t>
  </si>
  <si>
    <t>bni 0719062199</t>
  </si>
  <si>
    <t>Muhammad Ali Wijaya</t>
  </si>
  <si>
    <t>bca 1461505576</t>
  </si>
  <si>
    <t>Muhammad Ardy Febriyanto</t>
  </si>
  <si>
    <t>Bni 0610591635</t>
  </si>
  <si>
    <t>muhammad delta</t>
  </si>
  <si>
    <t>Bri 000801029912509</t>
  </si>
  <si>
    <t>Muhammad Efendi</t>
  </si>
  <si>
    <t>Mandiri 9000042856311</t>
  </si>
  <si>
    <t>Muhammad Elvan Kartadinata</t>
  </si>
  <si>
    <t>Bca 1342322896</t>
  </si>
  <si>
    <t>Muhammad Fadly Dzul Ikram</t>
  </si>
  <si>
    <t>bri 009201082530501</t>
  </si>
  <si>
    <t>Muhammad Faozan</t>
  </si>
  <si>
    <t>Muhammad Farizal Mohd Rodzi</t>
  </si>
  <si>
    <t>rebate ke akun 4792937</t>
  </si>
  <si>
    <t>muhammad fathan</t>
  </si>
  <si>
    <t>Bni 1167760260</t>
  </si>
  <si>
    <t>Muhammad Hadi</t>
  </si>
  <si>
    <t>Mandiri 1080014562376</t>
  </si>
  <si>
    <t>Muhammad Ibrohim</t>
  </si>
  <si>
    <t>Bri 605301004909502</t>
  </si>
  <si>
    <t>Muhammad Izzat Altuwy</t>
  </si>
  <si>
    <t>luthfi / roga bara hari</t>
  </si>
  <si>
    <t>Muhammad Khusnul Maab</t>
  </si>
  <si>
    <t>Bri 645401023980531</t>
  </si>
  <si>
    <t>muhammad lanang galih gumilang</t>
  </si>
  <si>
    <t>mandiri No rek 1430014531519</t>
  </si>
  <si>
    <t>Muhammad Luthfianis</t>
  </si>
  <si>
    <t>muhammad NOVAN NURSEHA</t>
  </si>
  <si>
    <t>3780.01.00381.50.9 bri</t>
  </si>
  <si>
    <t>Muhammad Randy Nugraha</t>
  </si>
  <si>
    <t>Bca 6555126208/rebate ke akun saja</t>
  </si>
  <si>
    <t>muhammad ridwan</t>
  </si>
  <si>
    <t>Bca 6120264999./an donny hendarto</t>
  </si>
  <si>
    <t>Muhammad Rizal</t>
  </si>
  <si>
    <t>Bri 026901000093562</t>
  </si>
  <si>
    <t>Muhammad Rizal Iskandar</t>
  </si>
  <si>
    <t>rebate ke akun 20130967</t>
  </si>
  <si>
    <t>Muhammad Rizky Alamsyah</t>
  </si>
  <si>
    <t>Dana 3901081273168169</t>
  </si>
  <si>
    <t>Muhammad Sholeh Ikhsan</t>
  </si>
  <si>
    <t>Mandiri 1410017949835</t>
  </si>
  <si>
    <t>Muhammad Syahril Maulana SE</t>
  </si>
  <si>
    <t>Mandiri 158 000 230 3352</t>
  </si>
  <si>
    <t>Muhammad Yazid Asraji</t>
  </si>
  <si>
    <t>Bca 8695089747</t>
  </si>
  <si>
    <t>Muhammad Zaenal Abidin</t>
  </si>
  <si>
    <t>Bri 2270-01-009519-50-8</t>
  </si>
  <si>
    <t>Muhammad Zubaidi</t>
  </si>
  <si>
    <t>mandiri 178-00-0046083-8</t>
  </si>
  <si>
    <t>mujahidin islami</t>
  </si>
  <si>
    <t>Bni 0966518208</t>
  </si>
  <si>
    <t>mujianto -</t>
  </si>
  <si>
    <t>Bni 0268842691</t>
  </si>
  <si>
    <t>Mujiono -</t>
  </si>
  <si>
    <t>Mandiri 0310006059847</t>
  </si>
  <si>
    <t>Mulyadie St</t>
  </si>
  <si>
    <t>Munardi</t>
  </si>
  <si>
    <t>Bca 3721635391</t>
  </si>
  <si>
    <t>Munir Saparudin</t>
  </si>
  <si>
    <t>biasanaya ke akun</t>
  </si>
  <si>
    <t>Murdianto</t>
  </si>
  <si>
    <t>mandiri 1400007021141</t>
  </si>
  <si>
    <t>murtas -</t>
  </si>
  <si>
    <t>2350332394 bca</t>
  </si>
  <si>
    <t>mustofa arifudin</t>
  </si>
  <si>
    <t>Bca 2890639286</t>
  </si>
  <si>
    <t>Nailatul Adibah</t>
  </si>
  <si>
    <t>rebate ke akun 20095713</t>
  </si>
  <si>
    <t>Nanang Setiawan</t>
  </si>
  <si>
    <t>Mandiri 1550003586321</t>
  </si>
  <si>
    <t>Nanda Rizal Wahyu Pratama</t>
  </si>
  <si>
    <t>Narita Mayasari</t>
  </si>
  <si>
    <t>rebate ke akun 20143694</t>
  </si>
  <si>
    <t>Nawawi -</t>
  </si>
  <si>
    <t>Bca 3800658941</t>
  </si>
  <si>
    <t>Ni kadek yunita</t>
  </si>
  <si>
    <t>Ni Putu Antari</t>
  </si>
  <si>
    <t>Nikmatul Hidayah</t>
  </si>
  <si>
    <t>Bni 0434940496</t>
  </si>
  <si>
    <t>Nining Martiningsih</t>
  </si>
  <si>
    <t>zaelani</t>
  </si>
  <si>
    <t>Nofal Fauzi</t>
  </si>
  <si>
    <t>Bni 0796853702</t>
  </si>
  <si>
    <t>NONCE -</t>
  </si>
  <si>
    <t>Bca 1100259423</t>
  </si>
  <si>
    <t>Noordin Eko Susanto</t>
  </si>
  <si>
    <t>Mandiri 1590001444271</t>
  </si>
  <si>
    <t>Nor Anwanto</t>
  </si>
  <si>
    <t>Norman Tanujaya</t>
  </si>
  <si>
    <t>Bri 11240000311796</t>
  </si>
  <si>
    <t>Novan Arieandrie</t>
  </si>
  <si>
    <t>Bca 0401660088</t>
  </si>
  <si>
    <t>nugrahadi dwi prastowo</t>
  </si>
  <si>
    <t>Nur Hasyim</t>
  </si>
  <si>
    <t>Bni 0415013204</t>
  </si>
  <si>
    <t>Nur Isna Laili</t>
  </si>
  <si>
    <t>BRI 007001028791535</t>
  </si>
  <si>
    <t>Nur Khayati</t>
  </si>
  <si>
    <t>sulikan</t>
  </si>
  <si>
    <t>Nur Latifah Qomariah</t>
  </si>
  <si>
    <t>Nur Soleh</t>
  </si>
  <si>
    <t>rebate ke akun 13209430</t>
  </si>
  <si>
    <t>Nurhuda -</t>
  </si>
  <si>
    <t>Bca 7210240823</t>
  </si>
  <si>
    <t>Nurvedi Eko Hadi</t>
  </si>
  <si>
    <t>Nuryadi</t>
  </si>
  <si>
    <t>782301004999533 bri an ela nurlaela</t>
  </si>
  <si>
    <t>Okky Ardian Dinata</t>
  </si>
  <si>
    <t>Bca 5200301783</t>
  </si>
  <si>
    <t>Ony Irwan Ardian</t>
  </si>
  <si>
    <t>Bca 2890920341</t>
  </si>
  <si>
    <t>Oskar Meilton Tumakaka</t>
  </si>
  <si>
    <t>rebate ke akun 13096942</t>
  </si>
  <si>
    <t>panggi lubianto</t>
  </si>
  <si>
    <t>BNI Syariah 0802587348</t>
  </si>
  <si>
    <t>Parnyo</t>
  </si>
  <si>
    <t>Bni 0816854457</t>
  </si>
  <si>
    <t>Paryanto</t>
  </si>
  <si>
    <t>Mandiri 1380017297180</t>
  </si>
  <si>
    <t>Pendi Samsudin</t>
  </si>
  <si>
    <t>Bca 3760406171</t>
  </si>
  <si>
    <t>Pipit Hermawan</t>
  </si>
  <si>
    <t>rebate ke akun 20103754</t>
  </si>
  <si>
    <t>Poniyem -</t>
  </si>
  <si>
    <t>Bri 458401009561536</t>
  </si>
  <si>
    <t>Prananto Indra Tamtama</t>
  </si>
  <si>
    <t>Mandiri 138 0010 3054 36</t>
  </si>
  <si>
    <t>Prasthilientartyo D</t>
  </si>
  <si>
    <t>Bni 1169820718/an MUHAMAD HERNY RIDHO</t>
  </si>
  <si>
    <t>Priscilia Goenardi</t>
  </si>
  <si>
    <t>Bca 8290209456</t>
  </si>
  <si>
    <t>PRIWANTO -</t>
  </si>
  <si>
    <t>Bca 0152725122</t>
  </si>
  <si>
    <t>Puguh Muasim</t>
  </si>
  <si>
    <t>Puji Riyanto</t>
  </si>
  <si>
    <t xml:space="preserve">bca 4221233438  </t>
  </si>
  <si>
    <t>Pungke Hartopo</t>
  </si>
  <si>
    <t>Mandiri 138 000 496 4149</t>
  </si>
  <si>
    <t>Puput Nur Hidayah</t>
  </si>
  <si>
    <t>Bca 1131424782</t>
  </si>
  <si>
    <t>Purwaningsih Restu Umboro</t>
  </si>
  <si>
    <t>Bri 685201001823537</t>
  </si>
  <si>
    <t>Putu Wirakusuma</t>
  </si>
  <si>
    <t>Bca 0401691790</t>
  </si>
  <si>
    <t>Puzi Agus Noor Lindawali</t>
  </si>
  <si>
    <t>bri et noor hayati</t>
  </si>
  <si>
    <t>Qadli</t>
  </si>
  <si>
    <t>r mochammad cahyo bahtiar</t>
  </si>
  <si>
    <t>Bca 0312337426</t>
  </si>
  <si>
    <t>Rabiah Jusuf</t>
  </si>
  <si>
    <t>Bni 1107169460</t>
  </si>
  <si>
    <t>Rafizal Abd Wahab</t>
  </si>
  <si>
    <t>rebate ke akun 11179144</t>
  </si>
  <si>
    <t>Rafli Tanjung</t>
  </si>
  <si>
    <t>rebate ke akun 20079451</t>
  </si>
  <si>
    <t>rahma dhani</t>
  </si>
  <si>
    <t>sementar masuk akun semua</t>
  </si>
  <si>
    <t>Rahmad Kurniawan</t>
  </si>
  <si>
    <t>8455659295 bca</t>
  </si>
  <si>
    <t>Rahmad Setiyanto</t>
  </si>
  <si>
    <t>Bca 0931 425 250</t>
  </si>
  <si>
    <t>Rahmad Siddik</t>
  </si>
  <si>
    <t>Rahmat Hidayat</t>
  </si>
  <si>
    <t>Bri 427901016179535</t>
  </si>
  <si>
    <t>Rahmat Zulhijriansyah</t>
  </si>
  <si>
    <t>Bri 457401006385506</t>
  </si>
  <si>
    <t>Ratna Dwi Astuti</t>
  </si>
  <si>
    <t>Rayyana Kresna bayu Pratama</t>
  </si>
  <si>
    <t>Mandiri 1330013290101</t>
  </si>
  <si>
    <t>renaldy agustinus</t>
  </si>
  <si>
    <t>Rengga Rievana Putra</t>
  </si>
  <si>
    <t>reno ardi saputra</t>
  </si>
  <si>
    <t>Mandiri 1120009815718</t>
  </si>
  <si>
    <t>restu rizki maulana</t>
  </si>
  <si>
    <t>Bri 006801065413503</t>
  </si>
  <si>
    <t>Retno Sundari</t>
  </si>
  <si>
    <t>Retno Yulian</t>
  </si>
  <si>
    <t>mandiri 1370012622060</t>
  </si>
  <si>
    <t>Reza Irwantara</t>
  </si>
  <si>
    <t>Bri 668701005223538</t>
  </si>
  <si>
    <t>Reza Pahlawan</t>
  </si>
  <si>
    <t>Bri 690501006995538</t>
  </si>
  <si>
    <t>Rian Nur Hidayat</t>
  </si>
  <si>
    <t>Bri 682201022959532</t>
  </si>
  <si>
    <t>Richard Ricardo</t>
  </si>
  <si>
    <t>Mandiri 1550004735026</t>
  </si>
  <si>
    <t>ricky marison</t>
  </si>
  <si>
    <t>Mandiri 1090005944467</t>
  </si>
  <si>
    <t>Ridan Mutakin</t>
  </si>
  <si>
    <t>bri 203901005953504</t>
  </si>
  <si>
    <t>RIDUAN SIMANJUNTAK</t>
  </si>
  <si>
    <t>Bri 150201001758500</t>
  </si>
  <si>
    <t>Ridwan</t>
  </si>
  <si>
    <t>Ridwan Nugroho</t>
  </si>
  <si>
    <t>RIFKI AFIT YUNANTO</t>
  </si>
  <si>
    <t>Rima Sri Rahayu</t>
  </si>
  <si>
    <t>2831667305 BCA</t>
  </si>
  <si>
    <t>RINDRA KUSUMA</t>
  </si>
  <si>
    <t>1410590839 BCA</t>
  </si>
  <si>
    <t>Rinto Gagulu</t>
  </si>
  <si>
    <t>Bri 002701001293567</t>
  </si>
  <si>
    <t>Rio Ayatullah Muhammad Nur Salam</t>
  </si>
  <si>
    <t>Rio Firdaus Nur Fathonie</t>
  </si>
  <si>
    <t>rebate ke akun 20135644</t>
  </si>
  <si>
    <t>Rio Yudhistira Chrisandy</t>
  </si>
  <si>
    <t>Mandiri 12700033344/atau akun</t>
  </si>
  <si>
    <t>Rizalda Desta Ireta</t>
  </si>
  <si>
    <t>rudy prasetyo</t>
  </si>
  <si>
    <t>4.5 dollar</t>
  </si>
  <si>
    <t>Rizka Puspa Larosa</t>
  </si>
  <si>
    <t>Mandiri 1480017899140</t>
  </si>
  <si>
    <t>rizki andiyanto</t>
  </si>
  <si>
    <t>Bca 3310522146</t>
  </si>
  <si>
    <t>Rizki Fadil</t>
  </si>
  <si>
    <t>Bca 1170952398</t>
  </si>
  <si>
    <t>Rizki Suratmin</t>
  </si>
  <si>
    <t>Rohmah Inayah</t>
  </si>
  <si>
    <t>Bni 1169820718/an herny ridho</t>
  </si>
  <si>
    <t>Rojikin</t>
  </si>
  <si>
    <t>Rokhmah</t>
  </si>
  <si>
    <t>Bca 7745236430</t>
  </si>
  <si>
    <t>Romadhoni Ari mustakim</t>
  </si>
  <si>
    <t>Romiati -</t>
  </si>
  <si>
    <t>Bca 8935041283</t>
  </si>
  <si>
    <t>Rommy Asrul</t>
  </si>
  <si>
    <t>rebate masuk akun</t>
  </si>
  <si>
    <t>Rony</t>
  </si>
  <si>
    <t>bca 4822802552</t>
  </si>
  <si>
    <t>Rony Yudistira Darmanto</t>
  </si>
  <si>
    <t>Bca 1850968264</t>
  </si>
  <si>
    <t>Rozakna</t>
  </si>
  <si>
    <t>Bca 3300526437</t>
  </si>
  <si>
    <t>Rozet Mutaqin</t>
  </si>
  <si>
    <t>RUDI CAHYONO</t>
  </si>
  <si>
    <t>Mandiri 1480005459428</t>
  </si>
  <si>
    <t>Rudi Irsandy</t>
  </si>
  <si>
    <t>Bri : 4264-01-010695-53-0</t>
  </si>
  <si>
    <t>Rudy Rustandy</t>
  </si>
  <si>
    <t>Ruhut Timothy J Panjaitan</t>
  </si>
  <si>
    <t>Bni 0865923424</t>
  </si>
  <si>
    <t>Rumli -</t>
  </si>
  <si>
    <t>bni 0176804591</t>
  </si>
  <si>
    <t>Rusbandi</t>
  </si>
  <si>
    <t>Mandiri 1400010126093</t>
  </si>
  <si>
    <t>Ryfandi Andy Prasetya</t>
  </si>
  <si>
    <t>Bri 0097-01-005774-532</t>
  </si>
  <si>
    <t>Ryonathan Putra Salim</t>
  </si>
  <si>
    <t>Mandiri 1250014119044</t>
  </si>
  <si>
    <t>S Agus Susilo</t>
  </si>
  <si>
    <t>Bca 4601614604</t>
  </si>
  <si>
    <t>Sadam Derwotubun</t>
  </si>
  <si>
    <t>bni 1168687958</t>
  </si>
  <si>
    <t>Saep Mulyana</t>
  </si>
  <si>
    <t>Bri 010501093197501</t>
  </si>
  <si>
    <t>Saepul Mu'Minin</t>
  </si>
  <si>
    <t>rebate ke akun 20131805</t>
  </si>
  <si>
    <t>Saepul Ridwan h</t>
  </si>
  <si>
    <t>Bca 4780088830</t>
  </si>
  <si>
    <t>saepul ridwan</t>
  </si>
  <si>
    <t>Sandhi Christi</t>
  </si>
  <si>
    <t>Bca 4643165476</t>
  </si>
  <si>
    <t>martha anita</t>
  </si>
  <si>
    <t>Klien 4 sub 5</t>
  </si>
  <si>
    <t>Sandi Arika Rojak</t>
  </si>
  <si>
    <t>Sandi Giri Jatmiko</t>
  </si>
  <si>
    <t>Bca 8265103053</t>
  </si>
  <si>
    <t>SANDI PRAYOGO</t>
  </si>
  <si>
    <t>Bri 384301020000530</t>
  </si>
  <si>
    <t>Kurangi 165rb kedouble 1feb</t>
  </si>
  <si>
    <t>Sanimin Tato</t>
  </si>
  <si>
    <t>Sarifuddin -</t>
  </si>
  <si>
    <t>Mandiri 151 002 903 1348</t>
  </si>
  <si>
    <t>Sarintang -</t>
  </si>
  <si>
    <t>Bca 7890760672</t>
  </si>
  <si>
    <t>sariwati patria</t>
  </si>
  <si>
    <t>Bca 6240355882</t>
  </si>
  <si>
    <t>Sarji -</t>
  </si>
  <si>
    <t>sarji</t>
  </si>
  <si>
    <t>Sarlan</t>
  </si>
  <si>
    <t>Bca 0500640898</t>
  </si>
  <si>
    <t>Sarwaji</t>
  </si>
  <si>
    <t>Sayidi</t>
  </si>
  <si>
    <t>Seindu Prasetya</t>
  </si>
  <si>
    <t>Bca 0887177884</t>
  </si>
  <si>
    <t>Selamet Sukirno</t>
  </si>
  <si>
    <t>Bca 0312513968</t>
  </si>
  <si>
    <t>Seno Setiyawan</t>
  </si>
  <si>
    <t>Bca 3270270181</t>
  </si>
  <si>
    <t>Septi Pusparini</t>
  </si>
  <si>
    <t>bni 0522816855</t>
  </si>
  <si>
    <t>Septian Erdiansyah</t>
  </si>
  <si>
    <t>Bca 0661525257</t>
  </si>
  <si>
    <t>Setiawan</t>
  </si>
  <si>
    <t>bri 691001013260537</t>
  </si>
  <si>
    <t>setiyawan</t>
  </si>
  <si>
    <t>Bri 636001004583539</t>
  </si>
  <si>
    <t>Shandy Mandasia</t>
  </si>
  <si>
    <t>Bca 8890614931</t>
  </si>
  <si>
    <t>Shanty Inneke Tjandra</t>
  </si>
  <si>
    <t>Bernadie yusuf bca 6871169095</t>
  </si>
  <si>
    <t>Shiamsyah Azis</t>
  </si>
  <si>
    <t>rebate ke akun 13194408</t>
  </si>
  <si>
    <t>Silfia Irawati</t>
  </si>
  <si>
    <t>bca 0112607968</t>
  </si>
  <si>
    <t>Simon Henky Rison</t>
  </si>
  <si>
    <t>Bni 0232899831</t>
  </si>
  <si>
    <t>Sin Hoat</t>
  </si>
  <si>
    <t>Siska Farinna</t>
  </si>
  <si>
    <t>Bca 8570016629</t>
  </si>
  <si>
    <t>Siti Chotimah</t>
  </si>
  <si>
    <t>Siti Harwanti</t>
  </si>
  <si>
    <t>0186902788 bni</t>
  </si>
  <si>
    <t>Siti Mahmudah</t>
  </si>
  <si>
    <t>Mandiri 1380014076710</t>
  </si>
  <si>
    <t>Slamet Riadi</t>
  </si>
  <si>
    <t>Bni 0407174760</t>
  </si>
  <si>
    <t>slamet wahyudi</t>
  </si>
  <si>
    <t>Bca 7560188140</t>
  </si>
  <si>
    <t>Sofii</t>
  </si>
  <si>
    <t>Sofiyan -</t>
  </si>
  <si>
    <t>Bri 338501027448535</t>
  </si>
  <si>
    <t>Soleh -</t>
  </si>
  <si>
    <t>Mandiri 1420010585833</t>
  </si>
  <si>
    <t>Solihati</t>
  </si>
  <si>
    <t>Bri 007301067708509/an bagus kurniawan</t>
  </si>
  <si>
    <t>Sopan</t>
  </si>
  <si>
    <t>Sri Astutik</t>
  </si>
  <si>
    <t>Bri 725301002982507</t>
  </si>
  <si>
    <t>Sri Indarwati -</t>
  </si>
  <si>
    <t>rebate ke akun 20137803</t>
  </si>
  <si>
    <t>Sri Meiliana Dewi</t>
  </si>
  <si>
    <t>Sri Musyarofah</t>
  </si>
  <si>
    <t>Sri Sunarti</t>
  </si>
  <si>
    <t>Bri 218001002472530/cek yg kemaren</t>
  </si>
  <si>
    <t>Sri Sutini</t>
  </si>
  <si>
    <t>Rebate masuk akun</t>
  </si>
  <si>
    <t>SRIYANI -</t>
  </si>
  <si>
    <t>Mandiri 1430014644528/an femilia utami dewi</t>
  </si>
  <si>
    <t>Steffen Sukandar</t>
  </si>
  <si>
    <t>rebate ke akun 20146075</t>
  </si>
  <si>
    <t>Stephanus Adi Nugroho</t>
  </si>
  <si>
    <t>10 klien 1 sub</t>
  </si>
  <si>
    <t>Steven Andrianus</t>
  </si>
  <si>
    <t>bca an dicky hartono</t>
  </si>
  <si>
    <t>Subandiono</t>
  </si>
  <si>
    <t>Bri 563001002025533</t>
  </si>
  <si>
    <t>Sugianto</t>
  </si>
  <si>
    <t>minta ke akun cek yg dulu 13038103</t>
  </si>
  <si>
    <t>sugimun -</t>
  </si>
  <si>
    <t>Bri 643401012349534</t>
  </si>
  <si>
    <t>Sugiono -</t>
  </si>
  <si>
    <t>Mandiri 148-00-1750179-5</t>
  </si>
  <si>
    <t>Suhaeri</t>
  </si>
  <si>
    <t>Bnis 1150851383</t>
  </si>
  <si>
    <t>Sukamto</t>
  </si>
  <si>
    <t>bri 777601000647507</t>
  </si>
  <si>
    <t>Sukron Makmun</t>
  </si>
  <si>
    <t>bca0312635133</t>
  </si>
  <si>
    <t>Sulikan -</t>
  </si>
  <si>
    <t>sulikan / Bri 589601020747531</t>
  </si>
  <si>
    <t>sulistyo St</t>
  </si>
  <si>
    <t>Bca  331 0331 545</t>
  </si>
  <si>
    <t>Sumantri Adi Putra</t>
  </si>
  <si>
    <t>summanajah -</t>
  </si>
  <si>
    <t>Bca 5165019251</t>
  </si>
  <si>
    <t>Supiyono</t>
  </si>
  <si>
    <t>Bni 0378688359</t>
  </si>
  <si>
    <t>supiyono</t>
  </si>
  <si>
    <t>Supriyanto -</t>
  </si>
  <si>
    <t>Bri 6656-01-012710-53-1</t>
  </si>
  <si>
    <t>Suriansyah -</t>
  </si>
  <si>
    <t>Mandiri 0310002185521</t>
  </si>
  <si>
    <t>Surya Prianto</t>
  </si>
  <si>
    <t>bri</t>
  </si>
  <si>
    <t>Susan Wulandari</t>
  </si>
  <si>
    <t>Bca 731</t>
  </si>
  <si>
    <t>Susanto</t>
  </si>
  <si>
    <t>Bca 8305194413/ cek doubel nama</t>
  </si>
  <si>
    <t>Susi Susana</t>
  </si>
  <si>
    <t>Bri 0074-01-093632-50-0</t>
  </si>
  <si>
    <t>Susihati Nurani Indah</t>
  </si>
  <si>
    <t>suyatno -</t>
  </si>
  <si>
    <t>Bca 2380364592/cek double akun</t>
  </si>
  <si>
    <t>Syahgita Soma Hidayat</t>
  </si>
  <si>
    <t>Bca 3312259866</t>
  </si>
  <si>
    <t>Syahrani -</t>
  </si>
  <si>
    <t>BCA 6585087908 an. Ismawati ilham</t>
  </si>
  <si>
    <t>Syahril Fadli</t>
  </si>
  <si>
    <t>Bca 0343125680</t>
  </si>
  <si>
    <t>Syahrul Falahi</t>
  </si>
  <si>
    <t>Syalom -</t>
  </si>
  <si>
    <t>Mandiri 0700005433599</t>
  </si>
  <si>
    <t>Syari'ul Maftuh</t>
  </si>
  <si>
    <t>Bri 700501014937537</t>
  </si>
  <si>
    <t>Syarief Hidayatullah</t>
  </si>
  <si>
    <t>syarif hidayatulloh</t>
  </si>
  <si>
    <t>T Ismu Handika</t>
  </si>
  <si>
    <t>BCA 8005098285</t>
  </si>
  <si>
    <t>Takhlis Alqulubi -</t>
  </si>
  <si>
    <t>Bni 0715795846</t>
  </si>
  <si>
    <t>Tan Satrisna Nugraha</t>
  </si>
  <si>
    <t>Bni 0309856994</t>
  </si>
  <si>
    <t>Tarmadi</t>
  </si>
  <si>
    <t>Bri 559101007053535</t>
  </si>
  <si>
    <t>Tarsisius Anthon Gunaryadi</t>
  </si>
  <si>
    <t>Rebet ke akun 4199302</t>
  </si>
  <si>
    <t>Taufik Nurcahyo</t>
  </si>
  <si>
    <t>Teddy Onggo</t>
  </si>
  <si>
    <t>Bca 825.020.1088</t>
  </si>
  <si>
    <t>Tedi Ana Irawan</t>
  </si>
  <si>
    <t>Bri 099701037250530</t>
  </si>
  <si>
    <t>Teguh Dedy Irawan Satria Widodc</t>
  </si>
  <si>
    <t>Bca 0310280852</t>
  </si>
  <si>
    <t>Teguh Imam Setiawan</t>
  </si>
  <si>
    <t>Bri 677901017761533</t>
  </si>
  <si>
    <t>Teuku Maulana</t>
  </si>
  <si>
    <t>Bni 0239502034</t>
  </si>
  <si>
    <t>Three Junaidy Rusly Roring</t>
  </si>
  <si>
    <t>rebate ke akun 20067934</t>
  </si>
  <si>
    <t>Tia Pramudya</t>
  </si>
  <si>
    <t>Bca 5930143521</t>
  </si>
  <si>
    <t>Tojaya Batara</t>
  </si>
  <si>
    <t>Toni Norman Hanafi</t>
  </si>
  <si>
    <t>Tonny Angriawan</t>
  </si>
  <si>
    <t>Bni 0191353252</t>
  </si>
  <si>
    <t>Topan Septo Murdiatno Saputro</t>
  </si>
  <si>
    <t>Bni 0717498467</t>
  </si>
  <si>
    <t>Toto Rohmanto</t>
  </si>
  <si>
    <t>Bca 3020537361</t>
  </si>
  <si>
    <t>Totok Julianto</t>
  </si>
  <si>
    <t>Bca 043.0764560</t>
  </si>
  <si>
    <t>Tri Adiguna</t>
  </si>
  <si>
    <t>Bca 7580190345</t>
  </si>
  <si>
    <t>Triandi Laksono Yusrianto</t>
  </si>
  <si>
    <t>Bca 1960351882</t>
  </si>
  <si>
    <t>Trias Agung Supriyanto</t>
  </si>
  <si>
    <t>Bni 0348117469</t>
  </si>
  <si>
    <t>Trinariswati</t>
  </si>
  <si>
    <t>Bri 780901004460532</t>
  </si>
  <si>
    <t>Trio Sanjaya Putra</t>
  </si>
  <si>
    <t>Mandiri 1730000466525</t>
  </si>
  <si>
    <t>triwaluyo -</t>
  </si>
  <si>
    <t>Mandiri 1070011091990</t>
  </si>
  <si>
    <t>tutik lestari</t>
  </si>
  <si>
    <t>bagaskoro restu aji</t>
  </si>
  <si>
    <t>Uci Nurul Nazihah</t>
  </si>
  <si>
    <t>mandiri : 1090018805531</t>
  </si>
  <si>
    <t>Ujang Primana Iryanto</t>
  </si>
  <si>
    <t>Bca 2101269461</t>
  </si>
  <si>
    <t>Ulfa Istiqomah</t>
  </si>
  <si>
    <t>Bni 0809475262</t>
  </si>
  <si>
    <t>Umar Fahrudin</t>
  </si>
  <si>
    <t>Bri 001601012994531</t>
  </si>
  <si>
    <t>Umi Sofiyah Se</t>
  </si>
  <si>
    <t>Unik Hartati</t>
  </si>
  <si>
    <t>bca 8171006210</t>
  </si>
  <si>
    <t>Untung Saefudin</t>
  </si>
  <si>
    <t>Bca 2730140307</t>
  </si>
  <si>
    <t>Untung Sujatmiko</t>
  </si>
  <si>
    <t>Mandiri 13800.1822.1080</t>
  </si>
  <si>
    <t>velantina itawati</t>
  </si>
  <si>
    <t>Vellincia</t>
  </si>
  <si>
    <t>bca 6390046250</t>
  </si>
  <si>
    <t>Veronica Lahindah</t>
  </si>
  <si>
    <t>Bca 8220441882</t>
  </si>
  <si>
    <t>VICTOR BOB UMAR YUNUS</t>
  </si>
  <si>
    <t>085299254744 [ ovo ]</t>
  </si>
  <si>
    <t>Vincent Widarwan Lesmanwiratno</t>
  </si>
  <si>
    <t>Bca 5110908000</t>
  </si>
  <si>
    <t>Vincent widarwan</t>
  </si>
  <si>
    <t>Vino Adi Pratama</t>
  </si>
  <si>
    <t>vivid violin</t>
  </si>
  <si>
    <t>bca 7990181262</t>
  </si>
  <si>
    <t>Wahyu Adi Yuwono</t>
  </si>
  <si>
    <t>Bca 0373594528</t>
  </si>
  <si>
    <t>Wahyu Hidayat</t>
  </si>
  <si>
    <t>Mandiri 1440015343491/cek doubel akun</t>
  </si>
  <si>
    <t>Wahyu Widodo</t>
  </si>
  <si>
    <t>Bca 7790328862</t>
  </si>
  <si>
    <t>wahyudi -</t>
  </si>
  <si>
    <t>Bni 0773010804/double cek 2nama</t>
  </si>
  <si>
    <t>Wandi Almahiri</t>
  </si>
  <si>
    <t>Wanito</t>
  </si>
  <si>
    <t>wanodya sihita strinariswari</t>
  </si>
  <si>
    <t>Mandiri 1390011370586</t>
  </si>
  <si>
    <t>Warso -</t>
  </si>
  <si>
    <t>Doubel akun cek ricek</t>
  </si>
  <si>
    <t>Wawan Ismanto</t>
  </si>
  <si>
    <t>Bca 0095492369</t>
  </si>
  <si>
    <t>Wayan Rudhiada</t>
  </si>
  <si>
    <t>Whindi Purwono</t>
  </si>
  <si>
    <t>rebet ke 2160605891 bca dany irawan</t>
  </si>
  <si>
    <t>Widi Kurniawan</t>
  </si>
  <si>
    <t>rebate ke akun 20132374</t>
  </si>
  <si>
    <t>Widya Puspita Ningrum</t>
  </si>
  <si>
    <t>Bca 1671426555</t>
  </si>
  <si>
    <t>Widyawati Prajogo</t>
  </si>
  <si>
    <t>vincent widarwan</t>
  </si>
  <si>
    <t>Wiji Doni Turie Zulfitra</t>
  </si>
  <si>
    <t>Mandiri 1120014784487</t>
  </si>
  <si>
    <t>Wiji Rohadi</t>
  </si>
  <si>
    <t>bni 1116836447</t>
  </si>
  <si>
    <t>Wiki Tri Nugroho</t>
  </si>
  <si>
    <t>Mandiri 1060010503897</t>
  </si>
  <si>
    <t>Wildan Deniar</t>
  </si>
  <si>
    <t>Bni 898246011</t>
  </si>
  <si>
    <t>Wildan Effendi</t>
  </si>
  <si>
    <t>Bca 1280090821</t>
  </si>
  <si>
    <t>Willi Kurniawan</t>
  </si>
  <si>
    <t>Bca 2200691728</t>
  </si>
  <si>
    <t>William Agus</t>
  </si>
  <si>
    <t>Bca 3510192663</t>
  </si>
  <si>
    <t>William Christopher Widodo</t>
  </si>
  <si>
    <t>rebate ke akun 13056509</t>
  </si>
  <si>
    <t>Willy Gotan</t>
  </si>
  <si>
    <t>Willy Wijaya</t>
  </si>
  <si>
    <t>rebate ke akun 20135199</t>
  </si>
  <si>
    <t>Winarno -</t>
  </si>
  <si>
    <t>winarno mazuk 1410610597/ada 2 akun cek</t>
  </si>
  <si>
    <t>Winda Permata Adriany Tiendas</t>
  </si>
  <si>
    <t>Bca 0262710686</t>
  </si>
  <si>
    <t>Wulandari Puspitawati</t>
  </si>
  <si>
    <t>Bri 2141-01-010804-50-3</t>
  </si>
  <si>
    <t>Y Erry Setyo Irwanto</t>
  </si>
  <si>
    <t>Yadi Susanto</t>
  </si>
  <si>
    <t>Bca 4240487239</t>
  </si>
  <si>
    <t>Yahya Abdussalam</t>
  </si>
  <si>
    <t>Bni 0866623566</t>
  </si>
  <si>
    <t>Yais Fahidi</t>
  </si>
  <si>
    <t>Bri 672201022078532</t>
  </si>
  <si>
    <t>Yani Wulandari</t>
  </si>
  <si>
    <t>BNI 0484733071</t>
  </si>
  <si>
    <t>Bca 3020648987</t>
  </si>
  <si>
    <t>Yaumil Fadli Suhairi</t>
  </si>
  <si>
    <t>Bni 0473767774</t>
  </si>
  <si>
    <t>Yayun -</t>
  </si>
  <si>
    <t>Bca 0886150924</t>
  </si>
  <si>
    <t>Yeyen Agus Winarno</t>
  </si>
  <si>
    <t>BCA 8980358713</t>
  </si>
  <si>
    <t>Yogi Lingga Binangkit</t>
  </si>
  <si>
    <t>Mandiri 1710002089723</t>
  </si>
  <si>
    <t>Yogi Pratama</t>
  </si>
  <si>
    <t>No Ovo : +6285338570994</t>
  </si>
  <si>
    <t>Yohanes Prayoga</t>
  </si>
  <si>
    <t>Mandiri 900 000 244 3811</t>
  </si>
  <si>
    <t>Yohanes Sudarsono Limansantoso</t>
  </si>
  <si>
    <t>Bca 0885905647</t>
  </si>
  <si>
    <t>Yolanda Wiguna</t>
  </si>
  <si>
    <t>bca 7790264473</t>
  </si>
  <si>
    <t>Yon Arman Geri Baldi</t>
  </si>
  <si>
    <t>Bni 1407797971</t>
  </si>
  <si>
    <t>Yonathan -</t>
  </si>
  <si>
    <t>Bca 5920198688/cek ada double nama</t>
  </si>
  <si>
    <t>Yopi A Sulaeman</t>
  </si>
  <si>
    <t>Yor Hendra</t>
  </si>
  <si>
    <t>bca 1111150252</t>
  </si>
  <si>
    <t>Yosi -</t>
  </si>
  <si>
    <t>Bca 2990673945</t>
  </si>
  <si>
    <t>Yuda Yanafi</t>
  </si>
  <si>
    <t>Bni 0338315065</t>
  </si>
  <si>
    <t>Yudhik Prayitno</t>
  </si>
  <si>
    <t>Yudi Arief Wahyudi</t>
  </si>
  <si>
    <t>Bca 2789467212</t>
  </si>
  <si>
    <t>Yudiono</t>
  </si>
  <si>
    <t>Bca 1030401278</t>
  </si>
  <si>
    <t>Klien 6 sub 4</t>
  </si>
  <si>
    <t>Yuliana</t>
  </si>
  <si>
    <t>Bca 4620889909/cek ganti nmr</t>
  </si>
  <si>
    <t>Yuliana Pelora Paulina Lamau</t>
  </si>
  <si>
    <t>Yuliani -</t>
  </si>
  <si>
    <t>Bca 0420447621</t>
  </si>
  <si>
    <t>Yuniarto rohmat Saputro</t>
  </si>
  <si>
    <t>Bri 690301012535530</t>
  </si>
  <si>
    <t>Yusuf Agung Wijaya</t>
  </si>
  <si>
    <t>Bca 0183819868</t>
  </si>
  <si>
    <t>Yusuf Salam</t>
  </si>
  <si>
    <t>Mandiri 1510010869839</t>
  </si>
  <si>
    <t>Za'em -</t>
  </si>
  <si>
    <t>Bca 0240695588</t>
  </si>
  <si>
    <t>Zaenal Abidin</t>
  </si>
  <si>
    <t>Bri 368901018683538</t>
  </si>
  <si>
    <t>Zaenal Ismail</t>
  </si>
  <si>
    <t>Bni 0270021952</t>
  </si>
  <si>
    <t>Zahrani Fakhirah</t>
  </si>
  <si>
    <t>rebate ke akun 20055819</t>
  </si>
  <si>
    <t>Zainal Abidin</t>
  </si>
  <si>
    <t>Bca 4780088830/an saepul ridwan</t>
  </si>
  <si>
    <t>Zainudin -</t>
  </si>
  <si>
    <t>Bri 566301016899535</t>
  </si>
  <si>
    <t>Zanil -</t>
  </si>
  <si>
    <t>3701122427 bca</t>
  </si>
  <si>
    <t>ZENDY RANDY PRADIKA</t>
  </si>
  <si>
    <t>Zulfikar Perdana S</t>
  </si>
  <si>
    <t>Zulkifli</t>
  </si>
  <si>
    <t>Bri 0214-01-041259-508</t>
  </si>
  <si>
    <t>Tanggal</t>
  </si>
  <si>
    <t>Akun</t>
  </si>
  <si>
    <t>Volume</t>
  </si>
  <si>
    <t>Komisi</t>
  </si>
  <si>
    <t>Rebate Klien</t>
  </si>
  <si>
    <t>TX</t>
  </si>
  <si>
    <t>2021-02-25</t>
  </si>
  <si>
    <t>0.06 lots</t>
  </si>
  <si>
    <t>d</t>
  </si>
  <si>
    <t>0.07 lots</t>
  </si>
  <si>
    <t>0.02 lots</t>
  </si>
  <si>
    <t>0.18 lots</t>
  </si>
  <si>
    <t>2021-02-24</t>
  </si>
  <si>
    <t>0.03 lots</t>
  </si>
  <si>
    <t>2021-02-23</t>
  </si>
  <si>
    <t>0.09 lots</t>
  </si>
  <si>
    <t>2021-02-22</t>
  </si>
  <si>
    <t>0.14 lots</t>
  </si>
  <si>
    <t>2021-02-26</t>
  </si>
  <si>
    <t>0.57 lots</t>
  </si>
  <si>
    <t>0.15 lots</t>
  </si>
  <si>
    <t>0.62 lots</t>
  </si>
  <si>
    <t>0.17 lots</t>
  </si>
  <si>
    <t>0.99 lots</t>
  </si>
  <si>
    <t>0.69 lots</t>
  </si>
  <si>
    <t>0.28 lots</t>
  </si>
  <si>
    <t>0.70 lots</t>
  </si>
  <si>
    <t>CopyTrade</t>
  </si>
  <si>
    <t>0.04 lots</t>
  </si>
  <si>
    <t>0.01 lots</t>
  </si>
  <si>
    <t>Achmad Jalaluddin Muchdlor</t>
  </si>
  <si>
    <t>0.11 lots</t>
  </si>
  <si>
    <t>Adi Ismanto</t>
  </si>
  <si>
    <t>0.13 lots</t>
  </si>
  <si>
    <t>BNI 0250760180</t>
  </si>
  <si>
    <t>0.08 lots</t>
  </si>
  <si>
    <t>0.05 lots</t>
  </si>
  <si>
    <t>Herny Ridho</t>
  </si>
  <si>
    <t>0.30 lots</t>
  </si>
  <si>
    <t>0.31 lots</t>
  </si>
  <si>
    <t>1.98 lots</t>
  </si>
  <si>
    <t>5.50 lots</t>
  </si>
  <si>
    <t>0.60 lots</t>
  </si>
  <si>
    <t>31.41 lots</t>
  </si>
  <si>
    <t>0.37 lots</t>
  </si>
  <si>
    <t>0.21 lots</t>
  </si>
  <si>
    <t>0.19 lots</t>
  </si>
  <si>
    <t>Agus Bashori</t>
  </si>
  <si>
    <t>0.55 lots</t>
  </si>
  <si>
    <t>0.38 lots</t>
  </si>
  <si>
    <t>0.46 lots</t>
  </si>
  <si>
    <t>1.16 lots</t>
  </si>
  <si>
    <t>0.16 lots</t>
  </si>
  <si>
    <t>0.24 lots</t>
  </si>
  <si>
    <t>0.23 lots</t>
  </si>
  <si>
    <t>0.10 lots</t>
  </si>
  <si>
    <t>masuk bni satune</t>
  </si>
  <si>
    <t>2.21 lots</t>
  </si>
  <si>
    <t>Agus Saepurohman</t>
  </si>
  <si>
    <t>0.25 lots</t>
  </si>
  <si>
    <t>0.34 lots</t>
  </si>
  <si>
    <t>0.75 lots</t>
  </si>
  <si>
    <t>0.12 lots</t>
  </si>
  <si>
    <t>Agus Teni</t>
  </si>
  <si>
    <t>1.08 lots</t>
  </si>
  <si>
    <t>0.39 lots</t>
  </si>
  <si>
    <t>Mandiri 1710000261951/doubel akun</t>
  </si>
  <si>
    <t>0.27 lots</t>
  </si>
  <si>
    <t>0.47 lots</t>
  </si>
  <si>
    <t>0.45 lots</t>
  </si>
  <si>
    <t>0.33 lots</t>
  </si>
  <si>
    <t>0.51 lots</t>
  </si>
  <si>
    <t>0.44 lots</t>
  </si>
  <si>
    <t>1.20 lots</t>
  </si>
  <si>
    <t>1.03 lots</t>
  </si>
  <si>
    <t>1.30 lots</t>
  </si>
  <si>
    <t>0.93 lots</t>
  </si>
  <si>
    <t>1.41 lots</t>
  </si>
  <si>
    <t>2.32 lots</t>
  </si>
  <si>
    <t>1.57 lots</t>
  </si>
  <si>
    <t>0.52 lots</t>
  </si>
  <si>
    <t>0.29 lots</t>
  </si>
  <si>
    <t>0.66 lots</t>
  </si>
  <si>
    <t>0.22 lots</t>
  </si>
  <si>
    <t>0.36 lots</t>
  </si>
  <si>
    <t>0.56 lots</t>
  </si>
  <si>
    <t>0.80 lots</t>
  </si>
  <si>
    <t>0.26 lots</t>
  </si>
  <si>
    <t>0.42 lots</t>
  </si>
  <si>
    <t>4.87 lots</t>
  </si>
  <si>
    <t>2.20 lots</t>
  </si>
  <si>
    <t>Alfin Hardianto</t>
  </si>
  <si>
    <t>Mandiri 1410017564162</t>
  </si>
  <si>
    <t>Ali Muhamad Amdan</t>
  </si>
  <si>
    <t>0.92 lots</t>
  </si>
  <si>
    <t>Bri 594301001029509</t>
  </si>
  <si>
    <t>0.84 lots</t>
  </si>
  <si>
    <t>0.41 lots</t>
  </si>
  <si>
    <t>Amirul Sholeh</t>
  </si>
  <si>
    <t>Bni 1175415861</t>
  </si>
  <si>
    <t>0.32 lots</t>
  </si>
  <si>
    <t>4.43 lots</t>
  </si>
  <si>
    <t>3.13 lots</t>
  </si>
  <si>
    <t>0.91 lots</t>
  </si>
  <si>
    <t>2.41 lots</t>
  </si>
  <si>
    <t>3.31 lots</t>
  </si>
  <si>
    <t>1.58 lots</t>
  </si>
  <si>
    <t>4.64 lots</t>
  </si>
  <si>
    <t>7.20 lots</t>
  </si>
  <si>
    <t>7.11 lots</t>
  </si>
  <si>
    <t>7.24 lots</t>
  </si>
  <si>
    <t>3.52 lots</t>
  </si>
  <si>
    <t>10.59 lots</t>
  </si>
  <si>
    <t>8.76 lots</t>
  </si>
  <si>
    <t>andib badlowi</t>
  </si>
  <si>
    <t>Bni 0309254413</t>
  </si>
  <si>
    <t>Andika Ritonga</t>
  </si>
  <si>
    <t>Bri 556801024788534</t>
  </si>
  <si>
    <t>0.20 lots</t>
  </si>
  <si>
    <t>0.90 lots</t>
  </si>
  <si>
    <t>0.40 lots</t>
  </si>
  <si>
    <t>0.50 lots</t>
  </si>
  <si>
    <t>1.10 lots</t>
  </si>
  <si>
    <t>0.43 lots</t>
  </si>
  <si>
    <t>1.38 lots</t>
  </si>
  <si>
    <t>Anjani Sekar Arum</t>
  </si>
  <si>
    <t>Bca 5315032226</t>
  </si>
  <si>
    <t>0.53 lots</t>
  </si>
  <si>
    <t>0.87 lots</t>
  </si>
  <si>
    <t>1.55 lots</t>
  </si>
  <si>
    <t>Antuan</t>
  </si>
  <si>
    <t>Bca 8335096921</t>
  </si>
  <si>
    <t>Ari Maulana</t>
  </si>
  <si>
    <t>5.22 lots</t>
  </si>
  <si>
    <t>9.54 lots</t>
  </si>
  <si>
    <t>0.86 lots</t>
  </si>
  <si>
    <t>syarif hidayatullah</t>
  </si>
  <si>
    <t>Aris Feri Panuntun</t>
  </si>
  <si>
    <t>Bca 1771872129</t>
  </si>
  <si>
    <t>Aris Norwiyanto</t>
  </si>
  <si>
    <t>Mandiri 1350006654030</t>
  </si>
  <si>
    <t>2.50 lots</t>
  </si>
  <si>
    <t>Mandiri 107.000.971.3035/sub ib willy /double cek</t>
  </si>
  <si>
    <t>Mandiri 1440014634734</t>
  </si>
  <si>
    <t>1.14 lots</t>
  </si>
  <si>
    <t>1.65 lots</t>
  </si>
  <si>
    <t>Asnadi -</t>
  </si>
  <si>
    <t>0.71 lots</t>
  </si>
  <si>
    <t>bca 1440508916</t>
  </si>
  <si>
    <t>0.48 lots</t>
  </si>
  <si>
    <t>0.74 lots</t>
  </si>
  <si>
    <t>0.54 lots</t>
  </si>
  <si>
    <t>Bagus Haryadi</t>
  </si>
  <si>
    <t>1.35 lots</t>
  </si>
  <si>
    <t>2.16 lots</t>
  </si>
  <si>
    <t>0.65 lots</t>
  </si>
  <si>
    <t>0.67 lots</t>
  </si>
  <si>
    <t>0.61 lots</t>
  </si>
  <si>
    <t>0.59 lots</t>
  </si>
  <si>
    <t>0.63 lots</t>
  </si>
  <si>
    <t>3.10 lots</t>
  </si>
  <si>
    <t>4.15 lots</t>
  </si>
  <si>
    <t>2.71 lots</t>
  </si>
  <si>
    <t>Bangkit Sanjaya</t>
  </si>
  <si>
    <t>bca 6705227237</t>
  </si>
  <si>
    <t>0.58 lots</t>
  </si>
  <si>
    <t>2.40 lots</t>
  </si>
  <si>
    <t>benny suryawan</t>
  </si>
  <si>
    <t>bca 6700184186</t>
  </si>
  <si>
    <t>bernadie yusuf</t>
  </si>
  <si>
    <t>Bca 6871169095</t>
  </si>
  <si>
    <t>1.45 lots</t>
  </si>
  <si>
    <t>3.90 lots</t>
  </si>
  <si>
    <t>3.60 lots</t>
  </si>
  <si>
    <t>1.50 lots</t>
  </si>
  <si>
    <t>Bismarafidah</t>
  </si>
  <si>
    <t>Mandiri 1060014139946/an ilham mukti</t>
  </si>
  <si>
    <t>1.17 lots</t>
  </si>
  <si>
    <t>12.60 lots</t>
  </si>
  <si>
    <t>Budi Wibowo</t>
  </si>
  <si>
    <t>Mandiri 1380039409995</t>
  </si>
  <si>
    <t>0.89 lots</t>
  </si>
  <si>
    <t>0.49 lots</t>
  </si>
  <si>
    <t>0.35 lots</t>
  </si>
  <si>
    <t>Catur Mulya Saputro</t>
  </si>
  <si>
    <t>bca 8665117177</t>
  </si>
  <si>
    <t>5.30 lots</t>
  </si>
  <si>
    <t>3.30 lots</t>
  </si>
  <si>
    <t>4.60 lots</t>
  </si>
  <si>
    <t>2.80 lots</t>
  </si>
  <si>
    <t>2.00 lots</t>
  </si>
  <si>
    <t>Citra Dewi Sulastika</t>
  </si>
  <si>
    <t>Mandiri 1070010047233</t>
  </si>
  <si>
    <t>2.25 lots</t>
  </si>
  <si>
    <t>Danni Zomfa</t>
  </si>
  <si>
    <t>Bni 0271477915</t>
  </si>
  <si>
    <t>Darmawan -</t>
  </si>
  <si>
    <t>0.64 lots</t>
  </si>
  <si>
    <t>Bca 6465174106</t>
  </si>
  <si>
    <t>dea purnamasari</t>
  </si>
  <si>
    <t>Bni 0713165180/an agus salim</t>
  </si>
  <si>
    <t>DEBI ARROHMAN</t>
  </si>
  <si>
    <t>Mandiri 1390019579444</t>
  </si>
  <si>
    <t>1.00 lots</t>
  </si>
  <si>
    <t>1.22 lots</t>
  </si>
  <si>
    <t>1.86 lots</t>
  </si>
  <si>
    <t>Denizan Aris Zanuarta</t>
  </si>
  <si>
    <t>Bca 2980864505</t>
  </si>
  <si>
    <t>1.28 lots</t>
  </si>
  <si>
    <t>1.80 lots</t>
  </si>
  <si>
    <t>Doni Nur Ardiansyah</t>
  </si>
  <si>
    <t>1.34 lots</t>
  </si>
  <si>
    <t>Dwi Yusriyadi</t>
  </si>
  <si>
    <t>Dwidjo Judianto IR</t>
  </si>
  <si>
    <t>edo aji saputro</t>
  </si>
  <si>
    <t>Bca 1430358452</t>
  </si>
  <si>
    <t>1.32 lots</t>
  </si>
  <si>
    <t>1.31 lots</t>
  </si>
  <si>
    <t>Eko Setiadi</t>
  </si>
  <si>
    <t>Bri 671101013467635</t>
  </si>
  <si>
    <t>0.95 lots</t>
  </si>
  <si>
    <t>0.82 lots</t>
  </si>
  <si>
    <t>2.86 lots</t>
  </si>
  <si>
    <t>1.05 lots</t>
  </si>
  <si>
    <t>Erti Mulyani</t>
  </si>
  <si>
    <t>0.72 lots</t>
  </si>
  <si>
    <t>bca 3880740406</t>
  </si>
  <si>
    <t>1.68 lots</t>
  </si>
  <si>
    <t>0.85 lots</t>
  </si>
  <si>
    <t>1.04 lots</t>
  </si>
  <si>
    <t>0.73 lots</t>
  </si>
  <si>
    <t>4.65 lots</t>
  </si>
  <si>
    <t>5.07 lots</t>
  </si>
  <si>
    <t>12.44 lots</t>
  </si>
  <si>
    <t>4.12 lots</t>
  </si>
  <si>
    <t>2.84 lots</t>
  </si>
  <si>
    <t>2.33 lots</t>
  </si>
  <si>
    <t>1.90 lots</t>
  </si>
  <si>
    <t>3.09 lots</t>
  </si>
  <si>
    <t>Ezar Athallah Widodo</t>
  </si>
  <si>
    <t>Bca 3151295949</t>
  </si>
  <si>
    <t>Fajar Prasetya</t>
  </si>
  <si>
    <t>2.30 lots</t>
  </si>
  <si>
    <t>Fajriani</t>
  </si>
  <si>
    <t>mandiri syariah 7145722629</t>
  </si>
  <si>
    <t>Fatkhur Rokhman</t>
  </si>
  <si>
    <t>Bca 1220948443</t>
  </si>
  <si>
    <t>3.75 lots</t>
  </si>
  <si>
    <t>1.52 lots</t>
  </si>
  <si>
    <t>1.96 lots</t>
  </si>
  <si>
    <t>Febry Alfiansyah</t>
  </si>
  <si>
    <t>Bni 0809810315</t>
  </si>
  <si>
    <t>Fery Adhi Setyawan</t>
  </si>
  <si>
    <t>Bni 0197579636</t>
  </si>
  <si>
    <t>1.19 lots</t>
  </si>
  <si>
    <t>1.24 lots</t>
  </si>
  <si>
    <t>0.78 lots</t>
  </si>
  <si>
    <t>Ganjar Setiawan</t>
  </si>
  <si>
    <t>Bca 2957020042</t>
  </si>
  <si>
    <t>35.80 lots</t>
  </si>
  <si>
    <t>21.97 lots</t>
  </si>
  <si>
    <t>11.40 lots</t>
  </si>
  <si>
    <t>9.50 lots</t>
  </si>
  <si>
    <t>1.62 lots</t>
  </si>
  <si>
    <t>5.80 lots</t>
  </si>
  <si>
    <t>5.35 lots</t>
  </si>
  <si>
    <t>1.06 lots</t>
  </si>
  <si>
    <t>1.69 lots</t>
  </si>
  <si>
    <t>1.61 lots</t>
  </si>
  <si>
    <t>10.83 lots</t>
  </si>
  <si>
    <t>2.04 lots</t>
  </si>
  <si>
    <t>1.26 lots</t>
  </si>
  <si>
    <t>Bca 763 510 0478</t>
  </si>
  <si>
    <t>Haris Nur Mukhlisin</t>
  </si>
  <si>
    <t>Bni 0526229852</t>
  </si>
  <si>
    <t>hasib hudri</t>
  </si>
  <si>
    <t>Bri 062001033090503</t>
  </si>
  <si>
    <t>3.93 lots</t>
  </si>
  <si>
    <t>15.82 lots</t>
  </si>
  <si>
    <t>Bca 70.4030.2691</t>
  </si>
  <si>
    <t>Henri Nurhamid</t>
  </si>
  <si>
    <t>Bni 0173356017</t>
  </si>
  <si>
    <t>Henricus Dian Yudha Prasetya</t>
  </si>
  <si>
    <t>bni 0719829454</t>
  </si>
  <si>
    <t>Henu Ardianto</t>
  </si>
  <si>
    <t>2.10 lots</t>
  </si>
  <si>
    <t>Bca 2578016045</t>
  </si>
  <si>
    <t>2.22 lots</t>
  </si>
  <si>
    <t>5.92 lots</t>
  </si>
  <si>
    <t>3.17 lots</t>
  </si>
  <si>
    <t>2.18 lots</t>
  </si>
  <si>
    <t>1.66 lots</t>
  </si>
  <si>
    <t>I Komang Widnyana</t>
  </si>
  <si>
    <t>Ibnu Hajar</t>
  </si>
  <si>
    <t>Bca 0101951803</t>
  </si>
  <si>
    <t>1.01 lots</t>
  </si>
  <si>
    <t>Ikhsan Kamaludin</t>
  </si>
  <si>
    <t>0.76 lots</t>
  </si>
  <si>
    <t>Mandiri 1300013986198</t>
  </si>
  <si>
    <t>3.92 lots</t>
  </si>
  <si>
    <t>indra lukmana</t>
  </si>
  <si>
    <t>Mandiri 109-00173184-29</t>
  </si>
  <si>
    <t>cek sebelume</t>
  </si>
  <si>
    <t>Isan Hasanudin</t>
  </si>
  <si>
    <t>Bri 411301019735500</t>
  </si>
  <si>
    <t>Iskandar Sjahromulhadi</t>
  </si>
  <si>
    <t>Bca 1340862828</t>
  </si>
  <si>
    <t>1.25 lots</t>
  </si>
  <si>
    <t>0.96 lots</t>
  </si>
  <si>
    <t>0.83 lots</t>
  </si>
  <si>
    <t>Ivonne Agustin Purnama</t>
  </si>
  <si>
    <t>masuk agus riyanto</t>
  </si>
  <si>
    <t>17.25 lots</t>
  </si>
  <si>
    <t>4.69 lots</t>
  </si>
  <si>
    <t>jaka kesuma atmaja</t>
  </si>
  <si>
    <t>Mandiri 1070015051305</t>
  </si>
  <si>
    <t>januar ahmad</t>
  </si>
  <si>
    <t>Bca 6140499453</t>
  </si>
  <si>
    <t>1.12 lots</t>
  </si>
  <si>
    <t>1.87 lots</t>
  </si>
  <si>
    <t>1.46 lots</t>
  </si>
  <si>
    <t>1.44 lots</t>
  </si>
  <si>
    <t>1.07 lots</t>
  </si>
  <si>
    <t>Joko Prawoto</t>
  </si>
  <si>
    <t>BNI 0828521218</t>
  </si>
  <si>
    <t>Junawati Tjahjadi</t>
  </si>
  <si>
    <t>Jundullah Almaududi</t>
  </si>
  <si>
    <t>Bri 656201010958530</t>
  </si>
  <si>
    <t>Jusep Pramudanto</t>
  </si>
  <si>
    <t>BCA 1230771410</t>
  </si>
  <si>
    <t>2.75 lots</t>
  </si>
  <si>
    <t>4.94 lots</t>
  </si>
  <si>
    <t>1.70 lots</t>
  </si>
  <si>
    <t>4.70 lots</t>
  </si>
  <si>
    <t>Kartini</t>
  </si>
  <si>
    <t>Bri 378901021749533</t>
  </si>
  <si>
    <t>Kevin Ferdinand Tjoanda</t>
  </si>
  <si>
    <t>2.42 lots</t>
  </si>
  <si>
    <t>Bca 8220812091</t>
  </si>
  <si>
    <t>1.75 lots</t>
  </si>
  <si>
    <t>2.15 lots</t>
  </si>
  <si>
    <t>kristian siswantoro</t>
  </si>
  <si>
    <t>Bca 0561210381</t>
  </si>
  <si>
    <t>Langgeng Sutrisno</t>
  </si>
  <si>
    <t>1.49 lots</t>
  </si>
  <si>
    <t>0.97 lots</t>
  </si>
  <si>
    <t>Lovito</t>
  </si>
  <si>
    <t>1.92 lots</t>
  </si>
  <si>
    <t>0.81 lots</t>
  </si>
  <si>
    <t>bca 6105010820/double cek</t>
  </si>
  <si>
    <t>M Sofyan R</t>
  </si>
  <si>
    <t>2.48 lots</t>
  </si>
  <si>
    <t>1.11 lots</t>
  </si>
  <si>
    <t>1.15 lots</t>
  </si>
  <si>
    <t>8.26 lots</t>
  </si>
  <si>
    <t>3.62 lots</t>
  </si>
  <si>
    <t>9.15 lots</t>
  </si>
  <si>
    <t>1.60 lots</t>
  </si>
  <si>
    <t>4.35 lots</t>
  </si>
  <si>
    <t>1.84 lots</t>
  </si>
  <si>
    <t>5.24 lots</t>
  </si>
  <si>
    <t>2.72 lots</t>
  </si>
  <si>
    <t>Mas Nur Rohman Wahid</t>
  </si>
  <si>
    <t>Bca 6820804072</t>
  </si>
  <si>
    <t>Mega Sri Wahyuningsih</t>
  </si>
  <si>
    <t>Bri 563401031732535</t>
  </si>
  <si>
    <t>4.30 lots</t>
  </si>
  <si>
    <t>Michael Daniel David</t>
  </si>
  <si>
    <t>Mandiri 1560014341855</t>
  </si>
  <si>
    <t>1.77 lots</t>
  </si>
  <si>
    <t>3.00 lots</t>
  </si>
  <si>
    <t>4.90 lots</t>
  </si>
  <si>
    <t>1.27 lots</t>
  </si>
  <si>
    <t>Minca</t>
  </si>
  <si>
    <t>Bca 7880357241</t>
  </si>
  <si>
    <t>mirzan aryandi</t>
  </si>
  <si>
    <t>Bca 0083664891</t>
  </si>
  <si>
    <t>0.68 lots</t>
  </si>
  <si>
    <t>Moh Munjirin</t>
  </si>
  <si>
    <t>Mandiri 1370016505535</t>
  </si>
  <si>
    <t>Bca 7975431428</t>
  </si>
  <si>
    <t>Mohammad Syaifullah</t>
  </si>
  <si>
    <t>1.56 lots</t>
  </si>
  <si>
    <t>Muchamad iskhak M</t>
  </si>
  <si>
    <t>Bri 369501022325535</t>
  </si>
  <si>
    <t>Muhamad Agus</t>
  </si>
  <si>
    <t>BRI  639301012653531/an didik eko w</t>
  </si>
  <si>
    <t>0.88 lots</t>
  </si>
  <si>
    <t>Muhamad Jamaludin</t>
  </si>
  <si>
    <t>Bni 0407174294</t>
  </si>
  <si>
    <t>MUHAMAD Rizal</t>
  </si>
  <si>
    <t>Bca 8630 937 397</t>
  </si>
  <si>
    <t>Muhammad Fadhil</t>
  </si>
  <si>
    <t>Bca 0600679805</t>
  </si>
  <si>
    <t>Muhammad Hasan</t>
  </si>
  <si>
    <t>2.34 lots</t>
  </si>
  <si>
    <t>7.82 lots</t>
  </si>
  <si>
    <t>1.09 lots</t>
  </si>
  <si>
    <t>3.32 lots</t>
  </si>
  <si>
    <t>5.79 lots</t>
  </si>
  <si>
    <t>4.07 lots</t>
  </si>
  <si>
    <t>Muhammad Luthfi</t>
  </si>
  <si>
    <t>Muhammad Robby Saputra</t>
  </si>
  <si>
    <t>Bca 6460372486</t>
  </si>
  <si>
    <t>MUHAMMAD ZAMRONI</t>
  </si>
  <si>
    <t>Bri 015701044116501</t>
  </si>
  <si>
    <t>3.84 lots</t>
  </si>
  <si>
    <t>3.67 lots</t>
  </si>
  <si>
    <t>1.51 lots</t>
  </si>
  <si>
    <t>3.44 lots</t>
  </si>
  <si>
    <t>5.37 lots</t>
  </si>
  <si>
    <t>3.25 lots</t>
  </si>
  <si>
    <t>1.88 lots</t>
  </si>
  <si>
    <t>1.48 lots</t>
  </si>
  <si>
    <t>0.94 lots</t>
  </si>
  <si>
    <t>4.56 lots</t>
  </si>
  <si>
    <t>Mustofa Ali</t>
  </si>
  <si>
    <t>Nailiya Nikmah</t>
  </si>
  <si>
    <t>Nanang Kurniawan</t>
  </si>
  <si>
    <t>Mandiri 9000029869972</t>
  </si>
  <si>
    <t>1.29 lots</t>
  </si>
  <si>
    <t>3.66 lots</t>
  </si>
  <si>
    <t>5.96 lots</t>
  </si>
  <si>
    <t>Nanda Opras</t>
  </si>
  <si>
    <t>Bni 0502269586</t>
  </si>
  <si>
    <t>2.13 lots</t>
  </si>
  <si>
    <t>Nila Trilia Sari</t>
  </si>
  <si>
    <t>Mandiri 108-00-1736813-6/an antonius z</t>
  </si>
  <si>
    <t>oky saputra</t>
  </si>
  <si>
    <t>Klien 9 sub 1</t>
  </si>
  <si>
    <t>Nova Kartika Putri</t>
  </si>
  <si>
    <t>Bni 0220603327</t>
  </si>
  <si>
    <t>Novita Dilianti Bintari</t>
  </si>
  <si>
    <t>Nuni Komalawatini</t>
  </si>
  <si>
    <t>Bca 2090295368</t>
  </si>
  <si>
    <t>Nur Azis Rahmat Putra</t>
  </si>
  <si>
    <t>Bca 2940643956</t>
  </si>
  <si>
    <t>Nur Rochman</t>
  </si>
  <si>
    <t>Mandiri 1390015986122</t>
  </si>
  <si>
    <t>Pepen Ruspendi</t>
  </si>
  <si>
    <t>Bca 3371583911</t>
  </si>
  <si>
    <t>prasetiyo prasetiyo</t>
  </si>
  <si>
    <t>Bca 3542280350</t>
  </si>
  <si>
    <t>Pratiya Sutrisna</t>
  </si>
  <si>
    <t>Bni 0227340291</t>
  </si>
  <si>
    <t>Prawoto -</t>
  </si>
  <si>
    <t>double akun cek</t>
  </si>
  <si>
    <t>Puji Cahyono</t>
  </si>
  <si>
    <t>0.77 lots</t>
  </si>
  <si>
    <t>bca 7415111720</t>
  </si>
  <si>
    <t>Putri Miranti</t>
  </si>
  <si>
    <t>44.70 lots</t>
  </si>
  <si>
    <t>25.10 lots</t>
  </si>
  <si>
    <t>27.50 lots</t>
  </si>
  <si>
    <t>26.10 lots</t>
  </si>
  <si>
    <t>25.42 lots</t>
  </si>
  <si>
    <t>Raden Aldy Cahyo</t>
  </si>
  <si>
    <t>Mandiri 9000019035477/an Miftahul Huda</t>
  </si>
  <si>
    <t>1.33 lots</t>
  </si>
  <si>
    <t>Ratih Kumalasari</t>
  </si>
  <si>
    <t>Mandiri 1710005886364</t>
  </si>
  <si>
    <t>Refiana Eri Kusuma</t>
  </si>
  <si>
    <t>rina erviana kusumastuti</t>
  </si>
  <si>
    <t>219601000591539 BRI</t>
  </si>
  <si>
    <t>3.57 lots</t>
  </si>
  <si>
    <t>Risca Indriyani</t>
  </si>
  <si>
    <t>Mandiri 141-00-1912288-6</t>
  </si>
  <si>
    <t>Riyadi Riyadi</t>
  </si>
  <si>
    <t>Mandiri 1140000073984</t>
  </si>
  <si>
    <t>1.83 lots</t>
  </si>
  <si>
    <t>2.65 lots</t>
  </si>
  <si>
    <t>Rony -</t>
  </si>
  <si>
    <t>Bca 0840699064/double akun cek</t>
  </si>
  <si>
    <t>Roziqin</t>
  </si>
  <si>
    <t>BCA 3560210743</t>
  </si>
  <si>
    <t>Rudi Prasetyo</t>
  </si>
  <si>
    <t>Sartana Sartana</t>
  </si>
  <si>
    <t>Bca 6690300069</t>
  </si>
  <si>
    <t>Sim Lie Wui Siang</t>
  </si>
  <si>
    <t>1.40 lots</t>
  </si>
  <si>
    <t>Stephanus Maryana</t>
  </si>
  <si>
    <t>Bca 8025040411</t>
  </si>
  <si>
    <t>sudarto bn watir</t>
  </si>
  <si>
    <t>Bni 0178108387</t>
  </si>
  <si>
    <t>Sukar sukar</t>
  </si>
  <si>
    <t>Bri 067901007353536</t>
  </si>
  <si>
    <t>rek tidak bisa</t>
  </si>
  <si>
    <t>9.14 lots</t>
  </si>
  <si>
    <t>Supriyadi -</t>
  </si>
  <si>
    <t>4.79 lots</t>
  </si>
  <si>
    <t>Suripto -</t>
  </si>
  <si>
    <t>suryanto -</t>
  </si>
  <si>
    <t>doubel akun cek ricek</t>
  </si>
  <si>
    <t>Suyanto</t>
  </si>
  <si>
    <t>Mandiri 1780003144355</t>
  </si>
  <si>
    <t>blm kriim rek</t>
  </si>
  <si>
    <t>bni 0917662635</t>
  </si>
  <si>
    <t>Tian Kurniawan</t>
  </si>
  <si>
    <t>Bca 3300966020/an Miftakhul alam</t>
  </si>
  <si>
    <t>1.18 lots</t>
  </si>
  <si>
    <t>Tri Adi Setiawan</t>
  </si>
  <si>
    <t>double akun cek/rek blm kasih</t>
  </si>
  <si>
    <t>2.46 lots</t>
  </si>
  <si>
    <t>Umi Jamilah</t>
  </si>
  <si>
    <t>Bri 807201009822531</t>
  </si>
  <si>
    <t>zakaria lego lesmono ca</t>
  </si>
  <si>
    <t>0.98 lots</t>
  </si>
  <si>
    <t>Wagiri -</t>
  </si>
  <si>
    <t>2.68 lots</t>
  </si>
  <si>
    <t>Bca 7675103798</t>
  </si>
  <si>
    <t>Wagiro -</t>
  </si>
  <si>
    <t>Mandiri 1060012917129</t>
  </si>
  <si>
    <t>Wan Arief Harfanegara</t>
  </si>
  <si>
    <t>Bni 0977947096</t>
  </si>
  <si>
    <t>5.09 lots</t>
  </si>
  <si>
    <t>Bank : BNI / 0446458282/double cek</t>
  </si>
  <si>
    <t>Wawan Gunawan</t>
  </si>
  <si>
    <t>2.11 lots</t>
  </si>
  <si>
    <t>Widyo Dharmo Tedjo</t>
  </si>
  <si>
    <t>38.86 lots</t>
  </si>
  <si>
    <t>Wiyanti</t>
  </si>
  <si>
    <t>6.34 lots</t>
  </si>
  <si>
    <t>5.89 lots</t>
  </si>
  <si>
    <t>2.76 lots</t>
  </si>
  <si>
    <t>3.20 lots</t>
  </si>
  <si>
    <t>Yel Diana</t>
  </si>
  <si>
    <t>9.90 lots</t>
  </si>
  <si>
    <t>5.90 lots</t>
  </si>
  <si>
    <t>Mandiri 1090018687525</t>
  </si>
  <si>
    <t>Yogi Dewandaru</t>
  </si>
  <si>
    <t>Bca 8570138392</t>
  </si>
  <si>
    <t>Yola Catur Ningsih</t>
  </si>
  <si>
    <t>Yonathan</t>
  </si>
  <si>
    <t>1.36 lots</t>
  </si>
  <si>
    <t>Yugo Prasetyo</t>
  </si>
  <si>
    <t>2.51 lots</t>
  </si>
  <si>
    <t>Yunica Christine Candra</t>
  </si>
  <si>
    <t>Bca 1020637788</t>
  </si>
  <si>
    <t>1.89 lots</t>
  </si>
  <si>
    <t>zulfikar s rauf</t>
  </si>
  <si>
    <t>Mandiri 1510013381493</t>
  </si>
  <si>
    <t>sub Ib Yasser Arafat</t>
  </si>
  <si>
    <t>sub IB Herny ridho</t>
  </si>
  <si>
    <t>sub IB Agus salim</t>
  </si>
  <si>
    <t>sub IB Evan</t>
  </si>
  <si>
    <t>sub IB Mamat eko</t>
  </si>
  <si>
    <t>sub IB Ahmad Rohkib</t>
  </si>
  <si>
    <t>sub IB sulikan</t>
  </si>
  <si>
    <t>sub IB Andik</t>
  </si>
  <si>
    <t>sub IB Ismawati</t>
  </si>
  <si>
    <t>sub IB Nanda</t>
  </si>
  <si>
    <t>sub IB Muamar alhaj</t>
  </si>
  <si>
    <t>sub IB Jaenal</t>
  </si>
  <si>
    <t>sub IB Syarif Hidayat</t>
  </si>
  <si>
    <t>sub IB Willy gotan</t>
  </si>
  <si>
    <t>sub IB Carwani</t>
  </si>
  <si>
    <t>sub IB widya puspita</t>
  </si>
  <si>
    <t>sub IB Dicky Hartono</t>
  </si>
  <si>
    <t>sub IB dwi setiawan</t>
  </si>
  <si>
    <t>sub IB rio ayatullah</t>
  </si>
  <si>
    <t>sub IB Ellen sunaryo</t>
  </si>
  <si>
    <t>sub IB Rahma dhani</t>
  </si>
  <si>
    <t>bank aceh</t>
  </si>
  <si>
    <t>sub IB zaelani</t>
  </si>
  <si>
    <t>sub IB Hermansyah</t>
  </si>
  <si>
    <t>btpn</t>
  </si>
  <si>
    <t>sub IB Septian h</t>
  </si>
  <si>
    <t>sub Ib Romadhoni</t>
  </si>
  <si>
    <t>sub IB Stephanus adi</t>
  </si>
  <si>
    <t>sub IB Marvin nursaid</t>
  </si>
  <si>
    <t>sub IB yeyen agus</t>
  </si>
  <si>
    <t>sub Ib Moch andy</t>
  </si>
  <si>
    <t>sub IB Lutfhi</t>
  </si>
  <si>
    <t>sub IB Oky saputra</t>
  </si>
  <si>
    <t>sub IB Rudy prasetyyo</t>
  </si>
  <si>
    <t>sub IB Vincent w</t>
  </si>
  <si>
    <t>sub IB sumantri</t>
  </si>
  <si>
    <t>sub IB Hendro</t>
  </si>
  <si>
    <t>sub IB Ernawaty</t>
  </si>
  <si>
    <t>sub Ib yonathan</t>
  </si>
  <si>
    <t>Laba IB</t>
  </si>
  <si>
    <t>Volume Trading</t>
  </si>
  <si>
    <t>Klien aktif</t>
  </si>
  <si>
    <t>346.89 lots</t>
  </si>
  <si>
    <t>326.93 lots</t>
  </si>
  <si>
    <t>312.18 lots</t>
  </si>
  <si>
    <t>255.24 lots</t>
  </si>
  <si>
    <t>306.52 lots</t>
  </si>
  <si>
    <t>etnoorhayati(jf)</t>
  </si>
  <si>
    <t>juwigyo</t>
  </si>
  <si>
    <t>nur rahmat</t>
  </si>
  <si>
    <t>hawa ismaini(axim)</t>
  </si>
  <si>
    <t>Eni Nuraeni(axim)</t>
  </si>
  <si>
    <t>farida Khondari(axim)</t>
  </si>
  <si>
    <t>komisi terakhir</t>
  </si>
  <si>
    <t>2 maret2021</t>
  </si>
  <si>
    <t>Komisi total</t>
  </si>
  <si>
    <t>rebate ke akun 6780900</t>
  </si>
  <si>
    <t>rebate ke akun 20144318</t>
  </si>
  <si>
    <t>rebate ke akun 20060922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</si>
</sst>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$-409]#,##0.00;[Red]&quot;-&quot;[$$-409]#,##0.00"/>
  </numFmts>
  <fonts count="9" x14ac:knownFonts="1">
    <font>
      <sz val="11"/>
      <color rgb="FF000000"/>
      <name val="Arial"/>
      <family val="2"/>
    </font>
    <font>
      <sz val="11"/>
      <color rgb="FF9C0006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33FF"/>
        <bgColor rgb="FFFF33FF"/>
      </patternFill>
    </fill>
    <fill>
      <patternFill patternType="solid">
        <fgColor rgb="FFFF3333"/>
        <bgColor rgb="FFFF3333"/>
      </patternFill>
    </fill>
    <fill>
      <patternFill patternType="solid">
        <fgColor rgb="FFCCFF00"/>
        <bgColor rgb="FFCCFF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5" fontId="3" fillId="0" borderId="0" applyBorder="0" applyProtection="0"/>
  </cellStyleXfs>
  <cellXfs count="41">
    <xf numFmtId="0" fontId="0" fillId="0" borderId="0" xfId="0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4" fontId="0" fillId="0" borderId="0" xfId="0" applyNumberFormat="1"/>
    <xf numFmtId="3" fontId="6" fillId="3" borderId="0" xfId="0" applyNumberFormat="1" applyFont="1" applyFill="1" applyAlignment="1">
      <alignment wrapText="1"/>
    </xf>
    <xf numFmtId="3" fontId="5" fillId="0" borderId="0" xfId="0" applyNumberFormat="1" applyFont="1"/>
    <xf numFmtId="0" fontId="0" fillId="4" borderId="0" xfId="0" applyFill="1"/>
    <xf numFmtId="3" fontId="0" fillId="0" borderId="0" xfId="0" applyNumberFormat="1"/>
    <xf numFmtId="0" fontId="0" fillId="5" borderId="0" xfId="0" applyFill="1"/>
    <xf numFmtId="0" fontId="0" fillId="5" borderId="0" xfId="0" applyFill="1" applyAlignment="1">
      <alignment horizontal="left"/>
    </xf>
    <xf numFmtId="4" fontId="0" fillId="5" borderId="0" xfId="0" applyNumberFormat="1" applyFill="1"/>
    <xf numFmtId="3" fontId="6" fillId="5" borderId="0" xfId="0" applyNumberFormat="1" applyFont="1" applyFill="1" applyAlignment="1">
      <alignment wrapText="1"/>
    </xf>
    <xf numFmtId="3" fontId="5" fillId="5" borderId="0" xfId="0" applyNumberFormat="1" applyFont="1" applyFill="1" applyAlignment="1">
      <alignment wrapText="1"/>
    </xf>
    <xf numFmtId="3" fontId="0" fillId="5" borderId="0" xfId="0" applyNumberFormat="1" applyFill="1"/>
    <xf numFmtId="0" fontId="4" fillId="5" borderId="0" xfId="0" applyFont="1" applyFill="1"/>
    <xf numFmtId="0" fontId="0" fillId="6" borderId="0" xfId="0" applyFill="1"/>
    <xf numFmtId="3" fontId="5" fillId="5" borderId="0" xfId="0" applyNumberFormat="1" applyFont="1" applyFill="1"/>
    <xf numFmtId="0" fontId="0" fillId="7" borderId="0" xfId="0" applyFill="1"/>
    <xf numFmtId="4" fontId="0" fillId="3" borderId="0" xfId="0" applyNumberFormat="1" applyFill="1"/>
    <xf numFmtId="3" fontId="5" fillId="3" borderId="0" xfId="0" applyNumberFormat="1" applyFont="1" applyFill="1"/>
    <xf numFmtId="3" fontId="0" fillId="3" borderId="0" xfId="0" applyNumberFormat="1" applyFill="1"/>
    <xf numFmtId="0" fontId="0" fillId="6" borderId="0" xfId="0" applyFill="1" applyAlignment="1">
      <alignment horizontal="left"/>
    </xf>
    <xf numFmtId="4" fontId="0" fillId="6" borderId="0" xfId="0" applyNumberFormat="1" applyFill="1"/>
    <xf numFmtId="3" fontId="6" fillId="6" borderId="0" xfId="0" applyNumberFormat="1" applyFont="1" applyFill="1" applyAlignment="1">
      <alignment wrapText="1"/>
    </xf>
    <xf numFmtId="3" fontId="5" fillId="6" borderId="0" xfId="0" applyNumberFormat="1" applyFont="1" applyFill="1" applyAlignment="1">
      <alignment wrapText="1"/>
    </xf>
    <xf numFmtId="3" fontId="0" fillId="6" borderId="0" xfId="0" applyNumberFormat="1" applyFill="1"/>
    <xf numFmtId="0" fontId="4" fillId="6" borderId="0" xfId="0" applyFont="1" applyFill="1"/>
    <xf numFmtId="4" fontId="5" fillId="0" borderId="0" xfId="0" applyNumberFormat="1" applyFont="1"/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left" wrapText="1"/>
    </xf>
    <xf numFmtId="164" fontId="8" fillId="0" borderId="0" xfId="0" applyNumberFormat="1" applyFont="1" applyAlignment="1">
      <alignment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4" fontId="4" fillId="3" borderId="0" xfId="0" applyNumberFormat="1" applyFont="1" applyFill="1"/>
    <xf numFmtId="4" fontId="5" fillId="3" borderId="0" xfId="0" applyNumberFormat="1" applyFont="1" applyFill="1" applyAlignment="1">
      <alignment wrapText="1"/>
    </xf>
  </cellXfs>
  <cellStyles count="6">
    <cellStyle name="cf1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Result" xfId="4" xr:uid="{00000000-0005-0000-0000-000004000000}"/>
    <cellStyle name="Result2" xfId="5" xr:uid="{00000000-0005-0000-0000-000005000000}"/>
  </cellStyles>
  <dxfs count="1">
    <dxf>
      <font>
        <color rgb="FF9C0006"/>
        <family val="2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33"/>
  <sheetViews>
    <sheetView workbookViewId="0"/>
  </sheetViews>
  <sheetFormatPr defaultRowHeight="14.25" x14ac:dyDescent="0.2"/>
  <cols>
    <col min="1" max="1" width="29.5" style="3" customWidth="1"/>
    <col min="2" max="2" width="48.125" style="3" customWidth="1"/>
    <col min="3" max="3" width="30.125" style="3" customWidth="1"/>
    <col min="4" max="4" width="12.375" style="3" customWidth="1"/>
    <col min="5" max="1024" width="10.75" style="3" customWidth="1"/>
    <col min="1025" max="1025" width="9" customWidth="1"/>
  </cols>
  <sheetData>
    <row r="1" spans="1:1017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</row>
    <row r="2" spans="1:1017" x14ac:dyDescent="0.2">
      <c r="A2" s="3" t="s">
        <v>4</v>
      </c>
      <c r="C2" s="4" t="s">
        <v>5</v>
      </c>
    </row>
    <row r="3" spans="1:1017" x14ac:dyDescent="0.2">
      <c r="A3" s="3" t="s">
        <v>6</v>
      </c>
      <c r="B3" s="3" t="s">
        <v>7</v>
      </c>
      <c r="C3" s="4"/>
    </row>
    <row r="4" spans="1:1017" x14ac:dyDescent="0.2">
      <c r="A4" s="3" t="s">
        <v>8</v>
      </c>
      <c r="B4" s="3" t="s">
        <v>9</v>
      </c>
      <c r="C4" s="4"/>
    </row>
    <row r="5" spans="1:1017" x14ac:dyDescent="0.2">
      <c r="A5" s="3" t="s">
        <v>10</v>
      </c>
      <c r="B5" s="3" t="s">
        <v>11</v>
      </c>
      <c r="C5" s="4"/>
    </row>
    <row r="6" spans="1:1017" x14ac:dyDescent="0.2">
      <c r="A6" s="3" t="s">
        <v>12</v>
      </c>
      <c r="B6" s="3" t="s">
        <v>13</v>
      </c>
      <c r="C6" s="4" t="s">
        <v>14</v>
      </c>
      <c r="D6" s="3" t="s">
        <v>15</v>
      </c>
    </row>
    <row r="7" spans="1:1017" x14ac:dyDescent="0.2">
      <c r="A7" s="3" t="s">
        <v>16</v>
      </c>
      <c r="B7" s="3" t="s">
        <v>17</v>
      </c>
      <c r="C7" s="4" t="s">
        <v>14</v>
      </c>
      <c r="D7" s="3" t="s">
        <v>15</v>
      </c>
    </row>
    <row r="8" spans="1:1017" x14ac:dyDescent="0.2">
      <c r="A8" s="3" t="s">
        <v>18</v>
      </c>
      <c r="B8" s="3" t="s">
        <v>19</v>
      </c>
      <c r="C8" s="4"/>
    </row>
    <row r="9" spans="1:1017" x14ac:dyDescent="0.2">
      <c r="A9" s="3" t="s">
        <v>20</v>
      </c>
      <c r="B9" s="3" t="s">
        <v>21</v>
      </c>
      <c r="C9" s="4"/>
    </row>
    <row r="10" spans="1:1017" x14ac:dyDescent="0.2">
      <c r="A10" s="3" t="s">
        <v>22</v>
      </c>
      <c r="B10" s="3" t="s">
        <v>23</v>
      </c>
      <c r="C10" s="4"/>
    </row>
    <row r="11" spans="1:1017" x14ac:dyDescent="0.2">
      <c r="A11" s="3" t="s">
        <v>24</v>
      </c>
      <c r="B11" s="3" t="s">
        <v>25</v>
      </c>
      <c r="C11" s="4"/>
    </row>
    <row r="12" spans="1:1017" x14ac:dyDescent="0.2">
      <c r="A12" s="3" t="s">
        <v>26</v>
      </c>
      <c r="B12" s="3" t="s">
        <v>27</v>
      </c>
      <c r="C12" s="4"/>
    </row>
    <row r="13" spans="1:1017" x14ac:dyDescent="0.2">
      <c r="A13" s="3" t="s">
        <v>28</v>
      </c>
      <c r="B13" s="3" t="s">
        <v>29</v>
      </c>
      <c r="C13" s="4"/>
    </row>
    <row r="14" spans="1:1017" x14ac:dyDescent="0.2">
      <c r="A14" s="3" t="s">
        <v>30</v>
      </c>
      <c r="B14" s="3" t="s">
        <v>31</v>
      </c>
      <c r="C14" s="4"/>
    </row>
    <row r="15" spans="1:1017" x14ac:dyDescent="0.2">
      <c r="A15" s="3" t="s">
        <v>32</v>
      </c>
      <c r="B15" s="3" t="s">
        <v>33</v>
      </c>
      <c r="C15" s="4"/>
    </row>
    <row r="16" spans="1:1017" x14ac:dyDescent="0.2">
      <c r="A16" s="3" t="s">
        <v>34</v>
      </c>
      <c r="C16" s="4" t="s">
        <v>35</v>
      </c>
    </row>
    <row r="17" spans="1:4" x14ac:dyDescent="0.2">
      <c r="A17" s="3" t="s">
        <v>36</v>
      </c>
      <c r="B17" s="3" t="s">
        <v>37</v>
      </c>
      <c r="C17" s="4"/>
    </row>
    <row r="18" spans="1:4" x14ac:dyDescent="0.2">
      <c r="A18" s="3" t="s">
        <v>38</v>
      </c>
      <c r="B18" s="3" t="s">
        <v>39</v>
      </c>
      <c r="C18" s="4"/>
    </row>
    <row r="19" spans="1:4" x14ac:dyDescent="0.2">
      <c r="A19" s="3" t="s">
        <v>40</v>
      </c>
      <c r="B19" s="3" t="s">
        <v>41</v>
      </c>
      <c r="C19" s="4"/>
      <c r="D19" s="3" t="s">
        <v>42</v>
      </c>
    </row>
    <row r="20" spans="1:4" x14ac:dyDescent="0.2">
      <c r="A20" s="3" t="s">
        <v>43</v>
      </c>
      <c r="B20" s="3" t="s">
        <v>44</v>
      </c>
      <c r="C20" s="4"/>
    </row>
    <row r="21" spans="1:4" x14ac:dyDescent="0.2">
      <c r="A21" s="3" t="s">
        <v>45</v>
      </c>
      <c r="B21" s="3" t="s">
        <v>46</v>
      </c>
      <c r="C21" s="4"/>
    </row>
    <row r="22" spans="1:4" x14ac:dyDescent="0.2">
      <c r="A22" s="3" t="s">
        <v>47</v>
      </c>
      <c r="B22" s="3" t="s">
        <v>48</v>
      </c>
      <c r="C22" s="4"/>
      <c r="D22" s="3" t="s">
        <v>42</v>
      </c>
    </row>
    <row r="23" spans="1:4" x14ac:dyDescent="0.2">
      <c r="A23" s="3" t="s">
        <v>49</v>
      </c>
      <c r="B23" s="3" t="s">
        <v>50</v>
      </c>
      <c r="C23" s="4"/>
    </row>
    <row r="24" spans="1:4" x14ac:dyDescent="0.2">
      <c r="A24" s="3" t="s">
        <v>51</v>
      </c>
      <c r="B24" s="3" t="s">
        <v>52</v>
      </c>
      <c r="C24" s="4"/>
    </row>
    <row r="25" spans="1:4" x14ac:dyDescent="0.2">
      <c r="A25" s="3" t="s">
        <v>53</v>
      </c>
      <c r="B25" s="3" t="s">
        <v>54</v>
      </c>
      <c r="C25" s="4"/>
    </row>
    <row r="26" spans="1:4" x14ac:dyDescent="0.2">
      <c r="A26" s="3" t="s">
        <v>55</v>
      </c>
      <c r="B26" s="3" t="s">
        <v>56</v>
      </c>
      <c r="C26" s="4"/>
    </row>
    <row r="27" spans="1:4" x14ac:dyDescent="0.2">
      <c r="A27" s="3" t="s">
        <v>57</v>
      </c>
      <c r="C27" s="4" t="s">
        <v>35</v>
      </c>
    </row>
    <row r="28" spans="1:4" x14ac:dyDescent="0.2">
      <c r="A28" s="3" t="s">
        <v>58</v>
      </c>
      <c r="C28" s="4" t="s">
        <v>35</v>
      </c>
    </row>
    <row r="29" spans="1:4" x14ac:dyDescent="0.2">
      <c r="A29" s="3" t="s">
        <v>59</v>
      </c>
      <c r="B29" s="3" t="s">
        <v>60</v>
      </c>
      <c r="C29" s="4"/>
    </row>
    <row r="30" spans="1:4" x14ac:dyDescent="0.2">
      <c r="A30" s="3" t="s">
        <v>61</v>
      </c>
      <c r="B30" s="3" t="s">
        <v>62</v>
      </c>
      <c r="C30" s="4"/>
    </row>
    <row r="31" spans="1:4" x14ac:dyDescent="0.2">
      <c r="A31" s="3" t="s">
        <v>63</v>
      </c>
      <c r="B31" s="3" t="s">
        <v>64</v>
      </c>
      <c r="C31" s="4"/>
    </row>
    <row r="32" spans="1:4" x14ac:dyDescent="0.2">
      <c r="A32" s="3" t="s">
        <v>65</v>
      </c>
      <c r="B32" s="3" t="s">
        <v>66</v>
      </c>
      <c r="C32" s="4"/>
    </row>
    <row r="33" spans="1:4" x14ac:dyDescent="0.2">
      <c r="A33" s="3" t="s">
        <v>67</v>
      </c>
      <c r="B33" s="3" t="s">
        <v>68</v>
      </c>
      <c r="C33" s="4"/>
    </row>
    <row r="34" spans="1:4" x14ac:dyDescent="0.2">
      <c r="A34" s="3" t="s">
        <v>69</v>
      </c>
      <c r="B34" s="3" t="s">
        <v>70</v>
      </c>
      <c r="C34" s="4"/>
    </row>
    <row r="35" spans="1:4" x14ac:dyDescent="0.2">
      <c r="A35" s="3" t="s">
        <v>71</v>
      </c>
      <c r="B35" s="3" t="s">
        <v>72</v>
      </c>
      <c r="C35" s="4"/>
    </row>
    <row r="36" spans="1:4" x14ac:dyDescent="0.2">
      <c r="A36" s="3" t="s">
        <v>73</v>
      </c>
      <c r="B36" s="3" t="s">
        <v>74</v>
      </c>
      <c r="C36" s="4"/>
    </row>
    <row r="37" spans="1:4" x14ac:dyDescent="0.2">
      <c r="A37" s="3" t="s">
        <v>75</v>
      </c>
      <c r="C37" s="4" t="s">
        <v>76</v>
      </c>
    </row>
    <row r="38" spans="1:4" x14ac:dyDescent="0.2">
      <c r="A38" s="3" t="s">
        <v>77</v>
      </c>
      <c r="B38" s="3" t="s">
        <v>78</v>
      </c>
      <c r="C38" s="4"/>
    </row>
    <row r="39" spans="1:4" x14ac:dyDescent="0.2">
      <c r="A39" s="3" t="s">
        <v>79</v>
      </c>
      <c r="B39" s="3" t="s">
        <v>80</v>
      </c>
      <c r="C39" s="4"/>
    </row>
    <row r="40" spans="1:4" x14ac:dyDescent="0.2">
      <c r="A40" s="3" t="s">
        <v>81</v>
      </c>
      <c r="B40" s="3" t="s">
        <v>82</v>
      </c>
      <c r="C40" s="4"/>
    </row>
    <row r="41" spans="1:4" x14ac:dyDescent="0.2">
      <c r="A41" s="3" t="s">
        <v>83</v>
      </c>
      <c r="B41" s="3" t="s">
        <v>84</v>
      </c>
      <c r="C41" s="4"/>
    </row>
    <row r="42" spans="1:4" x14ac:dyDescent="0.2">
      <c r="A42" s="3" t="s">
        <v>85</v>
      </c>
      <c r="B42" s="3" t="s">
        <v>86</v>
      </c>
      <c r="C42" s="4" t="s">
        <v>87</v>
      </c>
      <c r="D42" s="3" t="s">
        <v>88</v>
      </c>
    </row>
    <row r="43" spans="1:4" x14ac:dyDescent="0.2">
      <c r="A43" s="3" t="s">
        <v>89</v>
      </c>
      <c r="B43" s="3" t="s">
        <v>90</v>
      </c>
      <c r="C43" s="4"/>
    </row>
    <row r="44" spans="1:4" x14ac:dyDescent="0.2">
      <c r="A44" s="3" t="s">
        <v>91</v>
      </c>
      <c r="C44" s="4" t="s">
        <v>35</v>
      </c>
    </row>
    <row r="45" spans="1:4" x14ac:dyDescent="0.2">
      <c r="A45" s="3" t="s">
        <v>92</v>
      </c>
      <c r="C45" s="4"/>
    </row>
    <row r="46" spans="1:4" x14ac:dyDescent="0.2">
      <c r="A46" s="3" t="s">
        <v>93</v>
      </c>
      <c r="B46" s="3" t="s">
        <v>94</v>
      </c>
      <c r="C46" s="4"/>
    </row>
    <row r="47" spans="1:4" x14ac:dyDescent="0.2">
      <c r="A47" s="3" t="s">
        <v>95</v>
      </c>
      <c r="C47" s="4" t="s">
        <v>14</v>
      </c>
      <c r="D47" s="3" t="s">
        <v>96</v>
      </c>
    </row>
    <row r="48" spans="1:4" x14ac:dyDescent="0.2">
      <c r="A48" s="3" t="s">
        <v>97</v>
      </c>
      <c r="B48" s="3" t="s">
        <v>98</v>
      </c>
      <c r="C48" s="4"/>
    </row>
    <row r="49" spans="1:3" x14ac:dyDescent="0.2">
      <c r="A49" s="3" t="s">
        <v>99</v>
      </c>
      <c r="B49" s="3" t="s">
        <v>100</v>
      </c>
      <c r="C49" s="4" t="s">
        <v>101</v>
      </c>
    </row>
    <row r="50" spans="1:3" x14ac:dyDescent="0.2">
      <c r="A50" s="3" t="s">
        <v>102</v>
      </c>
      <c r="B50" s="3" t="s">
        <v>103</v>
      </c>
      <c r="C50" s="4"/>
    </row>
    <row r="51" spans="1:3" x14ac:dyDescent="0.2">
      <c r="A51" s="3" t="s">
        <v>104</v>
      </c>
      <c r="B51" s="3" t="s">
        <v>105</v>
      </c>
      <c r="C51" s="4"/>
    </row>
    <row r="52" spans="1:3" x14ac:dyDescent="0.2">
      <c r="A52" s="3" t="s">
        <v>106</v>
      </c>
      <c r="B52" s="3" t="s">
        <v>107</v>
      </c>
      <c r="C52" s="4" t="s">
        <v>108</v>
      </c>
    </row>
    <row r="53" spans="1:3" x14ac:dyDescent="0.2">
      <c r="A53" s="3" t="s">
        <v>109</v>
      </c>
      <c r="C53" s="4" t="s">
        <v>35</v>
      </c>
    </row>
    <row r="54" spans="1:3" x14ac:dyDescent="0.2">
      <c r="A54" s="3" t="s">
        <v>110</v>
      </c>
      <c r="B54" s="3" t="s">
        <v>111</v>
      </c>
      <c r="C54" s="4"/>
    </row>
    <row r="55" spans="1:3" x14ac:dyDescent="0.2">
      <c r="A55" s="3" t="s">
        <v>112</v>
      </c>
      <c r="B55" s="3" t="s">
        <v>113</v>
      </c>
      <c r="C55" s="4"/>
    </row>
    <row r="56" spans="1:3" x14ac:dyDescent="0.2">
      <c r="A56" s="3" t="s">
        <v>114</v>
      </c>
      <c r="B56" s="3" t="s">
        <v>115</v>
      </c>
      <c r="C56" s="4"/>
    </row>
    <row r="57" spans="1:3" x14ac:dyDescent="0.2">
      <c r="A57" s="3" t="s">
        <v>116</v>
      </c>
      <c r="B57" s="3" t="s">
        <v>117</v>
      </c>
      <c r="C57" s="4"/>
    </row>
    <row r="58" spans="1:3" x14ac:dyDescent="0.2">
      <c r="A58" s="3" t="s">
        <v>118</v>
      </c>
      <c r="B58" s="3" t="s">
        <v>119</v>
      </c>
      <c r="C58" s="4"/>
    </row>
    <row r="59" spans="1:3" x14ac:dyDescent="0.2">
      <c r="A59" s="3" t="s">
        <v>120</v>
      </c>
      <c r="B59" s="3" t="s">
        <v>121</v>
      </c>
      <c r="C59" s="4"/>
    </row>
    <row r="60" spans="1:3" x14ac:dyDescent="0.2">
      <c r="A60" s="3" t="s">
        <v>122</v>
      </c>
      <c r="B60" s="3" t="s">
        <v>123</v>
      </c>
      <c r="C60" s="4"/>
    </row>
    <row r="61" spans="1:3" x14ac:dyDescent="0.2">
      <c r="A61" s="3" t="s">
        <v>124</v>
      </c>
      <c r="B61" s="3" t="s">
        <v>125</v>
      </c>
      <c r="C61" s="4"/>
    </row>
    <row r="62" spans="1:3" x14ac:dyDescent="0.2">
      <c r="A62" s="3" t="s">
        <v>126</v>
      </c>
      <c r="B62" s="3" t="s">
        <v>127</v>
      </c>
      <c r="C62" s="4"/>
    </row>
    <row r="63" spans="1:3" x14ac:dyDescent="0.2">
      <c r="A63" s="3" t="s">
        <v>128</v>
      </c>
      <c r="B63" s="3" t="s">
        <v>129</v>
      </c>
      <c r="C63" s="4"/>
    </row>
    <row r="64" spans="1:3" x14ac:dyDescent="0.2">
      <c r="A64" s="3" t="s">
        <v>130</v>
      </c>
      <c r="B64" s="3" t="s">
        <v>131</v>
      </c>
      <c r="C64" s="4"/>
    </row>
    <row r="65" spans="1:4" x14ac:dyDescent="0.2">
      <c r="A65" s="3" t="s">
        <v>132</v>
      </c>
      <c r="B65" s="3" t="s">
        <v>133</v>
      </c>
      <c r="C65" s="4"/>
    </row>
    <row r="66" spans="1:4" x14ac:dyDescent="0.2">
      <c r="A66" s="3" t="s">
        <v>134</v>
      </c>
      <c r="C66" s="4" t="s">
        <v>135</v>
      </c>
      <c r="D66" s="3" t="s">
        <v>15</v>
      </c>
    </row>
    <row r="67" spans="1:4" x14ac:dyDescent="0.2">
      <c r="A67" s="3" t="s">
        <v>136</v>
      </c>
      <c r="C67" s="4"/>
    </row>
    <row r="68" spans="1:4" x14ac:dyDescent="0.2">
      <c r="A68" s="3" t="s">
        <v>137</v>
      </c>
      <c r="B68" s="3" t="s">
        <v>138</v>
      </c>
      <c r="C68" s="4" t="s">
        <v>14</v>
      </c>
      <c r="D68" s="3" t="s">
        <v>15</v>
      </c>
    </row>
    <row r="69" spans="1:4" x14ac:dyDescent="0.2">
      <c r="A69" s="3" t="s">
        <v>139</v>
      </c>
      <c r="B69" s="3" t="s">
        <v>140</v>
      </c>
      <c r="C69" s="4"/>
    </row>
    <row r="70" spans="1:4" x14ac:dyDescent="0.2">
      <c r="A70" s="3" t="s">
        <v>141</v>
      </c>
      <c r="B70" s="3" t="s">
        <v>142</v>
      </c>
      <c r="D70" s="3" t="s">
        <v>143</v>
      </c>
    </row>
    <row r="71" spans="1:4" x14ac:dyDescent="0.2">
      <c r="A71" s="3" t="s">
        <v>144</v>
      </c>
      <c r="C71" s="4" t="s">
        <v>145</v>
      </c>
      <c r="D71" s="3" t="s">
        <v>42</v>
      </c>
    </row>
    <row r="72" spans="1:4" x14ac:dyDescent="0.2">
      <c r="A72" s="3" t="s">
        <v>146</v>
      </c>
      <c r="B72" s="3" t="s">
        <v>147</v>
      </c>
      <c r="C72" s="4"/>
    </row>
    <row r="73" spans="1:4" x14ac:dyDescent="0.2">
      <c r="A73" s="3" t="s">
        <v>148</v>
      </c>
      <c r="C73" s="4" t="s">
        <v>149</v>
      </c>
    </row>
    <row r="74" spans="1:4" x14ac:dyDescent="0.2">
      <c r="A74" s="3" t="s">
        <v>150</v>
      </c>
      <c r="B74" s="3" t="s">
        <v>151</v>
      </c>
      <c r="C74" s="4"/>
    </row>
    <row r="75" spans="1:4" x14ac:dyDescent="0.2">
      <c r="A75" s="3" t="s">
        <v>152</v>
      </c>
      <c r="B75" s="3" t="s">
        <v>153</v>
      </c>
      <c r="C75" s="4"/>
    </row>
    <row r="76" spans="1:4" x14ac:dyDescent="0.2">
      <c r="A76" s="3" t="s">
        <v>154</v>
      </c>
      <c r="C76" s="4" t="s">
        <v>155</v>
      </c>
      <c r="D76" s="3" t="s">
        <v>156</v>
      </c>
    </row>
    <row r="77" spans="1:4" x14ac:dyDescent="0.2">
      <c r="A77" s="3" t="s">
        <v>157</v>
      </c>
      <c r="C77" s="4" t="s">
        <v>155</v>
      </c>
      <c r="D77" s="3" t="s">
        <v>156</v>
      </c>
    </row>
    <row r="78" spans="1:4" x14ac:dyDescent="0.2">
      <c r="A78" s="3" t="s">
        <v>158</v>
      </c>
      <c r="B78" s="3" t="s">
        <v>159</v>
      </c>
      <c r="C78" s="4" t="s">
        <v>101</v>
      </c>
      <c r="D78" s="3" t="s">
        <v>160</v>
      </c>
    </row>
    <row r="79" spans="1:4" x14ac:dyDescent="0.2">
      <c r="A79" s="3" t="s">
        <v>161</v>
      </c>
      <c r="B79" s="3" t="s">
        <v>162</v>
      </c>
      <c r="C79" s="4"/>
    </row>
    <row r="80" spans="1:4" x14ac:dyDescent="0.2">
      <c r="A80" s="3" t="s">
        <v>163</v>
      </c>
      <c r="B80" s="3" t="s">
        <v>164</v>
      </c>
      <c r="C80" s="4"/>
    </row>
    <row r="81" spans="1:4" x14ac:dyDescent="0.2">
      <c r="A81" s="3" t="s">
        <v>165</v>
      </c>
      <c r="B81" s="3" t="s">
        <v>166</v>
      </c>
      <c r="C81" s="4"/>
    </row>
    <row r="82" spans="1:4" x14ac:dyDescent="0.2">
      <c r="A82" s="3" t="s">
        <v>167</v>
      </c>
      <c r="B82" s="3" t="s">
        <v>168</v>
      </c>
      <c r="C82" s="4"/>
    </row>
    <row r="83" spans="1:4" x14ac:dyDescent="0.2">
      <c r="A83" s="3" t="s">
        <v>169</v>
      </c>
      <c r="C83" s="4" t="s">
        <v>35</v>
      </c>
    </row>
    <row r="84" spans="1:4" x14ac:dyDescent="0.2">
      <c r="A84" s="3" t="s">
        <v>170</v>
      </c>
      <c r="C84" s="4" t="s">
        <v>171</v>
      </c>
    </row>
    <row r="85" spans="1:4" x14ac:dyDescent="0.2">
      <c r="A85" s="3" t="s">
        <v>172</v>
      </c>
      <c r="B85" s="3" t="s">
        <v>173</v>
      </c>
      <c r="C85" s="4"/>
    </row>
    <row r="86" spans="1:4" x14ac:dyDescent="0.2">
      <c r="A86" s="3" t="s">
        <v>174</v>
      </c>
      <c r="B86" s="3" t="s">
        <v>175</v>
      </c>
      <c r="C86" s="4" t="s">
        <v>87</v>
      </c>
      <c r="D86" s="3" t="s">
        <v>88</v>
      </c>
    </row>
    <row r="87" spans="1:4" x14ac:dyDescent="0.2">
      <c r="A87" s="3" t="s">
        <v>176</v>
      </c>
      <c r="B87" s="3" t="s">
        <v>177</v>
      </c>
      <c r="C87" s="4"/>
    </row>
    <row r="88" spans="1:4" x14ac:dyDescent="0.2">
      <c r="A88" s="3" t="s">
        <v>178</v>
      </c>
      <c r="B88" s="3" t="s">
        <v>179</v>
      </c>
      <c r="C88" s="4"/>
    </row>
    <row r="89" spans="1:4" x14ac:dyDescent="0.2">
      <c r="A89" s="3" t="s">
        <v>180</v>
      </c>
      <c r="B89" s="3" t="s">
        <v>181</v>
      </c>
      <c r="C89" s="4"/>
    </row>
    <row r="90" spans="1:4" x14ac:dyDescent="0.2">
      <c r="A90" s="3" t="s">
        <v>182</v>
      </c>
      <c r="B90" s="3" t="s">
        <v>183</v>
      </c>
      <c r="C90" s="4"/>
    </row>
    <row r="91" spans="1:4" x14ac:dyDescent="0.2">
      <c r="A91" s="3" t="s">
        <v>184</v>
      </c>
      <c r="B91" s="3" t="s">
        <v>185</v>
      </c>
      <c r="C91" s="4"/>
    </row>
    <row r="92" spans="1:4" x14ac:dyDescent="0.2">
      <c r="A92" s="3" t="s">
        <v>186</v>
      </c>
      <c r="B92" s="3" t="s">
        <v>177</v>
      </c>
      <c r="C92" s="4"/>
    </row>
    <row r="93" spans="1:4" x14ac:dyDescent="0.2">
      <c r="A93" s="3" t="s">
        <v>187</v>
      </c>
      <c r="B93" s="3" t="s">
        <v>188</v>
      </c>
      <c r="C93" s="4"/>
    </row>
    <row r="94" spans="1:4" x14ac:dyDescent="0.2">
      <c r="A94" s="3" t="s">
        <v>189</v>
      </c>
      <c r="B94" s="3" t="s">
        <v>190</v>
      </c>
      <c r="C94" s="4"/>
    </row>
    <row r="95" spans="1:4" x14ac:dyDescent="0.2">
      <c r="A95" s="3" t="s">
        <v>191</v>
      </c>
      <c r="C95" s="4"/>
    </row>
    <row r="96" spans="1:4" x14ac:dyDescent="0.2">
      <c r="A96" s="3" t="s">
        <v>192</v>
      </c>
      <c r="B96" s="3" t="s">
        <v>193</v>
      </c>
      <c r="C96" s="4"/>
    </row>
    <row r="97" spans="1:4" x14ac:dyDescent="0.2">
      <c r="A97" s="3" t="s">
        <v>194</v>
      </c>
      <c r="B97" s="3" t="s">
        <v>195</v>
      </c>
      <c r="C97" s="4" t="s">
        <v>196</v>
      </c>
      <c r="D97" s="3" t="s">
        <v>42</v>
      </c>
    </row>
    <row r="98" spans="1:4" x14ac:dyDescent="0.2">
      <c r="A98" s="3" t="s">
        <v>197</v>
      </c>
      <c r="B98" s="3" t="s">
        <v>198</v>
      </c>
      <c r="C98" s="4" t="s">
        <v>155</v>
      </c>
      <c r="D98" s="3" t="s">
        <v>156</v>
      </c>
    </row>
    <row r="99" spans="1:4" x14ac:dyDescent="0.2">
      <c r="A99" s="3" t="s">
        <v>199</v>
      </c>
      <c r="B99" s="3" t="s">
        <v>200</v>
      </c>
      <c r="C99" s="4"/>
    </row>
    <row r="100" spans="1:4" x14ac:dyDescent="0.2">
      <c r="A100" s="3" t="s">
        <v>201</v>
      </c>
      <c r="B100" s="3" t="s">
        <v>202</v>
      </c>
      <c r="C100" s="4" t="s">
        <v>203</v>
      </c>
      <c r="D100" s="3" t="s">
        <v>88</v>
      </c>
    </row>
    <row r="101" spans="1:4" x14ac:dyDescent="0.2">
      <c r="A101" s="3" t="s">
        <v>204</v>
      </c>
      <c r="B101" s="3" t="s">
        <v>205</v>
      </c>
      <c r="C101" s="4"/>
    </row>
    <row r="102" spans="1:4" x14ac:dyDescent="0.2">
      <c r="A102" s="3" t="s">
        <v>206</v>
      </c>
      <c r="B102" s="3" t="s">
        <v>207</v>
      </c>
      <c r="C102" s="4"/>
    </row>
    <row r="103" spans="1:4" x14ac:dyDescent="0.2">
      <c r="A103" s="3" t="s">
        <v>208</v>
      </c>
      <c r="B103" s="3" t="s">
        <v>209</v>
      </c>
      <c r="C103" s="4"/>
    </row>
    <row r="104" spans="1:4" x14ac:dyDescent="0.2">
      <c r="A104" s="3" t="s">
        <v>210</v>
      </c>
      <c r="C104" s="4"/>
    </row>
    <row r="105" spans="1:4" x14ac:dyDescent="0.2">
      <c r="A105" s="3" t="s">
        <v>211</v>
      </c>
      <c r="B105" s="3" t="s">
        <v>212</v>
      </c>
      <c r="C105" s="4" t="s">
        <v>213</v>
      </c>
      <c r="D105" s="3" t="s">
        <v>214</v>
      </c>
    </row>
    <row r="106" spans="1:4" x14ac:dyDescent="0.2">
      <c r="A106" s="3" t="s">
        <v>215</v>
      </c>
      <c r="B106" s="3" t="s">
        <v>216</v>
      </c>
      <c r="C106" s="4"/>
    </row>
    <row r="107" spans="1:4" x14ac:dyDescent="0.2">
      <c r="A107" s="3" t="s">
        <v>217</v>
      </c>
      <c r="B107" s="3" t="s">
        <v>218</v>
      </c>
      <c r="C107" s="4"/>
    </row>
    <row r="108" spans="1:4" x14ac:dyDescent="0.2">
      <c r="A108" s="3" t="s">
        <v>219</v>
      </c>
      <c r="B108" s="3" t="s">
        <v>220</v>
      </c>
      <c r="C108" s="4"/>
    </row>
    <row r="109" spans="1:4" x14ac:dyDescent="0.2">
      <c r="A109" s="3" t="s">
        <v>221</v>
      </c>
      <c r="B109" s="3" t="s">
        <v>222</v>
      </c>
      <c r="C109" s="4"/>
    </row>
    <row r="110" spans="1:4" x14ac:dyDescent="0.2">
      <c r="A110" s="3" t="s">
        <v>223</v>
      </c>
      <c r="B110" s="3" t="s">
        <v>224</v>
      </c>
      <c r="C110" s="4"/>
    </row>
    <row r="111" spans="1:4" x14ac:dyDescent="0.2">
      <c r="A111" s="3" t="s">
        <v>225</v>
      </c>
      <c r="B111" s="3" t="s">
        <v>226</v>
      </c>
      <c r="C111" s="4"/>
    </row>
    <row r="112" spans="1:4" x14ac:dyDescent="0.2">
      <c r="A112" s="3" t="s">
        <v>227</v>
      </c>
      <c r="B112" s="3" t="s">
        <v>228</v>
      </c>
      <c r="C112" s="4"/>
    </row>
    <row r="113" spans="1:4" x14ac:dyDescent="0.2">
      <c r="A113" s="3" t="s">
        <v>229</v>
      </c>
      <c r="B113" s="3" t="s">
        <v>230</v>
      </c>
      <c r="C113" s="4"/>
    </row>
    <row r="114" spans="1:4" x14ac:dyDescent="0.2">
      <c r="A114" s="3" t="s">
        <v>231</v>
      </c>
      <c r="B114" s="3" t="s">
        <v>232</v>
      </c>
      <c r="C114" s="4"/>
    </row>
    <row r="115" spans="1:4" x14ac:dyDescent="0.2">
      <c r="A115" s="3" t="s">
        <v>233</v>
      </c>
      <c r="B115" s="3" t="s">
        <v>234</v>
      </c>
      <c r="C115" s="4" t="s">
        <v>235</v>
      </c>
      <c r="D115" s="3" t="s">
        <v>236</v>
      </c>
    </row>
    <row r="116" spans="1:4" x14ac:dyDescent="0.2">
      <c r="A116" s="3" t="s">
        <v>237</v>
      </c>
      <c r="C116" s="4" t="s">
        <v>35</v>
      </c>
    </row>
    <row r="117" spans="1:4" x14ac:dyDescent="0.2">
      <c r="A117" s="3" t="s">
        <v>238</v>
      </c>
      <c r="B117" s="3" t="s">
        <v>239</v>
      </c>
      <c r="C117" s="4"/>
    </row>
    <row r="118" spans="1:4" x14ac:dyDescent="0.2">
      <c r="A118" s="3" t="s">
        <v>240</v>
      </c>
      <c r="C118" s="4" t="s">
        <v>5</v>
      </c>
    </row>
    <row r="119" spans="1:4" x14ac:dyDescent="0.2">
      <c r="A119" s="3" t="s">
        <v>241</v>
      </c>
      <c r="B119" s="3" t="s">
        <v>242</v>
      </c>
      <c r="C119" s="4" t="s">
        <v>14</v>
      </c>
      <c r="D119" s="3" t="s">
        <v>15</v>
      </c>
    </row>
    <row r="120" spans="1:4" x14ac:dyDescent="0.2">
      <c r="A120" s="3" t="s">
        <v>243</v>
      </c>
      <c r="C120" s="4" t="s">
        <v>244</v>
      </c>
    </row>
    <row r="121" spans="1:4" x14ac:dyDescent="0.2">
      <c r="A121" s="3" t="s">
        <v>245</v>
      </c>
      <c r="B121" s="3" t="s">
        <v>246</v>
      </c>
      <c r="C121" s="4"/>
    </row>
    <row r="122" spans="1:4" x14ac:dyDescent="0.2">
      <c r="A122" s="3" t="s">
        <v>247</v>
      </c>
      <c r="B122" s="3" t="s">
        <v>248</v>
      </c>
      <c r="C122" s="4"/>
    </row>
    <row r="123" spans="1:4" x14ac:dyDescent="0.2">
      <c r="A123" s="3" t="s">
        <v>249</v>
      </c>
      <c r="B123" s="3" t="s">
        <v>226</v>
      </c>
      <c r="C123" s="4"/>
    </row>
    <row r="124" spans="1:4" x14ac:dyDescent="0.2">
      <c r="A124" s="3" t="s">
        <v>250</v>
      </c>
      <c r="B124" s="3" t="s">
        <v>251</v>
      </c>
      <c r="C124" s="4"/>
    </row>
    <row r="125" spans="1:4" x14ac:dyDescent="0.2">
      <c r="A125" s="3" t="s">
        <v>252</v>
      </c>
      <c r="B125" s="3" t="s">
        <v>253</v>
      </c>
      <c r="C125" s="4"/>
    </row>
    <row r="126" spans="1:4" x14ac:dyDescent="0.2">
      <c r="A126" s="3" t="s">
        <v>254</v>
      </c>
      <c r="B126" s="3" t="s">
        <v>255</v>
      </c>
      <c r="C126" s="4"/>
    </row>
    <row r="127" spans="1:4" x14ac:dyDescent="0.2">
      <c r="A127" s="3" t="s">
        <v>256</v>
      </c>
      <c r="B127" s="3" t="s">
        <v>257</v>
      </c>
      <c r="C127" s="4"/>
    </row>
    <row r="128" spans="1:4" x14ac:dyDescent="0.2">
      <c r="A128" s="3" t="s">
        <v>258</v>
      </c>
      <c r="B128" s="3" t="s">
        <v>259</v>
      </c>
      <c r="C128" s="4"/>
    </row>
    <row r="129" spans="1:3" x14ac:dyDescent="0.2">
      <c r="A129" s="3" t="s">
        <v>260</v>
      </c>
      <c r="B129" s="3" t="s">
        <v>261</v>
      </c>
      <c r="C129" s="4" t="s">
        <v>262</v>
      </c>
    </row>
    <row r="130" spans="1:3" x14ac:dyDescent="0.2">
      <c r="A130" s="3" t="s">
        <v>263</v>
      </c>
      <c r="B130" s="3" t="s">
        <v>264</v>
      </c>
      <c r="C130" s="4"/>
    </row>
    <row r="131" spans="1:3" x14ac:dyDescent="0.2">
      <c r="A131" s="3" t="s">
        <v>265</v>
      </c>
      <c r="B131" s="3" t="s">
        <v>266</v>
      </c>
      <c r="C131" s="4"/>
    </row>
    <row r="132" spans="1:3" x14ac:dyDescent="0.2">
      <c r="A132" s="3" t="s">
        <v>267</v>
      </c>
      <c r="B132" s="3" t="s">
        <v>268</v>
      </c>
      <c r="C132" s="4"/>
    </row>
    <row r="133" spans="1:3" x14ac:dyDescent="0.2">
      <c r="A133" s="3" t="s">
        <v>269</v>
      </c>
      <c r="C133" s="4"/>
    </row>
    <row r="134" spans="1:3" x14ac:dyDescent="0.2">
      <c r="A134" s="3" t="s">
        <v>270</v>
      </c>
      <c r="B134" s="3" t="s">
        <v>271</v>
      </c>
      <c r="C134" s="4"/>
    </row>
    <row r="135" spans="1:3" x14ac:dyDescent="0.2">
      <c r="A135" s="3" t="s">
        <v>272</v>
      </c>
      <c r="B135" s="3" t="s">
        <v>273</v>
      </c>
      <c r="C135" s="4"/>
    </row>
    <row r="136" spans="1:3" x14ac:dyDescent="0.2">
      <c r="A136" s="3" t="s">
        <v>274</v>
      </c>
      <c r="B136" s="3" t="s">
        <v>275</v>
      </c>
      <c r="C136" s="4"/>
    </row>
    <row r="137" spans="1:3" x14ac:dyDescent="0.2">
      <c r="A137" s="3" t="s">
        <v>276</v>
      </c>
      <c r="B137" s="3" t="s">
        <v>277</v>
      </c>
      <c r="C137" s="4"/>
    </row>
    <row r="138" spans="1:3" x14ac:dyDescent="0.2">
      <c r="A138" s="3" t="s">
        <v>278</v>
      </c>
      <c r="B138" s="3" t="s">
        <v>279</v>
      </c>
      <c r="C138" s="4"/>
    </row>
    <row r="139" spans="1:3" x14ac:dyDescent="0.2">
      <c r="A139" s="3" t="s">
        <v>280</v>
      </c>
      <c r="B139" s="3" t="s">
        <v>281</v>
      </c>
      <c r="C139" s="4"/>
    </row>
    <row r="140" spans="1:3" x14ac:dyDescent="0.2">
      <c r="A140" s="3" t="s">
        <v>282</v>
      </c>
      <c r="B140" s="3" t="s">
        <v>283</v>
      </c>
      <c r="C140" s="4"/>
    </row>
    <row r="141" spans="1:3" x14ac:dyDescent="0.2">
      <c r="A141" s="3" t="s">
        <v>284</v>
      </c>
      <c r="B141" s="3" t="s">
        <v>285</v>
      </c>
      <c r="C141" s="4"/>
    </row>
    <row r="142" spans="1:3" x14ac:dyDescent="0.2">
      <c r="A142" s="3" t="s">
        <v>286</v>
      </c>
      <c r="B142" s="3" t="s">
        <v>287</v>
      </c>
      <c r="C142" s="4"/>
    </row>
    <row r="143" spans="1:3" x14ac:dyDescent="0.2">
      <c r="A143" s="3" t="s">
        <v>288</v>
      </c>
      <c r="B143" s="3" t="s">
        <v>289</v>
      </c>
      <c r="C143" s="4"/>
    </row>
    <row r="144" spans="1:3" x14ac:dyDescent="0.2">
      <c r="A144" s="3" t="s">
        <v>290</v>
      </c>
      <c r="B144" s="3" t="s">
        <v>291</v>
      </c>
      <c r="C144" s="4"/>
    </row>
    <row r="145" spans="1:4" x14ac:dyDescent="0.2">
      <c r="A145" s="3" t="s">
        <v>292</v>
      </c>
      <c r="B145" s="3" t="s">
        <v>293</v>
      </c>
      <c r="C145" s="4"/>
    </row>
    <row r="146" spans="1:4" x14ac:dyDescent="0.2">
      <c r="A146" s="3" t="s">
        <v>294</v>
      </c>
      <c r="B146" s="3" t="s">
        <v>295</v>
      </c>
      <c r="C146" s="4"/>
    </row>
    <row r="147" spans="1:4" x14ac:dyDescent="0.2">
      <c r="A147" s="3" t="s">
        <v>296</v>
      </c>
      <c r="B147" s="3" t="s">
        <v>297</v>
      </c>
      <c r="C147" s="4"/>
    </row>
    <row r="148" spans="1:4" x14ac:dyDescent="0.2">
      <c r="A148" s="3" t="s">
        <v>298</v>
      </c>
      <c r="B148" s="3" t="s">
        <v>299</v>
      </c>
      <c r="C148" s="4" t="s">
        <v>14</v>
      </c>
      <c r="D148" s="3" t="s">
        <v>96</v>
      </c>
    </row>
    <row r="149" spans="1:4" x14ac:dyDescent="0.2">
      <c r="A149" s="3" t="s">
        <v>300</v>
      </c>
      <c r="B149" s="3" t="s">
        <v>301</v>
      </c>
      <c r="C149" s="4"/>
    </row>
    <row r="150" spans="1:4" x14ac:dyDescent="0.2">
      <c r="A150" s="3" t="s">
        <v>302</v>
      </c>
      <c r="B150" s="3" t="s">
        <v>303</v>
      </c>
      <c r="C150" s="4"/>
    </row>
    <row r="151" spans="1:4" x14ac:dyDescent="0.2">
      <c r="A151" s="3" t="s">
        <v>304</v>
      </c>
      <c r="B151" s="3" t="s">
        <v>305</v>
      </c>
      <c r="C151" s="4"/>
    </row>
    <row r="152" spans="1:4" x14ac:dyDescent="0.2">
      <c r="A152" s="3" t="s">
        <v>306</v>
      </c>
      <c r="B152" s="3" t="s">
        <v>307</v>
      </c>
      <c r="C152" s="4"/>
    </row>
    <row r="153" spans="1:4" x14ac:dyDescent="0.2">
      <c r="A153" s="3" t="s">
        <v>308</v>
      </c>
      <c r="C153" s="4" t="s">
        <v>35</v>
      </c>
    </row>
    <row r="154" spans="1:4" x14ac:dyDescent="0.2">
      <c r="A154" s="3" t="s">
        <v>309</v>
      </c>
      <c r="C154" s="4"/>
    </row>
    <row r="155" spans="1:4" x14ac:dyDescent="0.2">
      <c r="A155" s="3" t="s">
        <v>310</v>
      </c>
      <c r="B155" s="3" t="s">
        <v>311</v>
      </c>
      <c r="C155" s="4"/>
    </row>
    <row r="156" spans="1:4" x14ac:dyDescent="0.2">
      <c r="A156" s="3" t="s">
        <v>312</v>
      </c>
      <c r="B156" s="3" t="s">
        <v>313</v>
      </c>
      <c r="C156" s="4"/>
    </row>
    <row r="157" spans="1:4" x14ac:dyDescent="0.2">
      <c r="A157" s="3" t="s">
        <v>314</v>
      </c>
      <c r="B157" s="3" t="s">
        <v>315</v>
      </c>
      <c r="C157" s="4"/>
    </row>
    <row r="158" spans="1:4" x14ac:dyDescent="0.2">
      <c r="A158" s="3" t="s">
        <v>316</v>
      </c>
      <c r="B158" s="3" t="s">
        <v>317</v>
      </c>
      <c r="C158" s="4"/>
    </row>
    <row r="159" spans="1:4" x14ac:dyDescent="0.2">
      <c r="A159" s="3" t="s">
        <v>318</v>
      </c>
      <c r="C159" s="4" t="s">
        <v>35</v>
      </c>
    </row>
    <row r="160" spans="1:4" x14ac:dyDescent="0.2">
      <c r="A160" s="3" t="s">
        <v>319</v>
      </c>
      <c r="B160" s="3" t="s">
        <v>320</v>
      </c>
      <c r="C160" s="4" t="s">
        <v>321</v>
      </c>
    </row>
    <row r="161" spans="1:4" x14ac:dyDescent="0.2">
      <c r="A161" s="3" t="s">
        <v>322</v>
      </c>
      <c r="C161" s="4" t="s">
        <v>323</v>
      </c>
      <c r="D161" s="3" t="s">
        <v>42</v>
      </c>
    </row>
    <row r="162" spans="1:4" x14ac:dyDescent="0.2">
      <c r="A162" s="3" t="s">
        <v>324</v>
      </c>
      <c r="C162" s="4" t="s">
        <v>325</v>
      </c>
      <c r="D162" s="3" t="s">
        <v>42</v>
      </c>
    </row>
    <row r="163" spans="1:4" x14ac:dyDescent="0.2">
      <c r="A163" s="3" t="s">
        <v>326</v>
      </c>
      <c r="B163" s="3" t="s">
        <v>327</v>
      </c>
      <c r="C163" s="4"/>
    </row>
    <row r="164" spans="1:4" x14ac:dyDescent="0.2">
      <c r="A164" s="3" t="s">
        <v>328</v>
      </c>
      <c r="C164" s="4"/>
    </row>
    <row r="165" spans="1:4" x14ac:dyDescent="0.2">
      <c r="A165" s="3" t="s">
        <v>329</v>
      </c>
      <c r="B165" s="3" t="s">
        <v>330</v>
      </c>
      <c r="C165" s="4"/>
    </row>
    <row r="166" spans="1:4" x14ac:dyDescent="0.2">
      <c r="A166" s="3" t="s">
        <v>331</v>
      </c>
      <c r="B166" s="3" t="s">
        <v>332</v>
      </c>
      <c r="C166" s="4"/>
    </row>
    <row r="167" spans="1:4" x14ac:dyDescent="0.2">
      <c r="A167" s="3" t="s">
        <v>333</v>
      </c>
      <c r="B167" s="3" t="s">
        <v>334</v>
      </c>
      <c r="C167" s="4" t="s">
        <v>14</v>
      </c>
      <c r="D167" s="3" t="s">
        <v>15</v>
      </c>
    </row>
    <row r="168" spans="1:4" x14ac:dyDescent="0.2">
      <c r="A168" s="3" t="s">
        <v>335</v>
      </c>
      <c r="B168" s="3" t="s">
        <v>336</v>
      </c>
      <c r="C168" s="4" t="s">
        <v>337</v>
      </c>
    </row>
    <row r="169" spans="1:4" x14ac:dyDescent="0.2">
      <c r="A169" s="3" t="s">
        <v>338</v>
      </c>
      <c r="C169" s="4" t="s">
        <v>196</v>
      </c>
      <c r="D169" s="3" t="s">
        <v>42</v>
      </c>
    </row>
    <row r="170" spans="1:4" x14ac:dyDescent="0.2">
      <c r="A170" s="3" t="s">
        <v>339</v>
      </c>
      <c r="B170" s="3" t="s">
        <v>340</v>
      </c>
      <c r="C170" s="4"/>
    </row>
    <row r="171" spans="1:4" x14ac:dyDescent="0.2">
      <c r="A171" s="3" t="s">
        <v>341</v>
      </c>
      <c r="B171" s="3" t="s">
        <v>342</v>
      </c>
      <c r="C171" s="4"/>
    </row>
    <row r="172" spans="1:4" x14ac:dyDescent="0.2">
      <c r="A172" s="3" t="s">
        <v>343</v>
      </c>
      <c r="B172" s="3" t="s">
        <v>344</v>
      </c>
      <c r="C172" s="4" t="s">
        <v>14</v>
      </c>
      <c r="D172" s="3" t="s">
        <v>15</v>
      </c>
    </row>
    <row r="173" spans="1:4" x14ac:dyDescent="0.2">
      <c r="A173" s="3" t="s">
        <v>345</v>
      </c>
      <c r="B173" s="3" t="s">
        <v>346</v>
      </c>
      <c r="C173" s="4"/>
    </row>
    <row r="174" spans="1:4" x14ac:dyDescent="0.2">
      <c r="A174" s="3" t="s">
        <v>347</v>
      </c>
      <c r="C174" s="4" t="s">
        <v>35</v>
      </c>
    </row>
    <row r="175" spans="1:4" x14ac:dyDescent="0.2">
      <c r="A175" s="3" t="s">
        <v>348</v>
      </c>
      <c r="B175" s="3" t="s">
        <v>349</v>
      </c>
      <c r="C175" s="4" t="s">
        <v>350</v>
      </c>
      <c r="D175" s="3" t="s">
        <v>96</v>
      </c>
    </row>
    <row r="176" spans="1:4" x14ac:dyDescent="0.2">
      <c r="A176" s="3" t="s">
        <v>351</v>
      </c>
      <c r="B176" s="3" t="s">
        <v>352</v>
      </c>
      <c r="C176" s="4"/>
    </row>
    <row r="177" spans="1:4" x14ac:dyDescent="0.2">
      <c r="A177" s="3" t="s">
        <v>353</v>
      </c>
      <c r="B177" s="3" t="s">
        <v>354</v>
      </c>
      <c r="C177" s="4"/>
    </row>
    <row r="178" spans="1:4" x14ac:dyDescent="0.2">
      <c r="A178" s="3" t="s">
        <v>355</v>
      </c>
      <c r="C178" s="4" t="s">
        <v>356</v>
      </c>
    </row>
    <row r="179" spans="1:4" x14ac:dyDescent="0.2">
      <c r="A179" s="3" t="s">
        <v>357</v>
      </c>
      <c r="B179" s="3" t="s">
        <v>358</v>
      </c>
      <c r="C179" s="4"/>
    </row>
    <row r="180" spans="1:4" x14ac:dyDescent="0.2">
      <c r="A180" s="3" t="s">
        <v>359</v>
      </c>
      <c r="C180" s="4" t="s">
        <v>155</v>
      </c>
      <c r="D180" s="3" t="s">
        <v>156</v>
      </c>
    </row>
    <row r="181" spans="1:4" x14ac:dyDescent="0.2">
      <c r="A181" s="3" t="s">
        <v>360</v>
      </c>
      <c r="B181" s="3" t="s">
        <v>361</v>
      </c>
      <c r="C181" s="4"/>
    </row>
    <row r="182" spans="1:4" x14ac:dyDescent="0.2">
      <c r="A182" s="3" t="s">
        <v>362</v>
      </c>
      <c r="B182" s="3" t="s">
        <v>363</v>
      </c>
      <c r="C182" s="4"/>
    </row>
    <row r="183" spans="1:4" x14ac:dyDescent="0.2">
      <c r="A183" s="3" t="s">
        <v>364</v>
      </c>
      <c r="B183" s="3" t="s">
        <v>365</v>
      </c>
      <c r="C183" s="4"/>
    </row>
    <row r="184" spans="1:4" x14ac:dyDescent="0.2">
      <c r="A184" s="3" t="s">
        <v>366</v>
      </c>
      <c r="B184" s="3" t="s">
        <v>367</v>
      </c>
      <c r="C184" s="4"/>
    </row>
    <row r="185" spans="1:4" x14ac:dyDescent="0.2">
      <c r="A185" s="3" t="s">
        <v>368</v>
      </c>
      <c r="B185" s="3" t="s">
        <v>369</v>
      </c>
      <c r="C185" s="4"/>
    </row>
    <row r="186" spans="1:4" x14ac:dyDescent="0.2">
      <c r="A186" s="3" t="s">
        <v>370</v>
      </c>
      <c r="B186" s="3" t="s">
        <v>371</v>
      </c>
      <c r="C186" s="4"/>
    </row>
    <row r="187" spans="1:4" x14ac:dyDescent="0.2">
      <c r="A187" s="3" t="s">
        <v>372</v>
      </c>
      <c r="B187" s="3" t="s">
        <v>373</v>
      </c>
      <c r="C187" s="4"/>
    </row>
    <row r="188" spans="1:4" x14ac:dyDescent="0.2">
      <c r="A188" s="3" t="s">
        <v>374</v>
      </c>
      <c r="B188" s="3" t="s">
        <v>209</v>
      </c>
      <c r="C188" s="4"/>
    </row>
    <row r="189" spans="1:4" x14ac:dyDescent="0.2">
      <c r="A189" s="3" t="s">
        <v>375</v>
      </c>
      <c r="B189" s="3" t="s">
        <v>376</v>
      </c>
      <c r="C189" s="4"/>
    </row>
    <row r="190" spans="1:4" x14ac:dyDescent="0.2">
      <c r="A190" s="3" t="s">
        <v>377</v>
      </c>
      <c r="B190" s="3" t="s">
        <v>378</v>
      </c>
      <c r="C190" s="4"/>
    </row>
    <row r="191" spans="1:4" x14ac:dyDescent="0.2">
      <c r="A191" s="3" t="s">
        <v>379</v>
      </c>
      <c r="B191" s="3" t="s">
        <v>380</v>
      </c>
      <c r="C191" s="4" t="s">
        <v>14</v>
      </c>
      <c r="D191" s="3" t="s">
        <v>15</v>
      </c>
    </row>
    <row r="192" spans="1:4" x14ac:dyDescent="0.2">
      <c r="A192" s="3" t="s">
        <v>381</v>
      </c>
      <c r="B192" s="3" t="s">
        <v>382</v>
      </c>
      <c r="C192" s="4"/>
    </row>
    <row r="193" spans="1:4" x14ac:dyDescent="0.2">
      <c r="A193" s="3" t="s">
        <v>383</v>
      </c>
      <c r="B193" s="3" t="s">
        <v>384</v>
      </c>
      <c r="C193" s="4"/>
    </row>
    <row r="194" spans="1:4" x14ac:dyDescent="0.2">
      <c r="A194" s="3" t="s">
        <v>385</v>
      </c>
      <c r="B194" s="3" t="s">
        <v>386</v>
      </c>
      <c r="C194" s="4" t="s">
        <v>387</v>
      </c>
      <c r="D194" s="3" t="s">
        <v>214</v>
      </c>
    </row>
    <row r="195" spans="1:4" x14ac:dyDescent="0.2">
      <c r="A195" s="3" t="s">
        <v>388</v>
      </c>
      <c r="B195" s="3" t="s">
        <v>389</v>
      </c>
      <c r="C195" s="4"/>
    </row>
    <row r="196" spans="1:4" x14ac:dyDescent="0.2">
      <c r="A196" s="3" t="s">
        <v>390</v>
      </c>
      <c r="C196" s="4"/>
    </row>
    <row r="197" spans="1:4" x14ac:dyDescent="0.2">
      <c r="A197" s="3" t="s">
        <v>391</v>
      </c>
      <c r="B197" s="3" t="s">
        <v>392</v>
      </c>
      <c r="C197" s="4"/>
    </row>
    <row r="198" spans="1:4" x14ac:dyDescent="0.2">
      <c r="A198" s="3" t="s">
        <v>393</v>
      </c>
      <c r="B198" s="3" t="s">
        <v>394</v>
      </c>
      <c r="C198" s="4"/>
    </row>
    <row r="199" spans="1:4" x14ac:dyDescent="0.2">
      <c r="A199" s="3" t="s">
        <v>395</v>
      </c>
      <c r="B199" s="3" t="s">
        <v>396</v>
      </c>
      <c r="C199" s="4"/>
    </row>
    <row r="200" spans="1:4" x14ac:dyDescent="0.2">
      <c r="A200" s="3" t="s">
        <v>397</v>
      </c>
      <c r="B200" s="3" t="s">
        <v>398</v>
      </c>
      <c r="C200" s="4"/>
    </row>
    <row r="201" spans="1:4" x14ac:dyDescent="0.2">
      <c r="A201" s="3" t="s">
        <v>399</v>
      </c>
      <c r="B201" s="3" t="s">
        <v>400</v>
      </c>
      <c r="C201" s="4"/>
    </row>
    <row r="202" spans="1:4" x14ac:dyDescent="0.2">
      <c r="A202" s="3" t="s">
        <v>401</v>
      </c>
      <c r="B202" s="3" t="s">
        <v>402</v>
      </c>
      <c r="C202" s="4"/>
    </row>
    <row r="203" spans="1:4" x14ac:dyDescent="0.2">
      <c r="A203" s="3" t="s">
        <v>403</v>
      </c>
      <c r="C203" s="4" t="s">
        <v>404</v>
      </c>
      <c r="D203" s="3" t="s">
        <v>156</v>
      </c>
    </row>
    <row r="204" spans="1:4" x14ac:dyDescent="0.2">
      <c r="A204" s="3" t="s">
        <v>405</v>
      </c>
      <c r="B204" s="3" t="s">
        <v>406</v>
      </c>
      <c r="C204" s="4"/>
    </row>
    <row r="205" spans="1:4" x14ac:dyDescent="0.2">
      <c r="A205" s="3" t="s">
        <v>407</v>
      </c>
      <c r="B205" s="3" t="s">
        <v>408</v>
      </c>
      <c r="C205" s="4"/>
    </row>
    <row r="206" spans="1:4" x14ac:dyDescent="0.2">
      <c r="A206" s="3" t="s">
        <v>409</v>
      </c>
      <c r="B206" s="3" t="s">
        <v>410</v>
      </c>
      <c r="C206" s="4" t="s">
        <v>14</v>
      </c>
      <c r="D206" s="3" t="s">
        <v>15</v>
      </c>
    </row>
    <row r="207" spans="1:4" x14ac:dyDescent="0.2">
      <c r="A207" s="3" t="s">
        <v>411</v>
      </c>
      <c r="B207" s="3" t="s">
        <v>412</v>
      </c>
      <c r="C207" s="4"/>
    </row>
    <row r="208" spans="1:4" x14ac:dyDescent="0.2">
      <c r="A208" s="3" t="s">
        <v>413</v>
      </c>
      <c r="C208" s="4" t="s">
        <v>414</v>
      </c>
      <c r="D208" s="3" t="s">
        <v>96</v>
      </c>
    </row>
    <row r="209" spans="1:4" x14ac:dyDescent="0.2">
      <c r="A209" s="3" t="s">
        <v>415</v>
      </c>
      <c r="C209" s="4" t="s">
        <v>35</v>
      </c>
    </row>
    <row r="210" spans="1:4" x14ac:dyDescent="0.2">
      <c r="A210" s="3" t="s">
        <v>416</v>
      </c>
      <c r="C210" s="4" t="s">
        <v>35</v>
      </c>
    </row>
    <row r="211" spans="1:4" x14ac:dyDescent="0.2">
      <c r="A211" s="3" t="s">
        <v>417</v>
      </c>
      <c r="B211" s="3" t="s">
        <v>418</v>
      </c>
      <c r="C211" s="4"/>
    </row>
    <row r="212" spans="1:4" x14ac:dyDescent="0.2">
      <c r="A212" s="3" t="s">
        <v>419</v>
      </c>
      <c r="B212" s="3" t="s">
        <v>177</v>
      </c>
      <c r="C212" s="4"/>
    </row>
    <row r="213" spans="1:4" x14ac:dyDescent="0.2">
      <c r="A213" s="3" t="s">
        <v>420</v>
      </c>
      <c r="B213" s="3" t="s">
        <v>421</v>
      </c>
      <c r="C213" s="4"/>
    </row>
    <row r="214" spans="1:4" x14ac:dyDescent="0.2">
      <c r="A214" s="3" t="s">
        <v>422</v>
      </c>
      <c r="B214" s="3" t="s">
        <v>423</v>
      </c>
      <c r="C214" s="4" t="s">
        <v>337</v>
      </c>
    </row>
    <row r="215" spans="1:4" x14ac:dyDescent="0.2">
      <c r="A215" s="3" t="s">
        <v>424</v>
      </c>
      <c r="C215" s="4" t="s">
        <v>425</v>
      </c>
      <c r="D215" s="3" t="s">
        <v>96</v>
      </c>
    </row>
    <row r="216" spans="1:4" x14ac:dyDescent="0.2">
      <c r="A216" s="3" t="s">
        <v>426</v>
      </c>
      <c r="B216" s="3" t="s">
        <v>427</v>
      </c>
      <c r="C216" s="4"/>
    </row>
    <row r="217" spans="1:4" x14ac:dyDescent="0.2">
      <c r="A217" s="3" t="s">
        <v>428</v>
      </c>
      <c r="B217" s="3" t="s">
        <v>429</v>
      </c>
      <c r="C217" s="4"/>
    </row>
    <row r="218" spans="1:4" x14ac:dyDescent="0.2">
      <c r="A218" s="3" t="s">
        <v>430</v>
      </c>
      <c r="B218" s="3" t="s">
        <v>431</v>
      </c>
      <c r="C218" s="4"/>
    </row>
    <row r="219" spans="1:4" x14ac:dyDescent="0.2">
      <c r="A219" s="3" t="s">
        <v>432</v>
      </c>
      <c r="C219" s="4" t="s">
        <v>433</v>
      </c>
      <c r="D219" s="3" t="s">
        <v>42</v>
      </c>
    </row>
    <row r="220" spans="1:4" x14ac:dyDescent="0.2">
      <c r="A220" s="3" t="s">
        <v>434</v>
      </c>
      <c r="B220" s="3" t="s">
        <v>435</v>
      </c>
      <c r="C220" s="4"/>
    </row>
    <row r="221" spans="1:4" x14ac:dyDescent="0.2">
      <c r="A221" s="3" t="s">
        <v>436</v>
      </c>
      <c r="B221" s="3" t="s">
        <v>437</v>
      </c>
      <c r="C221" s="4"/>
    </row>
    <row r="222" spans="1:4" x14ac:dyDescent="0.2">
      <c r="A222" s="3" t="s">
        <v>438</v>
      </c>
      <c r="B222" s="3" t="s">
        <v>439</v>
      </c>
      <c r="C222" s="4"/>
    </row>
    <row r="223" spans="1:4" x14ac:dyDescent="0.2">
      <c r="A223" s="3" t="s">
        <v>440</v>
      </c>
      <c r="B223" s="3" t="s">
        <v>441</v>
      </c>
      <c r="C223" s="4"/>
    </row>
    <row r="224" spans="1:4" x14ac:dyDescent="0.2">
      <c r="A224" s="3" t="s">
        <v>442</v>
      </c>
      <c r="B224" s="3" t="s">
        <v>177</v>
      </c>
      <c r="C224" s="4" t="s">
        <v>235</v>
      </c>
      <c r="D224" s="3" t="s">
        <v>443</v>
      </c>
    </row>
    <row r="225" spans="1:4" x14ac:dyDescent="0.2">
      <c r="A225" s="3" t="s">
        <v>444</v>
      </c>
      <c r="B225" s="3" t="s">
        <v>445</v>
      </c>
      <c r="C225" s="4"/>
    </row>
    <row r="226" spans="1:4" x14ac:dyDescent="0.2">
      <c r="A226" s="3" t="s">
        <v>446</v>
      </c>
      <c r="B226" s="3" t="s">
        <v>447</v>
      </c>
      <c r="C226" s="4"/>
    </row>
    <row r="227" spans="1:4" x14ac:dyDescent="0.2">
      <c r="A227" s="3" t="s">
        <v>448</v>
      </c>
      <c r="B227" s="3" t="s">
        <v>449</v>
      </c>
      <c r="C227" s="4"/>
    </row>
    <row r="228" spans="1:4" x14ac:dyDescent="0.2">
      <c r="A228" s="3" t="s">
        <v>450</v>
      </c>
      <c r="B228" s="3" t="s">
        <v>451</v>
      </c>
      <c r="C228" s="4" t="s">
        <v>414</v>
      </c>
      <c r="D228" s="3" t="s">
        <v>42</v>
      </c>
    </row>
    <row r="229" spans="1:4" x14ac:dyDescent="0.2">
      <c r="A229" s="3" t="s">
        <v>452</v>
      </c>
      <c r="B229" s="3" t="s">
        <v>453</v>
      </c>
      <c r="C229" s="4"/>
    </row>
    <row r="230" spans="1:4" x14ac:dyDescent="0.2">
      <c r="A230" s="3" t="s">
        <v>454</v>
      </c>
      <c r="C230" s="4" t="s">
        <v>171</v>
      </c>
    </row>
    <row r="231" spans="1:4" x14ac:dyDescent="0.2">
      <c r="A231" s="3" t="s">
        <v>455</v>
      </c>
      <c r="C231" s="4" t="s">
        <v>196</v>
      </c>
      <c r="D231" s="3" t="s">
        <v>42</v>
      </c>
    </row>
    <row r="232" spans="1:4" x14ac:dyDescent="0.2">
      <c r="A232" s="3" t="s">
        <v>456</v>
      </c>
      <c r="B232" s="3" t="s">
        <v>457</v>
      </c>
      <c r="C232" s="4"/>
    </row>
    <row r="233" spans="1:4" x14ac:dyDescent="0.2">
      <c r="A233" s="3" t="s">
        <v>458</v>
      </c>
      <c r="B233" s="3" t="s">
        <v>459</v>
      </c>
      <c r="C233" s="4"/>
    </row>
    <row r="234" spans="1:4" x14ac:dyDescent="0.2">
      <c r="A234" s="3" t="s">
        <v>460</v>
      </c>
      <c r="B234" s="3" t="s">
        <v>461</v>
      </c>
      <c r="C234" s="4"/>
    </row>
    <row r="235" spans="1:4" x14ac:dyDescent="0.2">
      <c r="A235" s="3" t="s">
        <v>462</v>
      </c>
      <c r="B235" s="3" t="s">
        <v>463</v>
      </c>
      <c r="C235" s="4"/>
    </row>
    <row r="236" spans="1:4" x14ac:dyDescent="0.2">
      <c r="A236" s="3" t="s">
        <v>464</v>
      </c>
      <c r="B236" s="3" t="s">
        <v>465</v>
      </c>
      <c r="C236" s="4"/>
    </row>
    <row r="237" spans="1:4" x14ac:dyDescent="0.2">
      <c r="A237" s="3" t="s">
        <v>466</v>
      </c>
      <c r="C237" s="4" t="s">
        <v>35</v>
      </c>
    </row>
    <row r="238" spans="1:4" x14ac:dyDescent="0.2">
      <c r="A238" s="3" t="s">
        <v>467</v>
      </c>
      <c r="B238" s="3" t="s">
        <v>468</v>
      </c>
      <c r="C238" s="4"/>
    </row>
    <row r="239" spans="1:4" x14ac:dyDescent="0.2">
      <c r="A239" s="3" t="s">
        <v>469</v>
      </c>
      <c r="B239" s="3" t="s">
        <v>470</v>
      </c>
      <c r="C239" s="4"/>
    </row>
    <row r="240" spans="1:4" x14ac:dyDescent="0.2">
      <c r="A240" s="3" t="s">
        <v>471</v>
      </c>
      <c r="B240" s="3" t="s">
        <v>472</v>
      </c>
      <c r="C240" s="4" t="s">
        <v>473</v>
      </c>
    </row>
    <row r="241" spans="1:4" x14ac:dyDescent="0.2">
      <c r="A241" s="3" t="s">
        <v>474</v>
      </c>
      <c r="B241" s="3" t="s">
        <v>475</v>
      </c>
      <c r="C241" s="4" t="s">
        <v>476</v>
      </c>
      <c r="D241" s="3" t="s">
        <v>96</v>
      </c>
    </row>
    <row r="242" spans="1:4" x14ac:dyDescent="0.2">
      <c r="A242" s="3" t="s">
        <v>477</v>
      </c>
      <c r="B242" s="3" t="s">
        <v>478</v>
      </c>
      <c r="C242" s="4"/>
    </row>
    <row r="243" spans="1:4" x14ac:dyDescent="0.2">
      <c r="A243" s="3" t="s">
        <v>479</v>
      </c>
      <c r="B243" s="3" t="s">
        <v>480</v>
      </c>
      <c r="C243" s="4"/>
    </row>
    <row r="244" spans="1:4" x14ac:dyDescent="0.2">
      <c r="A244" s="3" t="s">
        <v>481</v>
      </c>
      <c r="B244" s="3" t="s">
        <v>177</v>
      </c>
      <c r="C244" s="4"/>
    </row>
    <row r="245" spans="1:4" x14ac:dyDescent="0.2">
      <c r="A245" s="3" t="s">
        <v>482</v>
      </c>
      <c r="B245" s="3" t="s">
        <v>483</v>
      </c>
      <c r="C245" s="4"/>
    </row>
    <row r="246" spans="1:4" x14ac:dyDescent="0.2">
      <c r="A246" s="3" t="s">
        <v>484</v>
      </c>
      <c r="B246" s="3" t="s">
        <v>287</v>
      </c>
      <c r="C246" s="4"/>
    </row>
    <row r="247" spans="1:4" x14ac:dyDescent="0.2">
      <c r="A247" s="3" t="s">
        <v>485</v>
      </c>
      <c r="B247" s="3" t="s">
        <v>486</v>
      </c>
      <c r="C247" s="4" t="s">
        <v>487</v>
      </c>
      <c r="D247" s="3" t="s">
        <v>15</v>
      </c>
    </row>
    <row r="248" spans="1:4" x14ac:dyDescent="0.2">
      <c r="A248" s="3" t="s">
        <v>488</v>
      </c>
      <c r="B248" s="3" t="s">
        <v>489</v>
      </c>
      <c r="C248" s="4"/>
    </row>
    <row r="249" spans="1:4" x14ac:dyDescent="0.2">
      <c r="A249" s="3" t="s">
        <v>490</v>
      </c>
      <c r="B249" s="3" t="s">
        <v>491</v>
      </c>
      <c r="C249" s="4"/>
    </row>
    <row r="250" spans="1:4" x14ac:dyDescent="0.2">
      <c r="A250" s="3" t="s">
        <v>492</v>
      </c>
      <c r="B250" s="3" t="s">
        <v>493</v>
      </c>
      <c r="C250" s="4" t="s">
        <v>14</v>
      </c>
      <c r="D250" s="3" t="s">
        <v>15</v>
      </c>
    </row>
    <row r="251" spans="1:4" x14ac:dyDescent="0.2">
      <c r="A251" s="3" t="s">
        <v>494</v>
      </c>
      <c r="B251" s="3" t="s">
        <v>495</v>
      </c>
      <c r="C251" s="4"/>
    </row>
    <row r="252" spans="1:4" x14ac:dyDescent="0.2">
      <c r="A252" s="3" t="s">
        <v>496</v>
      </c>
      <c r="B252" s="3" t="s">
        <v>497</v>
      </c>
      <c r="C252" s="4"/>
    </row>
    <row r="253" spans="1:4" x14ac:dyDescent="0.2">
      <c r="A253" s="3" t="s">
        <v>498</v>
      </c>
      <c r="B253" s="3" t="s">
        <v>499</v>
      </c>
      <c r="C253" s="4"/>
      <c r="D253" s="3" t="s">
        <v>96</v>
      </c>
    </row>
    <row r="254" spans="1:4" x14ac:dyDescent="0.2">
      <c r="A254" s="3" t="s">
        <v>500</v>
      </c>
      <c r="B254" s="3" t="s">
        <v>501</v>
      </c>
      <c r="C254" s="4"/>
    </row>
    <row r="255" spans="1:4" x14ac:dyDescent="0.2">
      <c r="A255" s="3" t="s">
        <v>502</v>
      </c>
      <c r="B255" s="3" t="s">
        <v>503</v>
      </c>
      <c r="C255" s="4"/>
    </row>
    <row r="256" spans="1:4" x14ac:dyDescent="0.2">
      <c r="A256" s="3" t="s">
        <v>504</v>
      </c>
      <c r="B256" s="3" t="s">
        <v>505</v>
      </c>
      <c r="C256" s="4"/>
      <c r="D256" s="3" t="s">
        <v>506</v>
      </c>
    </row>
    <row r="257" spans="1:4" x14ac:dyDescent="0.2">
      <c r="A257" s="3" t="s">
        <v>507</v>
      </c>
      <c r="B257" s="3" t="s">
        <v>508</v>
      </c>
      <c r="C257" s="4"/>
    </row>
    <row r="258" spans="1:4" x14ac:dyDescent="0.2">
      <c r="A258" s="3" t="s">
        <v>509</v>
      </c>
      <c r="B258" s="3" t="s">
        <v>510</v>
      </c>
      <c r="C258" s="4" t="s">
        <v>511</v>
      </c>
      <c r="D258" s="3" t="s">
        <v>512</v>
      </c>
    </row>
    <row r="259" spans="1:4" x14ac:dyDescent="0.2">
      <c r="A259" s="3" t="s">
        <v>513</v>
      </c>
      <c r="B259" s="3" t="s">
        <v>514</v>
      </c>
      <c r="C259" s="4"/>
    </row>
    <row r="260" spans="1:4" x14ac:dyDescent="0.2">
      <c r="A260" s="3" t="s">
        <v>515</v>
      </c>
      <c r="B260" s="3" t="s">
        <v>516</v>
      </c>
      <c r="C260" s="4"/>
      <c r="D260" s="3" t="s">
        <v>156</v>
      </c>
    </row>
    <row r="261" spans="1:4" x14ac:dyDescent="0.2">
      <c r="A261" s="3" t="s">
        <v>517</v>
      </c>
      <c r="B261" s="3" t="s">
        <v>195</v>
      </c>
      <c r="C261" s="4" t="s">
        <v>518</v>
      </c>
      <c r="D261" s="3" t="s">
        <v>96</v>
      </c>
    </row>
    <row r="262" spans="1:4" x14ac:dyDescent="0.2">
      <c r="A262" s="3" t="s">
        <v>519</v>
      </c>
      <c r="B262" s="3" t="s">
        <v>520</v>
      </c>
      <c r="C262" s="4"/>
    </row>
    <row r="263" spans="1:4" x14ac:dyDescent="0.2">
      <c r="A263" s="3" t="s">
        <v>521</v>
      </c>
      <c r="B263" s="3" t="s">
        <v>522</v>
      </c>
      <c r="C263" s="4"/>
    </row>
    <row r="264" spans="1:4" x14ac:dyDescent="0.2">
      <c r="A264" s="3" t="s">
        <v>523</v>
      </c>
      <c r="B264" s="3" t="s">
        <v>524</v>
      </c>
      <c r="C264" s="4"/>
    </row>
    <row r="265" spans="1:4" x14ac:dyDescent="0.2">
      <c r="A265" s="3" t="s">
        <v>525</v>
      </c>
      <c r="B265" s="3" t="s">
        <v>526</v>
      </c>
      <c r="C265" s="4" t="s">
        <v>14</v>
      </c>
      <c r="D265" s="3" t="s">
        <v>527</v>
      </c>
    </row>
    <row r="266" spans="1:4" x14ac:dyDescent="0.2">
      <c r="A266" s="3" t="s">
        <v>528</v>
      </c>
      <c r="B266" s="3" t="s">
        <v>529</v>
      </c>
      <c r="C266" s="4"/>
    </row>
    <row r="267" spans="1:4" x14ac:dyDescent="0.2">
      <c r="A267" s="3" t="s">
        <v>530</v>
      </c>
      <c r="B267" s="3" t="s">
        <v>531</v>
      </c>
      <c r="C267" s="4"/>
    </row>
    <row r="268" spans="1:4" x14ac:dyDescent="0.2">
      <c r="A268" s="3" t="s">
        <v>532</v>
      </c>
      <c r="B268" s="3" t="s">
        <v>533</v>
      </c>
      <c r="C268" s="4"/>
    </row>
    <row r="269" spans="1:4" x14ac:dyDescent="0.2">
      <c r="A269" s="3" t="s">
        <v>534</v>
      </c>
      <c r="B269" s="3" t="s">
        <v>535</v>
      </c>
      <c r="C269" s="4"/>
    </row>
    <row r="270" spans="1:4" x14ac:dyDescent="0.2">
      <c r="A270" s="3" t="s">
        <v>536</v>
      </c>
      <c r="B270" s="3" t="s">
        <v>537</v>
      </c>
      <c r="C270" s="4" t="s">
        <v>101</v>
      </c>
      <c r="D270" s="3" t="s">
        <v>160</v>
      </c>
    </row>
    <row r="271" spans="1:4" x14ac:dyDescent="0.2">
      <c r="A271" s="3" t="s">
        <v>538</v>
      </c>
      <c r="B271" s="3" t="s">
        <v>539</v>
      </c>
      <c r="C271" s="4"/>
    </row>
    <row r="272" spans="1:4" x14ac:dyDescent="0.2">
      <c r="A272" s="3" t="s">
        <v>540</v>
      </c>
      <c r="B272" s="3" t="s">
        <v>541</v>
      </c>
      <c r="C272" s="4"/>
    </row>
    <row r="273" spans="1:4" x14ac:dyDescent="0.2">
      <c r="A273" s="3" t="s">
        <v>542</v>
      </c>
      <c r="B273" s="3" t="s">
        <v>543</v>
      </c>
      <c r="C273" s="4" t="s">
        <v>325</v>
      </c>
      <c r="D273" s="3" t="s">
        <v>42</v>
      </c>
    </row>
    <row r="274" spans="1:4" x14ac:dyDescent="0.2">
      <c r="A274" s="3" t="s">
        <v>544</v>
      </c>
      <c r="B274" s="3" t="s">
        <v>545</v>
      </c>
      <c r="C274" s="4"/>
    </row>
    <row r="275" spans="1:4" x14ac:dyDescent="0.2">
      <c r="A275" s="3" t="s">
        <v>546</v>
      </c>
      <c r="B275" s="3" t="s">
        <v>547</v>
      </c>
      <c r="C275" s="4"/>
    </row>
    <row r="276" spans="1:4" x14ac:dyDescent="0.2">
      <c r="A276" s="3" t="s">
        <v>548</v>
      </c>
      <c r="B276" s="3" t="s">
        <v>549</v>
      </c>
      <c r="C276" s="4"/>
    </row>
    <row r="277" spans="1:4" x14ac:dyDescent="0.2">
      <c r="A277" s="3" t="s">
        <v>550</v>
      </c>
      <c r="B277" s="3" t="s">
        <v>551</v>
      </c>
      <c r="C277" s="4"/>
    </row>
    <row r="278" spans="1:4" x14ac:dyDescent="0.2">
      <c r="A278" s="3" t="s">
        <v>552</v>
      </c>
      <c r="B278" s="3" t="s">
        <v>553</v>
      </c>
      <c r="C278" s="4"/>
    </row>
    <row r="279" spans="1:4" x14ac:dyDescent="0.2">
      <c r="A279" s="3" t="s">
        <v>554</v>
      </c>
      <c r="C279" s="4" t="s">
        <v>35</v>
      </c>
    </row>
    <row r="280" spans="1:4" x14ac:dyDescent="0.2">
      <c r="A280" s="3" t="s">
        <v>555</v>
      </c>
      <c r="B280" s="3" t="s">
        <v>556</v>
      </c>
      <c r="C280" s="4"/>
    </row>
    <row r="281" spans="1:4" x14ac:dyDescent="0.2">
      <c r="A281" s="3" t="s">
        <v>557</v>
      </c>
      <c r="C281" s="4" t="s">
        <v>35</v>
      </c>
    </row>
    <row r="282" spans="1:4" x14ac:dyDescent="0.2">
      <c r="A282" s="3" t="s">
        <v>558</v>
      </c>
      <c r="B282" s="3" t="s">
        <v>559</v>
      </c>
      <c r="C282" s="4"/>
    </row>
    <row r="283" spans="1:4" x14ac:dyDescent="0.2">
      <c r="A283" s="3" t="s">
        <v>560</v>
      </c>
      <c r="B283" s="3" t="s">
        <v>561</v>
      </c>
      <c r="C283" s="4"/>
    </row>
    <row r="284" spans="1:4" x14ac:dyDescent="0.2">
      <c r="A284" s="3" t="s">
        <v>562</v>
      </c>
      <c r="C284" s="4" t="s">
        <v>356</v>
      </c>
    </row>
    <row r="285" spans="1:4" x14ac:dyDescent="0.2">
      <c r="A285" s="3" t="s">
        <v>563</v>
      </c>
      <c r="B285" s="3" t="s">
        <v>564</v>
      </c>
      <c r="C285" s="4"/>
    </row>
    <row r="286" spans="1:4" x14ac:dyDescent="0.2">
      <c r="A286" s="3" t="s">
        <v>565</v>
      </c>
      <c r="B286" s="3" t="s">
        <v>566</v>
      </c>
      <c r="C286" s="4"/>
    </row>
    <row r="287" spans="1:4" x14ac:dyDescent="0.2">
      <c r="A287" s="3" t="s">
        <v>567</v>
      </c>
      <c r="B287" s="3" t="s">
        <v>287</v>
      </c>
      <c r="C287" s="4"/>
      <c r="D287" s="3" t="s">
        <v>156</v>
      </c>
    </row>
    <row r="288" spans="1:4" x14ac:dyDescent="0.2">
      <c r="A288" s="3" t="s">
        <v>568</v>
      </c>
      <c r="B288" s="3" t="s">
        <v>569</v>
      </c>
      <c r="C288" s="4" t="s">
        <v>14</v>
      </c>
      <c r="D288" s="3" t="s">
        <v>15</v>
      </c>
    </row>
    <row r="289" spans="1:4" x14ac:dyDescent="0.2">
      <c r="A289" s="3" t="s">
        <v>570</v>
      </c>
      <c r="B289" s="3" t="s">
        <v>571</v>
      </c>
      <c r="C289" s="4"/>
    </row>
    <row r="290" spans="1:4" x14ac:dyDescent="0.2">
      <c r="A290" s="3" t="s">
        <v>572</v>
      </c>
      <c r="C290" s="4" t="s">
        <v>35</v>
      </c>
    </row>
    <row r="291" spans="1:4" x14ac:dyDescent="0.2">
      <c r="A291" s="3" t="s">
        <v>573</v>
      </c>
      <c r="B291" s="3" t="s">
        <v>574</v>
      </c>
      <c r="C291" s="4"/>
    </row>
    <row r="292" spans="1:4" x14ac:dyDescent="0.2">
      <c r="A292" s="3" t="s">
        <v>575</v>
      </c>
      <c r="C292" s="4"/>
    </row>
    <row r="293" spans="1:4" x14ac:dyDescent="0.2">
      <c r="A293" s="3" t="s">
        <v>576</v>
      </c>
      <c r="B293" s="3" t="s">
        <v>577</v>
      </c>
      <c r="C293" s="4"/>
    </row>
    <row r="294" spans="1:4" x14ac:dyDescent="0.2">
      <c r="A294" s="3" t="s">
        <v>578</v>
      </c>
      <c r="B294" s="3" t="s">
        <v>579</v>
      </c>
      <c r="C294" s="4"/>
    </row>
    <row r="295" spans="1:4" x14ac:dyDescent="0.2">
      <c r="A295" s="3" t="s">
        <v>580</v>
      </c>
      <c r="B295" s="3" t="s">
        <v>581</v>
      </c>
      <c r="C295" s="4"/>
    </row>
    <row r="296" spans="1:4" x14ac:dyDescent="0.2">
      <c r="A296" s="3" t="s">
        <v>582</v>
      </c>
      <c r="B296" s="3" t="s">
        <v>583</v>
      </c>
      <c r="C296" s="4"/>
    </row>
    <row r="297" spans="1:4" x14ac:dyDescent="0.2">
      <c r="A297" s="3" t="s">
        <v>584</v>
      </c>
      <c r="B297" s="3" t="s">
        <v>287</v>
      </c>
      <c r="C297" s="4"/>
    </row>
    <row r="298" spans="1:4" x14ac:dyDescent="0.2">
      <c r="A298" s="3" t="s">
        <v>585</v>
      </c>
      <c r="B298" s="3" t="s">
        <v>586</v>
      </c>
      <c r="C298" s="4"/>
    </row>
    <row r="299" spans="1:4" x14ac:dyDescent="0.2">
      <c r="A299" s="3" t="s">
        <v>587</v>
      </c>
      <c r="B299" s="3" t="s">
        <v>287</v>
      </c>
      <c r="C299" s="4"/>
      <c r="D299" s="3" t="s">
        <v>96</v>
      </c>
    </row>
    <row r="300" spans="1:4" x14ac:dyDescent="0.2">
      <c r="A300" s="3" t="s">
        <v>588</v>
      </c>
      <c r="B300" s="3" t="s">
        <v>177</v>
      </c>
      <c r="C300" s="4"/>
    </row>
    <row r="301" spans="1:4" x14ac:dyDescent="0.2">
      <c r="A301" s="3" t="s">
        <v>589</v>
      </c>
      <c r="B301" s="3" t="s">
        <v>590</v>
      </c>
      <c r="C301" s="4"/>
    </row>
    <row r="302" spans="1:4" x14ac:dyDescent="0.2">
      <c r="A302" s="3" t="s">
        <v>591</v>
      </c>
      <c r="B302" s="3" t="s">
        <v>592</v>
      </c>
      <c r="C302" s="4"/>
    </row>
    <row r="303" spans="1:4" x14ac:dyDescent="0.2">
      <c r="A303" s="3" t="s">
        <v>593</v>
      </c>
      <c r="B303" s="3" t="s">
        <v>594</v>
      </c>
      <c r="C303" s="4"/>
    </row>
    <row r="304" spans="1:4" x14ac:dyDescent="0.2">
      <c r="A304" s="3" t="s">
        <v>595</v>
      </c>
      <c r="B304" s="3" t="s">
        <v>596</v>
      </c>
      <c r="C304" s="4" t="s">
        <v>518</v>
      </c>
      <c r="D304" s="3" t="s">
        <v>597</v>
      </c>
    </row>
    <row r="305" spans="1:4" x14ac:dyDescent="0.2">
      <c r="A305" s="3" t="s">
        <v>598</v>
      </c>
      <c r="B305" s="3" t="s">
        <v>599</v>
      </c>
      <c r="C305" s="4"/>
    </row>
    <row r="306" spans="1:4" x14ac:dyDescent="0.2">
      <c r="A306" s="3" t="s">
        <v>600</v>
      </c>
      <c r="B306" s="3" t="s">
        <v>601</v>
      </c>
      <c r="C306" s="4"/>
    </row>
    <row r="307" spans="1:4" x14ac:dyDescent="0.2">
      <c r="A307" s="3" t="s">
        <v>602</v>
      </c>
      <c r="B307" s="3" t="s">
        <v>603</v>
      </c>
      <c r="C307" s="4"/>
    </row>
    <row r="308" spans="1:4" x14ac:dyDescent="0.2">
      <c r="A308" s="3" t="s">
        <v>604</v>
      </c>
      <c r="B308" s="3" t="s">
        <v>605</v>
      </c>
      <c r="C308" s="4" t="s">
        <v>14</v>
      </c>
      <c r="D308" s="3" t="s">
        <v>15</v>
      </c>
    </row>
    <row r="309" spans="1:4" x14ac:dyDescent="0.2">
      <c r="A309" s="3" t="s">
        <v>606</v>
      </c>
      <c r="B309" s="3" t="s">
        <v>607</v>
      </c>
      <c r="C309" s="4"/>
    </row>
    <row r="310" spans="1:4" x14ac:dyDescent="0.2">
      <c r="A310" s="3" t="s">
        <v>608</v>
      </c>
      <c r="B310" s="3" t="s">
        <v>609</v>
      </c>
      <c r="C310" s="4"/>
    </row>
    <row r="311" spans="1:4" x14ac:dyDescent="0.2">
      <c r="A311" s="3" t="s">
        <v>610</v>
      </c>
      <c r="B311" s="3" t="s">
        <v>611</v>
      </c>
      <c r="C311" s="4"/>
    </row>
    <row r="312" spans="1:4" x14ac:dyDescent="0.2">
      <c r="A312" s="3" t="s">
        <v>612</v>
      </c>
      <c r="B312" s="3" t="s">
        <v>613</v>
      </c>
      <c r="C312" s="4" t="s">
        <v>235</v>
      </c>
      <c r="D312" s="3" t="s">
        <v>614</v>
      </c>
    </row>
    <row r="313" spans="1:4" x14ac:dyDescent="0.2">
      <c r="A313" s="3" t="s">
        <v>615</v>
      </c>
      <c r="B313" s="3" t="s">
        <v>287</v>
      </c>
      <c r="C313" s="4"/>
    </row>
    <row r="314" spans="1:4" x14ac:dyDescent="0.2">
      <c r="A314" s="3" t="s">
        <v>616</v>
      </c>
      <c r="C314" s="4" t="s">
        <v>14</v>
      </c>
      <c r="D314" s="3" t="s">
        <v>617</v>
      </c>
    </row>
    <row r="315" spans="1:4" x14ac:dyDescent="0.2">
      <c r="A315" s="3" t="s">
        <v>618</v>
      </c>
      <c r="B315" s="3" t="s">
        <v>619</v>
      </c>
      <c r="C315" s="4"/>
    </row>
    <row r="316" spans="1:4" x14ac:dyDescent="0.2">
      <c r="A316" s="3" t="s">
        <v>620</v>
      </c>
      <c r="B316" s="3" t="s">
        <v>287</v>
      </c>
      <c r="C316" s="4"/>
    </row>
    <row r="317" spans="1:4" x14ac:dyDescent="0.2">
      <c r="A317" s="3" t="s">
        <v>621</v>
      </c>
      <c r="B317" s="3" t="s">
        <v>622</v>
      </c>
      <c r="C317" s="4"/>
    </row>
    <row r="318" spans="1:4" x14ac:dyDescent="0.2">
      <c r="A318" s="3" t="s">
        <v>623</v>
      </c>
      <c r="B318" s="3" t="s">
        <v>624</v>
      </c>
      <c r="C318" s="4"/>
    </row>
    <row r="319" spans="1:4" x14ac:dyDescent="0.2">
      <c r="A319" s="3" t="s">
        <v>625</v>
      </c>
      <c r="B319" s="3" t="s">
        <v>626</v>
      </c>
      <c r="C319" s="4"/>
    </row>
    <row r="320" spans="1:4" x14ac:dyDescent="0.2">
      <c r="A320" s="3" t="s">
        <v>627</v>
      </c>
      <c r="C320" s="4" t="s">
        <v>35</v>
      </c>
    </row>
    <row r="321" spans="1:3" x14ac:dyDescent="0.2">
      <c r="A321" s="3" t="s">
        <v>628</v>
      </c>
      <c r="B321" s="3" t="s">
        <v>629</v>
      </c>
      <c r="C321" s="4" t="s">
        <v>630</v>
      </c>
    </row>
    <row r="322" spans="1:3" x14ac:dyDescent="0.2">
      <c r="A322" s="3" t="s">
        <v>631</v>
      </c>
      <c r="B322" s="3" t="s">
        <v>632</v>
      </c>
      <c r="C322" s="4"/>
    </row>
    <row r="323" spans="1:3" x14ac:dyDescent="0.2">
      <c r="A323" s="3" t="s">
        <v>633</v>
      </c>
      <c r="C323" s="4"/>
    </row>
    <row r="324" spans="1:3" x14ac:dyDescent="0.2">
      <c r="A324" s="3" t="s">
        <v>634</v>
      </c>
      <c r="B324" s="3" t="s">
        <v>635</v>
      </c>
      <c r="C324" s="4" t="s">
        <v>108</v>
      </c>
    </row>
    <row r="325" spans="1:3" x14ac:dyDescent="0.2">
      <c r="A325" s="3" t="s">
        <v>636</v>
      </c>
      <c r="B325" s="3" t="s">
        <v>637</v>
      </c>
      <c r="C325" s="4" t="s">
        <v>638</v>
      </c>
    </row>
    <row r="326" spans="1:3" x14ac:dyDescent="0.2">
      <c r="A326" s="3" t="s">
        <v>639</v>
      </c>
      <c r="B326" s="3" t="s">
        <v>640</v>
      </c>
      <c r="C326" s="4" t="s">
        <v>641</v>
      </c>
    </row>
    <row r="327" spans="1:3" x14ac:dyDescent="0.2">
      <c r="A327" s="3" t="s">
        <v>642</v>
      </c>
      <c r="B327" s="3" t="s">
        <v>643</v>
      </c>
      <c r="C327" s="4"/>
    </row>
    <row r="328" spans="1:3" x14ac:dyDescent="0.2">
      <c r="A328" s="3" t="s">
        <v>644</v>
      </c>
      <c r="B328" s="3" t="s">
        <v>645</v>
      </c>
      <c r="C328" s="4"/>
    </row>
    <row r="329" spans="1:3" x14ac:dyDescent="0.2">
      <c r="A329" s="3" t="s">
        <v>646</v>
      </c>
      <c r="B329" s="3" t="s">
        <v>647</v>
      </c>
      <c r="C329" s="4"/>
    </row>
    <row r="330" spans="1:3" x14ac:dyDescent="0.2">
      <c r="A330" s="3" t="s">
        <v>648</v>
      </c>
      <c r="C330" s="4"/>
    </row>
    <row r="331" spans="1:3" x14ac:dyDescent="0.2">
      <c r="A331" s="3" t="s">
        <v>649</v>
      </c>
      <c r="B331" s="3" t="s">
        <v>650</v>
      </c>
      <c r="C331" s="4"/>
    </row>
    <row r="332" spans="1:3" x14ac:dyDescent="0.2">
      <c r="A332" s="3" t="s">
        <v>651</v>
      </c>
      <c r="B332" s="3" t="s">
        <v>133</v>
      </c>
      <c r="C332" s="4"/>
    </row>
    <row r="333" spans="1:3" x14ac:dyDescent="0.2">
      <c r="A333" s="3" t="s">
        <v>652</v>
      </c>
      <c r="B333" s="3" t="s">
        <v>653</v>
      </c>
      <c r="C333" s="4"/>
    </row>
    <row r="334" spans="1:3" x14ac:dyDescent="0.2">
      <c r="A334" s="3" t="s">
        <v>654</v>
      </c>
      <c r="C334" s="4"/>
    </row>
    <row r="335" spans="1:3" x14ac:dyDescent="0.2">
      <c r="A335" s="3" t="s">
        <v>655</v>
      </c>
      <c r="B335" s="3" t="s">
        <v>656</v>
      </c>
      <c r="C335" s="4"/>
    </row>
    <row r="336" spans="1:3" x14ac:dyDescent="0.2">
      <c r="A336" s="3" t="s">
        <v>657</v>
      </c>
      <c r="B336" s="3" t="s">
        <v>658</v>
      </c>
      <c r="C336" s="4"/>
    </row>
    <row r="337" spans="1:4" x14ac:dyDescent="0.2">
      <c r="A337" s="3" t="s">
        <v>659</v>
      </c>
      <c r="B337" s="3" t="s">
        <v>660</v>
      </c>
      <c r="C337" s="4"/>
    </row>
    <row r="338" spans="1:4" x14ac:dyDescent="0.2">
      <c r="A338" s="3" t="s">
        <v>661</v>
      </c>
      <c r="C338" s="4" t="s">
        <v>5</v>
      </c>
    </row>
    <row r="339" spans="1:4" x14ac:dyDescent="0.2">
      <c r="A339" s="3" t="s">
        <v>662</v>
      </c>
      <c r="B339" s="3" t="s">
        <v>663</v>
      </c>
      <c r="C339" s="4"/>
    </row>
    <row r="340" spans="1:4" x14ac:dyDescent="0.2">
      <c r="A340" s="3" t="s">
        <v>664</v>
      </c>
      <c r="B340" s="3" t="s">
        <v>665</v>
      </c>
      <c r="C340" s="4"/>
    </row>
    <row r="341" spans="1:4" x14ac:dyDescent="0.2">
      <c r="A341" s="3" t="s">
        <v>666</v>
      </c>
      <c r="B341" s="3" t="s">
        <v>667</v>
      </c>
      <c r="C341" s="4"/>
    </row>
    <row r="342" spans="1:4" x14ac:dyDescent="0.2">
      <c r="A342" s="3" t="s">
        <v>668</v>
      </c>
      <c r="B342" s="3" t="s">
        <v>669</v>
      </c>
      <c r="C342" s="4"/>
    </row>
    <row r="343" spans="1:4" x14ac:dyDescent="0.2">
      <c r="A343" s="3" t="s">
        <v>670</v>
      </c>
      <c r="B343" s="3" t="s">
        <v>671</v>
      </c>
      <c r="C343" s="4"/>
    </row>
    <row r="344" spans="1:4" x14ac:dyDescent="0.2">
      <c r="A344" s="3" t="s">
        <v>672</v>
      </c>
      <c r="B344" s="3" t="s">
        <v>673</v>
      </c>
      <c r="C344" s="4"/>
    </row>
    <row r="345" spans="1:4" x14ac:dyDescent="0.2">
      <c r="A345" s="3" t="s">
        <v>674</v>
      </c>
      <c r="B345" s="3" t="s">
        <v>675</v>
      </c>
      <c r="C345" s="4"/>
    </row>
    <row r="346" spans="1:4" x14ac:dyDescent="0.2">
      <c r="A346" s="3" t="s">
        <v>676</v>
      </c>
      <c r="B346" s="3" t="s">
        <v>677</v>
      </c>
      <c r="C346" s="4"/>
    </row>
    <row r="347" spans="1:4" x14ac:dyDescent="0.2">
      <c r="A347" s="3" t="s">
        <v>678</v>
      </c>
      <c r="B347" s="3" t="s">
        <v>679</v>
      </c>
      <c r="C347" s="4" t="s">
        <v>518</v>
      </c>
      <c r="D347" s="3" t="s">
        <v>597</v>
      </c>
    </row>
    <row r="348" spans="1:4" x14ac:dyDescent="0.2">
      <c r="A348" s="3" t="s">
        <v>680</v>
      </c>
      <c r="C348" s="4"/>
    </row>
    <row r="349" spans="1:4" x14ac:dyDescent="0.2">
      <c r="A349" s="3" t="s">
        <v>681</v>
      </c>
      <c r="B349" s="3" t="s">
        <v>682</v>
      </c>
      <c r="C349" s="4"/>
    </row>
    <row r="350" spans="1:4" x14ac:dyDescent="0.2">
      <c r="A350" s="3" t="s">
        <v>683</v>
      </c>
      <c r="C350" s="4" t="s">
        <v>35</v>
      </c>
    </row>
    <row r="351" spans="1:4" x14ac:dyDescent="0.2">
      <c r="A351" s="3" t="s">
        <v>684</v>
      </c>
      <c r="B351" s="3" t="s">
        <v>685</v>
      </c>
      <c r="C351" s="4"/>
    </row>
    <row r="352" spans="1:4" x14ac:dyDescent="0.2">
      <c r="A352" s="3" t="s">
        <v>686</v>
      </c>
      <c r="C352" s="4" t="s">
        <v>35</v>
      </c>
    </row>
    <row r="353" spans="1:4" x14ac:dyDescent="0.2">
      <c r="A353" s="3" t="s">
        <v>687</v>
      </c>
      <c r="B353" s="3" t="s">
        <v>688</v>
      </c>
      <c r="C353" s="4"/>
    </row>
    <row r="354" spans="1:4" x14ac:dyDescent="0.2">
      <c r="A354" s="3" t="s">
        <v>689</v>
      </c>
      <c r="C354" s="4" t="s">
        <v>35</v>
      </c>
    </row>
    <row r="355" spans="1:4" x14ac:dyDescent="0.2">
      <c r="A355" s="3" t="s">
        <v>690</v>
      </c>
      <c r="B355" s="3" t="s">
        <v>691</v>
      </c>
      <c r="C355" s="4" t="s">
        <v>14</v>
      </c>
      <c r="D355" s="3" t="s">
        <v>15</v>
      </c>
    </row>
    <row r="356" spans="1:4" x14ac:dyDescent="0.2">
      <c r="A356" s="3" t="s">
        <v>692</v>
      </c>
      <c r="C356" s="4" t="s">
        <v>35</v>
      </c>
    </row>
    <row r="357" spans="1:4" x14ac:dyDescent="0.2">
      <c r="A357" s="3" t="s">
        <v>693</v>
      </c>
      <c r="C357" s="4" t="s">
        <v>35</v>
      </c>
    </row>
    <row r="358" spans="1:4" x14ac:dyDescent="0.2">
      <c r="A358" s="3" t="s">
        <v>694</v>
      </c>
      <c r="B358" s="3" t="s">
        <v>695</v>
      </c>
      <c r="C358" s="4"/>
    </row>
    <row r="359" spans="1:4" x14ac:dyDescent="0.2">
      <c r="A359" s="3" t="s">
        <v>696</v>
      </c>
      <c r="B359" s="3" t="s">
        <v>697</v>
      </c>
      <c r="C359" s="4"/>
    </row>
    <row r="360" spans="1:4" x14ac:dyDescent="0.2">
      <c r="A360" s="3" t="s">
        <v>698</v>
      </c>
      <c r="B360" s="3" t="s">
        <v>699</v>
      </c>
      <c r="C360" s="4"/>
    </row>
    <row r="361" spans="1:4" x14ac:dyDescent="0.2">
      <c r="A361" s="3" t="s">
        <v>700</v>
      </c>
      <c r="C361" s="4" t="s">
        <v>476</v>
      </c>
      <c r="D361" s="3" t="s">
        <v>96</v>
      </c>
    </row>
    <row r="362" spans="1:4" x14ac:dyDescent="0.2">
      <c r="A362" s="3" t="s">
        <v>701</v>
      </c>
      <c r="B362" s="3" t="s">
        <v>702</v>
      </c>
      <c r="C362" s="4"/>
    </row>
    <row r="363" spans="1:4" x14ac:dyDescent="0.2">
      <c r="A363" s="3" t="s">
        <v>703</v>
      </c>
      <c r="B363" s="3" t="s">
        <v>704</v>
      </c>
      <c r="C363" s="4"/>
    </row>
    <row r="364" spans="1:4" x14ac:dyDescent="0.2">
      <c r="A364" s="3" t="s">
        <v>705</v>
      </c>
      <c r="B364" s="3" t="s">
        <v>706</v>
      </c>
      <c r="C364" s="4" t="s">
        <v>707</v>
      </c>
      <c r="D364" s="3" t="s">
        <v>15</v>
      </c>
    </row>
    <row r="365" spans="1:4" x14ac:dyDescent="0.2">
      <c r="A365" s="3" t="s">
        <v>708</v>
      </c>
      <c r="B365" s="3" t="s">
        <v>709</v>
      </c>
      <c r="C365" s="4"/>
    </row>
    <row r="366" spans="1:4" x14ac:dyDescent="0.2">
      <c r="A366" s="3" t="s">
        <v>710</v>
      </c>
      <c r="C366" s="4"/>
    </row>
    <row r="367" spans="1:4" x14ac:dyDescent="0.2">
      <c r="A367" s="3" t="s">
        <v>711</v>
      </c>
      <c r="B367" s="3" t="s">
        <v>712</v>
      </c>
      <c r="C367" s="4"/>
    </row>
    <row r="368" spans="1:4" x14ac:dyDescent="0.2">
      <c r="A368" s="3" t="s">
        <v>713</v>
      </c>
      <c r="B368" s="3" t="s">
        <v>714</v>
      </c>
      <c r="C368" s="4" t="s">
        <v>203</v>
      </c>
      <c r="D368" s="3" t="s">
        <v>88</v>
      </c>
    </row>
    <row r="369" spans="1:4" x14ac:dyDescent="0.2">
      <c r="A369" s="3" t="s">
        <v>715</v>
      </c>
      <c r="B369" s="3" t="s">
        <v>716</v>
      </c>
      <c r="C369" s="4"/>
    </row>
    <row r="370" spans="1:4" x14ac:dyDescent="0.2">
      <c r="A370" s="3" t="s">
        <v>717</v>
      </c>
      <c r="B370" s="3" t="s">
        <v>718</v>
      </c>
      <c r="C370" s="4"/>
    </row>
    <row r="371" spans="1:4" x14ac:dyDescent="0.2">
      <c r="A371" s="3" t="s">
        <v>719</v>
      </c>
      <c r="B371" s="3" t="s">
        <v>720</v>
      </c>
      <c r="C371" s="4"/>
    </row>
    <row r="372" spans="1:4" x14ac:dyDescent="0.2">
      <c r="A372" s="3" t="s">
        <v>721</v>
      </c>
      <c r="C372" s="4"/>
    </row>
    <row r="373" spans="1:4" x14ac:dyDescent="0.2">
      <c r="A373" s="3" t="s">
        <v>722</v>
      </c>
      <c r="B373" s="3" t="s">
        <v>723</v>
      </c>
      <c r="C373" s="4"/>
    </row>
    <row r="374" spans="1:4" x14ac:dyDescent="0.2">
      <c r="A374" s="3" t="s">
        <v>724</v>
      </c>
      <c r="C374" s="4" t="s">
        <v>35</v>
      </c>
    </row>
    <row r="375" spans="1:4" x14ac:dyDescent="0.2">
      <c r="A375" s="3" t="s">
        <v>725</v>
      </c>
      <c r="B375" s="3" t="s">
        <v>726</v>
      </c>
      <c r="C375" s="4"/>
    </row>
    <row r="376" spans="1:4" x14ac:dyDescent="0.2">
      <c r="A376" s="3" t="s">
        <v>727</v>
      </c>
      <c r="B376" s="3" t="s">
        <v>728</v>
      </c>
      <c r="C376" s="4"/>
      <c r="D376" s="3" t="s">
        <v>42</v>
      </c>
    </row>
    <row r="377" spans="1:4" x14ac:dyDescent="0.2">
      <c r="A377" s="3" t="s">
        <v>729</v>
      </c>
      <c r="C377" s="4"/>
    </row>
    <row r="378" spans="1:4" x14ac:dyDescent="0.2">
      <c r="A378" s="3" t="s">
        <v>730</v>
      </c>
      <c r="C378" s="4" t="s">
        <v>731</v>
      </c>
    </row>
    <row r="379" spans="1:4" x14ac:dyDescent="0.2">
      <c r="A379" s="3" t="s">
        <v>732</v>
      </c>
      <c r="B379" s="3" t="s">
        <v>733</v>
      </c>
      <c r="C379" s="4" t="s">
        <v>262</v>
      </c>
    </row>
    <row r="380" spans="1:4" x14ac:dyDescent="0.2">
      <c r="A380" s="3" t="s">
        <v>734</v>
      </c>
      <c r="B380" s="3" t="s">
        <v>735</v>
      </c>
      <c r="C380" s="4"/>
    </row>
    <row r="381" spans="1:4" x14ac:dyDescent="0.2">
      <c r="A381" s="3" t="s">
        <v>736</v>
      </c>
      <c r="B381" s="3" t="s">
        <v>737</v>
      </c>
      <c r="C381" s="4" t="s">
        <v>203</v>
      </c>
      <c r="D381" s="3" t="s">
        <v>88</v>
      </c>
    </row>
    <row r="382" spans="1:4" x14ac:dyDescent="0.2">
      <c r="A382" s="3" t="s">
        <v>738</v>
      </c>
      <c r="B382" s="3" t="s">
        <v>739</v>
      </c>
      <c r="C382" s="4"/>
    </row>
    <row r="383" spans="1:4" x14ac:dyDescent="0.2">
      <c r="A383" s="3" t="s">
        <v>740</v>
      </c>
      <c r="B383" s="3" t="s">
        <v>741</v>
      </c>
      <c r="C383" s="4"/>
    </row>
    <row r="384" spans="1:4" x14ac:dyDescent="0.2">
      <c r="A384" s="3" t="s">
        <v>742</v>
      </c>
      <c r="B384" s="3" t="s">
        <v>743</v>
      </c>
      <c r="C384" s="4"/>
    </row>
    <row r="385" spans="1:4" x14ac:dyDescent="0.2">
      <c r="A385" s="3" t="s">
        <v>744</v>
      </c>
      <c r="B385" s="3" t="s">
        <v>745</v>
      </c>
      <c r="C385" s="4"/>
    </row>
    <row r="386" spans="1:4" x14ac:dyDescent="0.2">
      <c r="A386" s="3" t="s">
        <v>746</v>
      </c>
      <c r="B386" s="3" t="s">
        <v>747</v>
      </c>
      <c r="C386" s="4" t="s">
        <v>748</v>
      </c>
      <c r="D386" s="3" t="s">
        <v>749</v>
      </c>
    </row>
    <row r="387" spans="1:4" x14ac:dyDescent="0.2">
      <c r="A387" s="3" t="s">
        <v>750</v>
      </c>
      <c r="B387" s="3" t="s">
        <v>751</v>
      </c>
      <c r="C387" s="4"/>
    </row>
    <row r="388" spans="1:4" x14ac:dyDescent="0.2">
      <c r="A388" s="3" t="s">
        <v>752</v>
      </c>
      <c r="B388" s="3" t="s">
        <v>753</v>
      </c>
      <c r="C388" s="4"/>
    </row>
    <row r="389" spans="1:4" x14ac:dyDescent="0.2">
      <c r="A389" s="3" t="s">
        <v>754</v>
      </c>
      <c r="B389" s="3" t="s">
        <v>755</v>
      </c>
      <c r="C389" s="4"/>
    </row>
    <row r="390" spans="1:4" x14ac:dyDescent="0.2">
      <c r="A390" s="3" t="s">
        <v>756</v>
      </c>
      <c r="B390" s="3" t="s">
        <v>177</v>
      </c>
      <c r="C390" s="4"/>
    </row>
    <row r="391" spans="1:4" x14ac:dyDescent="0.2">
      <c r="A391" s="3" t="s">
        <v>757</v>
      </c>
      <c r="B391" s="3" t="s">
        <v>758</v>
      </c>
      <c r="C391" s="4"/>
    </row>
    <row r="392" spans="1:4" x14ac:dyDescent="0.2">
      <c r="A392" s="3" t="s">
        <v>759</v>
      </c>
      <c r="B392" s="3" t="s">
        <v>760</v>
      </c>
      <c r="C392" s="4"/>
    </row>
    <row r="393" spans="1:4" x14ac:dyDescent="0.2">
      <c r="A393" s="3" t="s">
        <v>761</v>
      </c>
      <c r="B393" s="3" t="s">
        <v>762</v>
      </c>
      <c r="C393" s="4"/>
    </row>
    <row r="394" spans="1:4" x14ac:dyDescent="0.2">
      <c r="A394" s="3" t="s">
        <v>763</v>
      </c>
      <c r="B394" s="3" t="s">
        <v>764</v>
      </c>
      <c r="C394" s="4"/>
    </row>
    <row r="395" spans="1:4" x14ac:dyDescent="0.2">
      <c r="A395" s="3" t="s">
        <v>765</v>
      </c>
      <c r="B395" s="3" t="s">
        <v>766</v>
      </c>
      <c r="C395" s="4"/>
    </row>
    <row r="396" spans="1:4" x14ac:dyDescent="0.2">
      <c r="A396" s="3" t="s">
        <v>767</v>
      </c>
      <c r="B396" s="3" t="s">
        <v>726</v>
      </c>
      <c r="C396" s="4"/>
    </row>
    <row r="397" spans="1:4" x14ac:dyDescent="0.2">
      <c r="A397" s="3" t="s">
        <v>768</v>
      </c>
      <c r="B397" s="3" t="s">
        <v>769</v>
      </c>
      <c r="C397" s="4" t="s">
        <v>203</v>
      </c>
      <c r="D397" s="3" t="s">
        <v>42</v>
      </c>
    </row>
    <row r="398" spans="1:4" x14ac:dyDescent="0.2">
      <c r="A398" s="3" t="s">
        <v>770</v>
      </c>
      <c r="B398" s="3" t="s">
        <v>771</v>
      </c>
      <c r="C398" s="4"/>
    </row>
    <row r="399" spans="1:4" x14ac:dyDescent="0.2">
      <c r="A399" s="3" t="s">
        <v>772</v>
      </c>
      <c r="C399" s="4" t="s">
        <v>35</v>
      </c>
    </row>
    <row r="400" spans="1:4" x14ac:dyDescent="0.2">
      <c r="A400" s="3" t="s">
        <v>773</v>
      </c>
      <c r="B400" s="3" t="s">
        <v>774</v>
      </c>
      <c r="C400" s="4"/>
    </row>
    <row r="401" spans="1:4" x14ac:dyDescent="0.2">
      <c r="A401" s="3" t="s">
        <v>775</v>
      </c>
      <c r="B401" s="3" t="s">
        <v>776</v>
      </c>
      <c r="C401" s="4"/>
    </row>
    <row r="402" spans="1:4" x14ac:dyDescent="0.2">
      <c r="A402" s="3" t="s">
        <v>777</v>
      </c>
      <c r="B402" s="3" t="s">
        <v>778</v>
      </c>
      <c r="C402" s="4" t="s">
        <v>14</v>
      </c>
      <c r="D402" s="3" t="s">
        <v>15</v>
      </c>
    </row>
    <row r="403" spans="1:4" x14ac:dyDescent="0.2">
      <c r="A403" s="3" t="s">
        <v>779</v>
      </c>
      <c r="B403" s="3" t="s">
        <v>780</v>
      </c>
      <c r="C403" s="4"/>
    </row>
    <row r="404" spans="1:4" x14ac:dyDescent="0.2">
      <c r="A404" s="3" t="s">
        <v>781</v>
      </c>
      <c r="B404" s="3" t="s">
        <v>782</v>
      </c>
      <c r="C404" s="4"/>
    </row>
    <row r="405" spans="1:4" x14ac:dyDescent="0.2">
      <c r="A405" s="3" t="s">
        <v>783</v>
      </c>
      <c r="B405" s="3" t="s">
        <v>784</v>
      </c>
      <c r="C405" s="4"/>
    </row>
    <row r="406" spans="1:4" x14ac:dyDescent="0.2">
      <c r="A406" s="3" t="s">
        <v>785</v>
      </c>
      <c r="B406" s="3" t="s">
        <v>786</v>
      </c>
      <c r="C406" s="4"/>
    </row>
    <row r="407" spans="1:4" x14ac:dyDescent="0.2">
      <c r="A407" s="3" t="s">
        <v>787</v>
      </c>
      <c r="B407" s="3" t="s">
        <v>788</v>
      </c>
      <c r="C407" s="4"/>
    </row>
    <row r="408" spans="1:4" x14ac:dyDescent="0.2">
      <c r="A408" s="3" t="s">
        <v>789</v>
      </c>
      <c r="B408" s="3" t="s">
        <v>790</v>
      </c>
      <c r="C408" s="4"/>
    </row>
    <row r="409" spans="1:4" x14ac:dyDescent="0.2">
      <c r="A409" s="3" t="s">
        <v>791</v>
      </c>
      <c r="B409" s="3" t="s">
        <v>792</v>
      </c>
      <c r="C409" s="4"/>
    </row>
    <row r="410" spans="1:4" x14ac:dyDescent="0.2">
      <c r="A410" s="3" t="s">
        <v>793</v>
      </c>
      <c r="B410" s="3" t="s">
        <v>794</v>
      </c>
      <c r="C410" s="4"/>
    </row>
    <row r="411" spans="1:4" x14ac:dyDescent="0.2">
      <c r="A411" s="3" t="s">
        <v>795</v>
      </c>
      <c r="B411" s="3" t="s">
        <v>796</v>
      </c>
      <c r="C411" s="4"/>
    </row>
    <row r="412" spans="1:4" x14ac:dyDescent="0.2">
      <c r="A412" s="3" t="s">
        <v>797</v>
      </c>
      <c r="B412" s="3" t="s">
        <v>798</v>
      </c>
      <c r="C412" s="4"/>
    </row>
    <row r="413" spans="1:4" x14ac:dyDescent="0.2">
      <c r="A413" s="3" t="s">
        <v>799</v>
      </c>
      <c r="B413" s="3" t="s">
        <v>800</v>
      </c>
      <c r="C413" s="4"/>
    </row>
    <row r="414" spans="1:4" x14ac:dyDescent="0.2">
      <c r="A414" s="3" t="s">
        <v>801</v>
      </c>
      <c r="B414" s="3" t="s">
        <v>802</v>
      </c>
      <c r="C414" s="4"/>
    </row>
    <row r="415" spans="1:4" x14ac:dyDescent="0.2">
      <c r="A415" s="3" t="s">
        <v>803</v>
      </c>
      <c r="B415" s="3" t="s">
        <v>804</v>
      </c>
      <c r="C415" s="4"/>
    </row>
    <row r="416" spans="1:4" x14ac:dyDescent="0.2">
      <c r="A416" s="3" t="s">
        <v>805</v>
      </c>
      <c r="B416" s="3" t="s">
        <v>287</v>
      </c>
      <c r="C416" s="4"/>
    </row>
    <row r="417" spans="1:4" x14ac:dyDescent="0.2">
      <c r="A417" s="3" t="s">
        <v>806</v>
      </c>
      <c r="C417" s="4" t="s">
        <v>35</v>
      </c>
    </row>
    <row r="418" spans="1:4" x14ac:dyDescent="0.2">
      <c r="A418" s="3" t="s">
        <v>807</v>
      </c>
      <c r="B418" s="3" t="s">
        <v>808</v>
      </c>
      <c r="C418" s="4"/>
    </row>
    <row r="419" spans="1:4" x14ac:dyDescent="0.2">
      <c r="A419" s="3" t="s">
        <v>809</v>
      </c>
      <c r="B419" s="3" t="s">
        <v>195</v>
      </c>
      <c r="C419" s="4" t="s">
        <v>476</v>
      </c>
      <c r="D419" s="3" t="s">
        <v>96</v>
      </c>
    </row>
    <row r="420" spans="1:4" x14ac:dyDescent="0.2">
      <c r="A420" s="3" t="s">
        <v>810</v>
      </c>
      <c r="B420" s="3" t="s">
        <v>811</v>
      </c>
      <c r="C420" s="4"/>
    </row>
    <row r="421" spans="1:4" x14ac:dyDescent="0.2">
      <c r="A421" s="3" t="s">
        <v>812</v>
      </c>
      <c r="B421" s="3" t="s">
        <v>813</v>
      </c>
      <c r="C421" s="4"/>
    </row>
    <row r="422" spans="1:4" x14ac:dyDescent="0.2">
      <c r="A422" s="3" t="s">
        <v>814</v>
      </c>
      <c r="B422" s="3" t="s">
        <v>815</v>
      </c>
      <c r="C422" s="4"/>
    </row>
    <row r="423" spans="1:4" x14ac:dyDescent="0.2">
      <c r="A423" s="3" t="s">
        <v>816</v>
      </c>
      <c r="B423" s="3" t="s">
        <v>817</v>
      </c>
      <c r="C423" s="4"/>
    </row>
    <row r="424" spans="1:4" x14ac:dyDescent="0.2">
      <c r="A424" s="3" t="s">
        <v>818</v>
      </c>
      <c r="B424" s="3" t="s">
        <v>819</v>
      </c>
      <c r="C424" s="4" t="s">
        <v>414</v>
      </c>
      <c r="D424" s="3" t="s">
        <v>96</v>
      </c>
    </row>
    <row r="425" spans="1:4" x14ac:dyDescent="0.2">
      <c r="A425" s="3" t="s">
        <v>820</v>
      </c>
      <c r="B425" s="3" t="s">
        <v>821</v>
      </c>
      <c r="C425" s="4" t="s">
        <v>145</v>
      </c>
      <c r="D425" s="3" t="s">
        <v>822</v>
      </c>
    </row>
    <row r="426" spans="1:4" x14ac:dyDescent="0.2">
      <c r="A426" s="3" t="s">
        <v>823</v>
      </c>
      <c r="B426" s="3" t="s">
        <v>824</v>
      </c>
      <c r="C426" s="4"/>
    </row>
    <row r="427" spans="1:4" x14ac:dyDescent="0.2">
      <c r="A427" s="3" t="s">
        <v>825</v>
      </c>
      <c r="C427" s="4" t="s">
        <v>196</v>
      </c>
      <c r="D427" s="3" t="s">
        <v>42</v>
      </c>
    </row>
    <row r="428" spans="1:4" x14ac:dyDescent="0.2">
      <c r="A428" s="3" t="s">
        <v>826</v>
      </c>
      <c r="B428" s="3" t="s">
        <v>827</v>
      </c>
      <c r="C428" s="4"/>
    </row>
    <row r="429" spans="1:4" x14ac:dyDescent="0.2">
      <c r="A429" s="3" t="s">
        <v>828</v>
      </c>
      <c r="B429" s="3" t="s">
        <v>829</v>
      </c>
      <c r="C429" s="4"/>
    </row>
    <row r="430" spans="1:4" x14ac:dyDescent="0.2">
      <c r="A430" s="3" t="s">
        <v>830</v>
      </c>
      <c r="B430" s="3" t="s">
        <v>831</v>
      </c>
      <c r="C430" s="4"/>
    </row>
    <row r="431" spans="1:4" x14ac:dyDescent="0.2">
      <c r="A431" s="3" t="s">
        <v>832</v>
      </c>
      <c r="B431" s="3" t="s">
        <v>833</v>
      </c>
      <c r="C431" s="4"/>
    </row>
    <row r="432" spans="1:4" x14ac:dyDescent="0.2">
      <c r="A432" s="3" t="s">
        <v>834</v>
      </c>
      <c r="B432" s="3" t="s">
        <v>835</v>
      </c>
      <c r="C432" s="4"/>
    </row>
    <row r="433" spans="1:4" x14ac:dyDescent="0.2">
      <c r="A433" s="3" t="s">
        <v>836</v>
      </c>
      <c r="B433" s="3" t="s">
        <v>837</v>
      </c>
      <c r="C433" s="4" t="s">
        <v>87</v>
      </c>
      <c r="D433" s="3" t="s">
        <v>88</v>
      </c>
    </row>
    <row r="434" spans="1:4" x14ac:dyDescent="0.2">
      <c r="A434" s="3" t="s">
        <v>838</v>
      </c>
      <c r="C434" s="4"/>
    </row>
    <row r="435" spans="1:4" x14ac:dyDescent="0.2">
      <c r="A435" s="3" t="s">
        <v>839</v>
      </c>
      <c r="C435" s="4" t="s">
        <v>76</v>
      </c>
    </row>
    <row r="436" spans="1:4" x14ac:dyDescent="0.2">
      <c r="A436" s="3" t="s">
        <v>840</v>
      </c>
      <c r="B436" s="3" t="s">
        <v>841</v>
      </c>
      <c r="C436" s="4"/>
    </row>
    <row r="437" spans="1:4" x14ac:dyDescent="0.2">
      <c r="A437" s="3" t="s">
        <v>842</v>
      </c>
      <c r="B437" s="3" t="s">
        <v>843</v>
      </c>
      <c r="C437" s="4" t="s">
        <v>14</v>
      </c>
      <c r="D437" s="3" t="s">
        <v>527</v>
      </c>
    </row>
    <row r="438" spans="1:4" x14ac:dyDescent="0.2">
      <c r="A438" s="3" t="s">
        <v>844</v>
      </c>
      <c r="B438" s="3" t="s">
        <v>845</v>
      </c>
      <c r="C438" s="4" t="s">
        <v>846</v>
      </c>
    </row>
    <row r="439" spans="1:4" x14ac:dyDescent="0.2">
      <c r="A439" s="3" t="s">
        <v>847</v>
      </c>
      <c r="C439" s="4" t="s">
        <v>641</v>
      </c>
    </row>
    <row r="440" spans="1:4" x14ac:dyDescent="0.2">
      <c r="A440" s="3" t="s">
        <v>848</v>
      </c>
      <c r="B440" s="3" t="s">
        <v>849</v>
      </c>
      <c r="C440" s="4"/>
    </row>
    <row r="441" spans="1:4" x14ac:dyDescent="0.2">
      <c r="A441" s="3" t="s">
        <v>850</v>
      </c>
      <c r="B441" s="3" t="s">
        <v>851</v>
      </c>
      <c r="C441" s="4" t="s">
        <v>433</v>
      </c>
      <c r="D441" s="3" t="s">
        <v>42</v>
      </c>
    </row>
    <row r="442" spans="1:4" x14ac:dyDescent="0.2">
      <c r="A442" s="3" t="s">
        <v>852</v>
      </c>
      <c r="B442" s="3" t="s">
        <v>853</v>
      </c>
      <c r="C442" s="4"/>
    </row>
    <row r="443" spans="1:4" x14ac:dyDescent="0.2">
      <c r="A443" s="3" t="s">
        <v>854</v>
      </c>
      <c r="B443" s="3" t="s">
        <v>855</v>
      </c>
      <c r="C443" s="4"/>
    </row>
    <row r="444" spans="1:4" x14ac:dyDescent="0.2">
      <c r="A444" s="3" t="s">
        <v>856</v>
      </c>
      <c r="C444" s="4" t="s">
        <v>404</v>
      </c>
      <c r="D444" s="3" t="s">
        <v>156</v>
      </c>
    </row>
    <row r="445" spans="1:4" x14ac:dyDescent="0.2">
      <c r="A445" s="3" t="s">
        <v>857</v>
      </c>
      <c r="B445" s="3" t="s">
        <v>858</v>
      </c>
      <c r="C445" s="4"/>
    </row>
    <row r="446" spans="1:4" x14ac:dyDescent="0.2">
      <c r="A446" s="3" t="s">
        <v>859</v>
      </c>
      <c r="C446" s="4"/>
    </row>
    <row r="447" spans="1:4" x14ac:dyDescent="0.2">
      <c r="A447" s="3" t="s">
        <v>860</v>
      </c>
      <c r="B447" s="3" t="s">
        <v>861</v>
      </c>
      <c r="C447" s="4"/>
    </row>
    <row r="448" spans="1:4" x14ac:dyDescent="0.2">
      <c r="A448" s="3" t="s">
        <v>862</v>
      </c>
      <c r="B448" s="3" t="s">
        <v>863</v>
      </c>
      <c r="C448" s="4"/>
    </row>
    <row r="449" spans="1:4" x14ac:dyDescent="0.2">
      <c r="A449" s="3" t="s">
        <v>864</v>
      </c>
      <c r="B449" s="3" t="s">
        <v>865</v>
      </c>
      <c r="C449" s="4"/>
    </row>
    <row r="450" spans="1:4" x14ac:dyDescent="0.2">
      <c r="A450" s="3" t="s">
        <v>866</v>
      </c>
      <c r="B450" s="3" t="s">
        <v>867</v>
      </c>
      <c r="C450" s="4" t="s">
        <v>14</v>
      </c>
      <c r="D450" s="3" t="s">
        <v>527</v>
      </c>
    </row>
    <row r="451" spans="1:4" x14ac:dyDescent="0.2">
      <c r="A451" s="3" t="s">
        <v>868</v>
      </c>
      <c r="B451" s="3" t="s">
        <v>869</v>
      </c>
      <c r="C451" s="4"/>
    </row>
    <row r="452" spans="1:4" x14ac:dyDescent="0.2">
      <c r="A452" s="3" t="s">
        <v>870</v>
      </c>
      <c r="B452" s="3" t="s">
        <v>871</v>
      </c>
      <c r="C452" s="4"/>
    </row>
    <row r="453" spans="1:4" x14ac:dyDescent="0.2">
      <c r="A453" s="3" t="s">
        <v>872</v>
      </c>
      <c r="B453" s="3" t="s">
        <v>209</v>
      </c>
      <c r="C453" s="4"/>
    </row>
    <row r="454" spans="1:4" x14ac:dyDescent="0.2">
      <c r="A454" s="3" t="s">
        <v>873</v>
      </c>
      <c r="B454" s="3" t="s">
        <v>874</v>
      </c>
      <c r="C454" s="4"/>
    </row>
    <row r="455" spans="1:4" x14ac:dyDescent="0.2">
      <c r="A455" s="3" t="s">
        <v>875</v>
      </c>
      <c r="B455" s="3" t="s">
        <v>876</v>
      </c>
      <c r="C455" s="4" t="s">
        <v>877</v>
      </c>
      <c r="D455" s="3" t="s">
        <v>96</v>
      </c>
    </row>
    <row r="456" spans="1:4" x14ac:dyDescent="0.2">
      <c r="A456" s="3" t="s">
        <v>878</v>
      </c>
      <c r="B456" s="3" t="s">
        <v>879</v>
      </c>
      <c r="C456" s="4" t="s">
        <v>14</v>
      </c>
      <c r="D456" s="3" t="s">
        <v>15</v>
      </c>
    </row>
    <row r="457" spans="1:4" x14ac:dyDescent="0.2">
      <c r="A457" s="3" t="s">
        <v>880</v>
      </c>
      <c r="B457" s="3" t="s">
        <v>881</v>
      </c>
      <c r="C457" s="4"/>
    </row>
    <row r="458" spans="1:4" x14ac:dyDescent="0.2">
      <c r="A458" s="3" t="s">
        <v>882</v>
      </c>
      <c r="C458" s="4" t="s">
        <v>14</v>
      </c>
      <c r="D458" s="3" t="s">
        <v>96</v>
      </c>
    </row>
    <row r="459" spans="1:4" x14ac:dyDescent="0.2">
      <c r="A459" s="3" t="s">
        <v>883</v>
      </c>
      <c r="B459" s="3" t="s">
        <v>884</v>
      </c>
      <c r="C459" s="4" t="s">
        <v>14</v>
      </c>
      <c r="D459" s="3" t="s">
        <v>15</v>
      </c>
    </row>
    <row r="460" spans="1:4" x14ac:dyDescent="0.2">
      <c r="A460" s="3" t="s">
        <v>885</v>
      </c>
      <c r="B460" s="3" t="s">
        <v>886</v>
      </c>
      <c r="C460" s="4"/>
    </row>
    <row r="461" spans="1:4" x14ac:dyDescent="0.2">
      <c r="A461" s="3" t="s">
        <v>887</v>
      </c>
      <c r="C461" s="4" t="s">
        <v>87</v>
      </c>
      <c r="D461" s="3" t="s">
        <v>42</v>
      </c>
    </row>
    <row r="462" spans="1:4" x14ac:dyDescent="0.2">
      <c r="A462" s="3" t="s">
        <v>888</v>
      </c>
      <c r="B462" s="3" t="s">
        <v>889</v>
      </c>
      <c r="C462" s="4"/>
    </row>
    <row r="463" spans="1:4" x14ac:dyDescent="0.2">
      <c r="A463" s="3" t="s">
        <v>890</v>
      </c>
      <c r="C463" s="4"/>
    </row>
    <row r="464" spans="1:4" x14ac:dyDescent="0.2">
      <c r="A464" s="3" t="s">
        <v>891</v>
      </c>
      <c r="C464" s="4" t="s">
        <v>892</v>
      </c>
      <c r="D464" s="3" t="s">
        <v>96</v>
      </c>
    </row>
    <row r="465" spans="1:4" x14ac:dyDescent="0.2">
      <c r="A465" s="3" t="s">
        <v>893</v>
      </c>
      <c r="B465" s="3" t="s">
        <v>894</v>
      </c>
      <c r="C465" s="4"/>
      <c r="D465" s="3" t="s">
        <v>42</v>
      </c>
    </row>
    <row r="466" spans="1:4" x14ac:dyDescent="0.2">
      <c r="A466" s="3" t="s">
        <v>895</v>
      </c>
      <c r="B466" s="3" t="s">
        <v>896</v>
      </c>
      <c r="C466" s="4"/>
    </row>
    <row r="467" spans="1:4" x14ac:dyDescent="0.2">
      <c r="A467" s="3" t="s">
        <v>897</v>
      </c>
      <c r="B467" s="3" t="s">
        <v>898</v>
      </c>
      <c r="C467" s="4"/>
    </row>
    <row r="468" spans="1:4" x14ac:dyDescent="0.2">
      <c r="A468" s="3" t="s">
        <v>899</v>
      </c>
      <c r="C468" s="4" t="s">
        <v>900</v>
      </c>
      <c r="D468" s="3" t="s">
        <v>96</v>
      </c>
    </row>
    <row r="469" spans="1:4" x14ac:dyDescent="0.2">
      <c r="A469" s="3" t="s">
        <v>901</v>
      </c>
      <c r="B469" s="3" t="s">
        <v>902</v>
      </c>
      <c r="C469" s="4"/>
    </row>
    <row r="470" spans="1:4" x14ac:dyDescent="0.2">
      <c r="A470" s="3" t="s">
        <v>903</v>
      </c>
      <c r="C470" s="4" t="s">
        <v>638</v>
      </c>
    </row>
    <row r="471" spans="1:4" x14ac:dyDescent="0.2">
      <c r="A471" s="3" t="s">
        <v>904</v>
      </c>
      <c r="B471" s="3" t="s">
        <v>905</v>
      </c>
      <c r="C471" s="4"/>
    </row>
    <row r="472" spans="1:4" x14ac:dyDescent="0.2">
      <c r="A472" s="3" t="s">
        <v>906</v>
      </c>
      <c r="B472" s="3" t="s">
        <v>907</v>
      </c>
      <c r="C472" s="4"/>
    </row>
    <row r="473" spans="1:4" x14ac:dyDescent="0.2">
      <c r="A473" s="3" t="s">
        <v>908</v>
      </c>
      <c r="B473" s="3" t="s">
        <v>909</v>
      </c>
      <c r="C473" s="4"/>
    </row>
    <row r="474" spans="1:4" x14ac:dyDescent="0.2">
      <c r="A474" s="3" t="s">
        <v>910</v>
      </c>
      <c r="B474" s="3" t="s">
        <v>911</v>
      </c>
      <c r="C474" s="4" t="s">
        <v>14</v>
      </c>
      <c r="D474" s="3" t="s">
        <v>15</v>
      </c>
    </row>
    <row r="475" spans="1:4" x14ac:dyDescent="0.2">
      <c r="A475" s="3" t="s">
        <v>912</v>
      </c>
      <c r="B475" s="3" t="s">
        <v>913</v>
      </c>
      <c r="C475" s="4" t="s">
        <v>914</v>
      </c>
    </row>
    <row r="476" spans="1:4" x14ac:dyDescent="0.2">
      <c r="A476" s="3" t="s">
        <v>915</v>
      </c>
      <c r="B476" s="3" t="s">
        <v>916</v>
      </c>
      <c r="C476" s="4"/>
    </row>
    <row r="477" spans="1:4" x14ac:dyDescent="0.2">
      <c r="A477" s="3" t="s">
        <v>917</v>
      </c>
      <c r="C477" s="4" t="s">
        <v>35</v>
      </c>
    </row>
    <row r="478" spans="1:4" x14ac:dyDescent="0.2">
      <c r="A478" s="3" t="s">
        <v>918</v>
      </c>
      <c r="B478" s="3" t="s">
        <v>919</v>
      </c>
      <c r="C478" s="4"/>
    </row>
    <row r="479" spans="1:4" x14ac:dyDescent="0.2">
      <c r="A479" s="3" t="s">
        <v>920</v>
      </c>
      <c r="C479" s="4"/>
    </row>
    <row r="480" spans="1:4" x14ac:dyDescent="0.2">
      <c r="A480" s="3" t="s">
        <v>921</v>
      </c>
      <c r="B480" s="3" t="s">
        <v>922</v>
      </c>
      <c r="C480" s="4"/>
    </row>
    <row r="481" spans="1:4" x14ac:dyDescent="0.2">
      <c r="A481" s="3" t="s">
        <v>923</v>
      </c>
      <c r="B481" s="3" t="s">
        <v>924</v>
      </c>
      <c r="C481" s="4"/>
    </row>
    <row r="482" spans="1:4" x14ac:dyDescent="0.2">
      <c r="A482" s="3" t="s">
        <v>925</v>
      </c>
      <c r="B482" s="3" t="s">
        <v>926</v>
      </c>
      <c r="C482" s="4"/>
    </row>
    <row r="483" spans="1:4" x14ac:dyDescent="0.2">
      <c r="A483" s="3" t="s">
        <v>927</v>
      </c>
      <c r="B483" s="3" t="s">
        <v>928</v>
      </c>
      <c r="C483" s="4"/>
    </row>
    <row r="484" spans="1:4" x14ac:dyDescent="0.2">
      <c r="A484" s="3" t="s">
        <v>929</v>
      </c>
      <c r="B484" s="3" t="s">
        <v>930</v>
      </c>
      <c r="C484" s="4"/>
    </row>
    <row r="485" spans="1:4" x14ac:dyDescent="0.2">
      <c r="A485" s="3" t="s">
        <v>931</v>
      </c>
      <c r="B485" s="3" t="s">
        <v>932</v>
      </c>
      <c r="C485" s="4"/>
    </row>
    <row r="486" spans="1:4" x14ac:dyDescent="0.2">
      <c r="A486" s="3" t="s">
        <v>933</v>
      </c>
      <c r="B486" s="3" t="s">
        <v>934</v>
      </c>
      <c r="C486" s="4"/>
    </row>
    <row r="487" spans="1:4" x14ac:dyDescent="0.2">
      <c r="A487" s="3" t="s">
        <v>935</v>
      </c>
      <c r="B487" s="3" t="s">
        <v>936</v>
      </c>
      <c r="C487" s="4"/>
    </row>
    <row r="488" spans="1:4" x14ac:dyDescent="0.2">
      <c r="A488" s="3" t="s">
        <v>937</v>
      </c>
      <c r="C488" s="4"/>
    </row>
    <row r="489" spans="1:4" x14ac:dyDescent="0.2">
      <c r="A489" s="3" t="s">
        <v>938</v>
      </c>
      <c r="B489" s="3" t="s">
        <v>939</v>
      </c>
      <c r="C489" s="4"/>
    </row>
    <row r="490" spans="1:4" x14ac:dyDescent="0.2">
      <c r="A490" s="3" t="s">
        <v>940</v>
      </c>
      <c r="C490" s="4" t="s">
        <v>941</v>
      </c>
    </row>
    <row r="491" spans="1:4" x14ac:dyDescent="0.2">
      <c r="A491" s="3" t="s">
        <v>942</v>
      </c>
      <c r="B491" s="3" t="s">
        <v>943</v>
      </c>
      <c r="C491" s="4"/>
    </row>
    <row r="492" spans="1:4" x14ac:dyDescent="0.2">
      <c r="A492" s="3" t="s">
        <v>944</v>
      </c>
      <c r="B492" s="3" t="s">
        <v>945</v>
      </c>
      <c r="C492" s="4"/>
    </row>
    <row r="493" spans="1:4" x14ac:dyDescent="0.2">
      <c r="A493" s="3" t="s">
        <v>946</v>
      </c>
      <c r="B493" s="3" t="s">
        <v>947</v>
      </c>
      <c r="C493" s="4" t="s">
        <v>14</v>
      </c>
      <c r="D493" s="3" t="s">
        <v>15</v>
      </c>
    </row>
    <row r="494" spans="1:4" x14ac:dyDescent="0.2">
      <c r="A494" s="3" t="s">
        <v>948</v>
      </c>
      <c r="C494" s="4" t="s">
        <v>35</v>
      </c>
    </row>
    <row r="495" spans="1:4" x14ac:dyDescent="0.2">
      <c r="A495" s="3" t="s">
        <v>949</v>
      </c>
      <c r="B495" s="3" t="s">
        <v>950</v>
      </c>
      <c r="C495" s="4"/>
    </row>
    <row r="496" spans="1:4" x14ac:dyDescent="0.2">
      <c r="A496" s="3" t="s">
        <v>951</v>
      </c>
      <c r="B496" s="3" t="s">
        <v>952</v>
      </c>
      <c r="C496" s="4"/>
    </row>
    <row r="497" spans="1:4" x14ac:dyDescent="0.2">
      <c r="A497" s="3" t="s">
        <v>953</v>
      </c>
      <c r="B497" s="3" t="s">
        <v>954</v>
      </c>
      <c r="C497" s="4" t="s">
        <v>14</v>
      </c>
      <c r="D497" s="3" t="s">
        <v>15</v>
      </c>
    </row>
    <row r="498" spans="1:4" x14ac:dyDescent="0.2">
      <c r="A498" s="3" t="s">
        <v>955</v>
      </c>
      <c r="B498" s="3" t="s">
        <v>956</v>
      </c>
      <c r="C498" s="4" t="s">
        <v>196</v>
      </c>
      <c r="D498" s="3" t="s">
        <v>42</v>
      </c>
    </row>
    <row r="499" spans="1:4" x14ac:dyDescent="0.2">
      <c r="A499" s="3" t="s">
        <v>957</v>
      </c>
      <c r="B499" s="3" t="s">
        <v>958</v>
      </c>
      <c r="C499" s="4"/>
    </row>
    <row r="500" spans="1:4" x14ac:dyDescent="0.2">
      <c r="A500" s="3" t="s">
        <v>959</v>
      </c>
      <c r="B500" s="3" t="s">
        <v>960</v>
      </c>
      <c r="C500" s="4"/>
    </row>
    <row r="501" spans="1:4" x14ac:dyDescent="0.2">
      <c r="A501" s="3" t="s">
        <v>961</v>
      </c>
      <c r="B501" s="3" t="s">
        <v>962</v>
      </c>
      <c r="C501" s="4" t="s">
        <v>511</v>
      </c>
      <c r="D501" s="3" t="s">
        <v>15</v>
      </c>
    </row>
    <row r="502" spans="1:4" x14ac:dyDescent="0.2">
      <c r="A502" s="3" t="s">
        <v>963</v>
      </c>
      <c r="B502" s="3" t="s">
        <v>964</v>
      </c>
      <c r="C502" s="4"/>
    </row>
    <row r="503" spans="1:4" x14ac:dyDescent="0.2">
      <c r="A503" s="3" t="s">
        <v>965</v>
      </c>
      <c r="B503" s="3" t="s">
        <v>966</v>
      </c>
      <c r="C503" s="4"/>
    </row>
    <row r="504" spans="1:4" x14ac:dyDescent="0.2">
      <c r="A504" s="3" t="s">
        <v>967</v>
      </c>
      <c r="B504" s="3" t="s">
        <v>968</v>
      </c>
      <c r="C504" s="4"/>
    </row>
    <row r="505" spans="1:4" x14ac:dyDescent="0.2">
      <c r="A505" s="3" t="s">
        <v>969</v>
      </c>
      <c r="C505" s="4" t="s">
        <v>35</v>
      </c>
    </row>
    <row r="506" spans="1:4" x14ac:dyDescent="0.2">
      <c r="A506" s="3" t="s">
        <v>970</v>
      </c>
      <c r="B506" s="3" t="s">
        <v>971</v>
      </c>
      <c r="C506" s="4" t="s">
        <v>87</v>
      </c>
      <c r="D506" s="3" t="s">
        <v>88</v>
      </c>
    </row>
    <row r="507" spans="1:4" x14ac:dyDescent="0.2">
      <c r="A507" s="3" t="s">
        <v>972</v>
      </c>
      <c r="B507" s="3" t="s">
        <v>973</v>
      </c>
      <c r="C507" s="4"/>
    </row>
    <row r="508" spans="1:4" x14ac:dyDescent="0.2">
      <c r="A508" s="3" t="s">
        <v>974</v>
      </c>
      <c r="B508" s="3" t="s">
        <v>127</v>
      </c>
      <c r="C508" s="4"/>
    </row>
    <row r="509" spans="1:4" x14ac:dyDescent="0.2">
      <c r="A509" s="3" t="s">
        <v>975</v>
      </c>
      <c r="C509" s="4" t="s">
        <v>35</v>
      </c>
    </row>
    <row r="510" spans="1:4" x14ac:dyDescent="0.2">
      <c r="A510" s="3" t="s">
        <v>976</v>
      </c>
      <c r="B510" s="3" t="s">
        <v>977</v>
      </c>
      <c r="C510" s="4"/>
    </row>
    <row r="511" spans="1:4" x14ac:dyDescent="0.2">
      <c r="A511" s="3" t="s">
        <v>978</v>
      </c>
      <c r="B511" s="3" t="s">
        <v>979</v>
      </c>
      <c r="C511" s="4"/>
    </row>
    <row r="512" spans="1:4" x14ac:dyDescent="0.2">
      <c r="A512" s="3" t="s">
        <v>980</v>
      </c>
      <c r="B512" s="3" t="s">
        <v>981</v>
      </c>
      <c r="C512" s="4" t="s">
        <v>14</v>
      </c>
      <c r="D512" s="3" t="s">
        <v>15</v>
      </c>
    </row>
    <row r="513" spans="1:4" x14ac:dyDescent="0.2">
      <c r="A513" s="3" t="s">
        <v>982</v>
      </c>
      <c r="B513" s="3" t="s">
        <v>983</v>
      </c>
      <c r="C513" s="4" t="s">
        <v>511</v>
      </c>
      <c r="D513" s="3" t="s">
        <v>15</v>
      </c>
    </row>
    <row r="514" spans="1:4" x14ac:dyDescent="0.2">
      <c r="A514" s="3" t="s">
        <v>984</v>
      </c>
      <c r="B514" s="3" t="s">
        <v>985</v>
      </c>
      <c r="C514" s="4"/>
    </row>
    <row r="515" spans="1:4" x14ac:dyDescent="0.2">
      <c r="A515" s="3" t="s">
        <v>986</v>
      </c>
      <c r="B515" s="3" t="s">
        <v>987</v>
      </c>
      <c r="C515" s="4"/>
    </row>
    <row r="516" spans="1:4" x14ac:dyDescent="0.2">
      <c r="A516" s="3" t="s">
        <v>988</v>
      </c>
      <c r="B516" s="3" t="s">
        <v>989</v>
      </c>
      <c r="C516" s="4"/>
    </row>
    <row r="517" spans="1:4" x14ac:dyDescent="0.2">
      <c r="A517" s="3" t="s">
        <v>990</v>
      </c>
      <c r="C517" s="4" t="s">
        <v>35</v>
      </c>
    </row>
    <row r="518" spans="1:4" x14ac:dyDescent="0.2">
      <c r="A518" s="3" t="s">
        <v>991</v>
      </c>
      <c r="B518" s="3" t="s">
        <v>992</v>
      </c>
      <c r="C518" s="4" t="s">
        <v>14</v>
      </c>
      <c r="D518" s="3" t="s">
        <v>15</v>
      </c>
    </row>
    <row r="519" spans="1:4" x14ac:dyDescent="0.2">
      <c r="A519" s="3" t="s">
        <v>993</v>
      </c>
      <c r="B519" s="3" t="s">
        <v>994</v>
      </c>
      <c r="C519" s="4"/>
    </row>
    <row r="520" spans="1:4" x14ac:dyDescent="0.2">
      <c r="A520" s="3" t="s">
        <v>995</v>
      </c>
      <c r="B520" s="3" t="s">
        <v>996</v>
      </c>
      <c r="C520" s="4"/>
    </row>
    <row r="521" spans="1:4" x14ac:dyDescent="0.2">
      <c r="A521" s="3" t="s">
        <v>997</v>
      </c>
      <c r="B521" s="3" t="s">
        <v>998</v>
      </c>
      <c r="C521" s="4"/>
    </row>
    <row r="522" spans="1:4" x14ac:dyDescent="0.2">
      <c r="A522" s="3" t="s">
        <v>999</v>
      </c>
      <c r="C522" s="4" t="s">
        <v>1000</v>
      </c>
    </row>
    <row r="523" spans="1:4" x14ac:dyDescent="0.2">
      <c r="A523" s="3" t="s">
        <v>1001</v>
      </c>
      <c r="B523" s="3" t="s">
        <v>1002</v>
      </c>
      <c r="C523" s="4"/>
    </row>
    <row r="524" spans="1:4" x14ac:dyDescent="0.2">
      <c r="A524" s="3" t="s">
        <v>1003</v>
      </c>
      <c r="B524" s="3" t="s">
        <v>1004</v>
      </c>
      <c r="C524" s="4"/>
    </row>
    <row r="525" spans="1:4" x14ac:dyDescent="0.2">
      <c r="A525" s="3" t="s">
        <v>1005</v>
      </c>
      <c r="C525" s="4" t="s">
        <v>135</v>
      </c>
      <c r="D525" s="3" t="s">
        <v>15</v>
      </c>
    </row>
    <row r="526" spans="1:4" x14ac:dyDescent="0.2">
      <c r="A526" s="3" t="s">
        <v>1006</v>
      </c>
      <c r="B526" s="3" t="s">
        <v>1007</v>
      </c>
      <c r="C526" s="4"/>
    </row>
    <row r="527" spans="1:4" x14ac:dyDescent="0.2">
      <c r="A527" s="3" t="s">
        <v>1008</v>
      </c>
      <c r="B527" s="3" t="s">
        <v>1009</v>
      </c>
      <c r="C527" s="4"/>
    </row>
    <row r="528" spans="1:4" x14ac:dyDescent="0.2">
      <c r="A528" s="3" t="s">
        <v>1010</v>
      </c>
      <c r="B528" s="3" t="s">
        <v>1011</v>
      </c>
      <c r="C528" s="4" t="s">
        <v>337</v>
      </c>
    </row>
    <row r="529" spans="1:4" x14ac:dyDescent="0.2">
      <c r="A529" s="3" t="s">
        <v>1012</v>
      </c>
      <c r="B529" s="3" t="s">
        <v>1013</v>
      </c>
      <c r="C529" s="4"/>
    </row>
    <row r="530" spans="1:4" x14ac:dyDescent="0.2">
      <c r="A530" s="3" t="s">
        <v>1014</v>
      </c>
      <c r="B530" s="3" t="s">
        <v>1015</v>
      </c>
      <c r="C530" s="4" t="s">
        <v>14</v>
      </c>
      <c r="D530" s="3" t="s">
        <v>15</v>
      </c>
    </row>
    <row r="531" spans="1:4" x14ac:dyDescent="0.2">
      <c r="A531" s="3" t="s">
        <v>1016</v>
      </c>
      <c r="B531" s="3" t="s">
        <v>1017</v>
      </c>
      <c r="C531" s="4"/>
    </row>
    <row r="532" spans="1:4" x14ac:dyDescent="0.2">
      <c r="A532" s="3" t="s">
        <v>1018</v>
      </c>
      <c r="B532" s="3" t="s">
        <v>1019</v>
      </c>
      <c r="C532" s="4"/>
    </row>
    <row r="533" spans="1:4" x14ac:dyDescent="0.2">
      <c r="A533" s="3" t="s">
        <v>1020</v>
      </c>
      <c r="B533" s="3" t="s">
        <v>1021</v>
      </c>
      <c r="C533" s="4"/>
    </row>
    <row r="534" spans="1:4" x14ac:dyDescent="0.2">
      <c r="A534" s="3" t="s">
        <v>1022</v>
      </c>
      <c r="B534" s="3" t="s">
        <v>1023</v>
      </c>
      <c r="C534" s="4"/>
    </row>
    <row r="535" spans="1:4" x14ac:dyDescent="0.2">
      <c r="A535" s="3" t="s">
        <v>1024</v>
      </c>
      <c r="B535" s="3" t="s">
        <v>1025</v>
      </c>
      <c r="C535" s="4"/>
    </row>
    <row r="536" spans="1:4" x14ac:dyDescent="0.2">
      <c r="A536" s="3" t="s">
        <v>1026</v>
      </c>
      <c r="B536" s="3" t="s">
        <v>1027</v>
      </c>
      <c r="C536" s="4"/>
    </row>
    <row r="537" spans="1:4" x14ac:dyDescent="0.2">
      <c r="A537" s="3" t="s">
        <v>1028</v>
      </c>
      <c r="B537" s="3" t="s">
        <v>1029</v>
      </c>
      <c r="C537" s="4"/>
    </row>
    <row r="538" spans="1:4" x14ac:dyDescent="0.2">
      <c r="A538" s="3" t="s">
        <v>1030</v>
      </c>
      <c r="B538" s="3" t="s">
        <v>1031</v>
      </c>
      <c r="C538" s="4"/>
    </row>
    <row r="539" spans="1:4" x14ac:dyDescent="0.2">
      <c r="A539" s="3" t="s">
        <v>1032</v>
      </c>
      <c r="B539" s="3" t="s">
        <v>1033</v>
      </c>
      <c r="C539" s="4"/>
    </row>
    <row r="540" spans="1:4" x14ac:dyDescent="0.2">
      <c r="A540" s="3" t="s">
        <v>1034</v>
      </c>
      <c r="C540" s="4" t="s">
        <v>35</v>
      </c>
    </row>
    <row r="541" spans="1:4" x14ac:dyDescent="0.2">
      <c r="A541" s="3" t="s">
        <v>1035</v>
      </c>
      <c r="B541" s="3" t="s">
        <v>1036</v>
      </c>
      <c r="C541" s="4"/>
    </row>
    <row r="542" spans="1:4" x14ac:dyDescent="0.2">
      <c r="A542" s="3" t="s">
        <v>1037</v>
      </c>
      <c r="B542" s="3" t="s">
        <v>1038</v>
      </c>
      <c r="C542" s="4"/>
    </row>
    <row r="543" spans="1:4" x14ac:dyDescent="0.2">
      <c r="A543" s="3" t="s">
        <v>1039</v>
      </c>
      <c r="B543" s="3" t="s">
        <v>1040</v>
      </c>
      <c r="C543" s="4"/>
    </row>
    <row r="544" spans="1:4" x14ac:dyDescent="0.2">
      <c r="A544" s="3" t="s">
        <v>1041</v>
      </c>
      <c r="B544" s="3" t="s">
        <v>1042</v>
      </c>
      <c r="C544" s="4"/>
    </row>
    <row r="545" spans="1:4" x14ac:dyDescent="0.2">
      <c r="A545" s="3" t="s">
        <v>1043</v>
      </c>
      <c r="B545" s="3" t="s">
        <v>1044</v>
      </c>
      <c r="C545" s="4"/>
    </row>
    <row r="546" spans="1:4" x14ac:dyDescent="0.2">
      <c r="A546" s="3" t="s">
        <v>1045</v>
      </c>
      <c r="B546" s="3" t="s">
        <v>1046</v>
      </c>
      <c r="C546" s="4" t="s">
        <v>14</v>
      </c>
      <c r="D546" s="3" t="s">
        <v>15</v>
      </c>
    </row>
    <row r="547" spans="1:4" x14ac:dyDescent="0.2">
      <c r="A547" s="3" t="s">
        <v>1047</v>
      </c>
      <c r="B547" s="3" t="s">
        <v>1048</v>
      </c>
      <c r="C547" s="4"/>
    </row>
    <row r="548" spans="1:4" x14ac:dyDescent="0.2">
      <c r="A548" s="3" t="s">
        <v>1049</v>
      </c>
      <c r="C548" s="4" t="s">
        <v>155</v>
      </c>
      <c r="D548" s="3" t="s">
        <v>156</v>
      </c>
    </row>
    <row r="549" spans="1:4" x14ac:dyDescent="0.2">
      <c r="A549" s="3" t="s">
        <v>1050</v>
      </c>
      <c r="B549" s="3" t="s">
        <v>1051</v>
      </c>
      <c r="C549" s="4" t="s">
        <v>14</v>
      </c>
      <c r="D549" s="3" t="s">
        <v>527</v>
      </c>
    </row>
    <row r="550" spans="1:4" x14ac:dyDescent="0.2">
      <c r="A550" s="3" t="s">
        <v>1052</v>
      </c>
      <c r="B550" s="3" t="s">
        <v>1053</v>
      </c>
      <c r="C550" s="4"/>
    </row>
    <row r="551" spans="1:4" x14ac:dyDescent="0.2">
      <c r="A551" s="3" t="s">
        <v>1054</v>
      </c>
      <c r="C551" s="4" t="s">
        <v>35</v>
      </c>
    </row>
    <row r="552" spans="1:4" x14ac:dyDescent="0.2">
      <c r="A552" s="3" t="s">
        <v>1055</v>
      </c>
      <c r="C552" s="4" t="s">
        <v>35</v>
      </c>
    </row>
    <row r="553" spans="1:4" x14ac:dyDescent="0.2">
      <c r="A553" s="3" t="s">
        <v>1056</v>
      </c>
      <c r="B553" s="3" t="s">
        <v>1057</v>
      </c>
      <c r="C553" s="4"/>
    </row>
    <row r="554" spans="1:4" x14ac:dyDescent="0.2">
      <c r="A554" s="3" t="s">
        <v>1058</v>
      </c>
      <c r="C554" s="4" t="s">
        <v>1059</v>
      </c>
      <c r="D554" s="3" t="s">
        <v>42</v>
      </c>
    </row>
    <row r="555" spans="1:4" x14ac:dyDescent="0.2">
      <c r="A555" s="3" t="s">
        <v>1060</v>
      </c>
      <c r="B555" s="3" t="s">
        <v>1061</v>
      </c>
      <c r="C555" s="4"/>
    </row>
    <row r="556" spans="1:4" x14ac:dyDescent="0.2">
      <c r="A556" s="3" t="s">
        <v>1062</v>
      </c>
      <c r="B556" s="3" t="s">
        <v>1063</v>
      </c>
      <c r="C556" s="4"/>
    </row>
    <row r="557" spans="1:4" x14ac:dyDescent="0.2">
      <c r="A557" s="3" t="s">
        <v>1064</v>
      </c>
      <c r="B557" s="3" t="s">
        <v>1065</v>
      </c>
      <c r="C557" s="4"/>
    </row>
    <row r="558" spans="1:4" x14ac:dyDescent="0.2">
      <c r="A558" s="3" t="s">
        <v>1066</v>
      </c>
      <c r="C558" s="4" t="s">
        <v>35</v>
      </c>
    </row>
    <row r="559" spans="1:4" x14ac:dyDescent="0.2">
      <c r="A559" s="3" t="s">
        <v>1067</v>
      </c>
      <c r="B559" s="3" t="s">
        <v>1068</v>
      </c>
      <c r="C559" s="4"/>
    </row>
    <row r="560" spans="1:4" x14ac:dyDescent="0.2">
      <c r="A560" s="3" t="s">
        <v>1069</v>
      </c>
      <c r="B560" s="3" t="s">
        <v>1070</v>
      </c>
      <c r="C560" s="4"/>
    </row>
    <row r="561" spans="1:4" x14ac:dyDescent="0.2">
      <c r="A561" s="3" t="s">
        <v>1071</v>
      </c>
      <c r="B561" s="3" t="s">
        <v>195</v>
      </c>
      <c r="C561" s="4" t="s">
        <v>196</v>
      </c>
      <c r="D561" s="3" t="s">
        <v>42</v>
      </c>
    </row>
    <row r="562" spans="1:4" x14ac:dyDescent="0.2">
      <c r="A562" s="3" t="s">
        <v>1072</v>
      </c>
      <c r="B562" s="3" t="s">
        <v>1073</v>
      </c>
      <c r="C562" s="4"/>
    </row>
    <row r="563" spans="1:4" x14ac:dyDescent="0.2">
      <c r="A563" s="3" t="s">
        <v>1074</v>
      </c>
      <c r="B563" s="3" t="s">
        <v>1075</v>
      </c>
      <c r="C563" s="4"/>
    </row>
    <row r="564" spans="1:4" x14ac:dyDescent="0.2">
      <c r="A564" s="3" t="s">
        <v>1076</v>
      </c>
      <c r="B564" s="3" t="s">
        <v>1077</v>
      </c>
      <c r="C564" s="4" t="s">
        <v>101</v>
      </c>
      <c r="D564" s="3" t="s">
        <v>160</v>
      </c>
    </row>
    <row r="565" spans="1:4" x14ac:dyDescent="0.2">
      <c r="A565" s="3" t="s">
        <v>1078</v>
      </c>
      <c r="C565" s="4"/>
    </row>
    <row r="566" spans="1:4" x14ac:dyDescent="0.2">
      <c r="A566" s="3" t="s">
        <v>1079</v>
      </c>
      <c r="B566" s="3" t="s">
        <v>1080</v>
      </c>
      <c r="C566" s="4" t="s">
        <v>14</v>
      </c>
      <c r="D566" s="3" t="s">
        <v>15</v>
      </c>
    </row>
    <row r="567" spans="1:4" x14ac:dyDescent="0.2">
      <c r="A567" s="3" t="s">
        <v>1081</v>
      </c>
      <c r="B567" s="3" t="s">
        <v>1082</v>
      </c>
      <c r="C567" s="4"/>
    </row>
    <row r="568" spans="1:4" x14ac:dyDescent="0.2">
      <c r="A568" s="3" t="s">
        <v>1083</v>
      </c>
      <c r="B568" s="3" t="s">
        <v>287</v>
      </c>
      <c r="C568" s="4"/>
    </row>
    <row r="569" spans="1:4" x14ac:dyDescent="0.2">
      <c r="A569" s="3" t="s">
        <v>1084</v>
      </c>
      <c r="B569" s="3" t="s">
        <v>1085</v>
      </c>
      <c r="C569" s="4"/>
    </row>
    <row r="570" spans="1:4" x14ac:dyDescent="0.2">
      <c r="A570" s="3" t="s">
        <v>1086</v>
      </c>
      <c r="B570" s="3" t="s">
        <v>1087</v>
      </c>
      <c r="C570" s="4"/>
    </row>
    <row r="571" spans="1:4" x14ac:dyDescent="0.2">
      <c r="A571" s="3" t="s">
        <v>1088</v>
      </c>
      <c r="B571" s="3" t="s">
        <v>1089</v>
      </c>
      <c r="C571" s="4"/>
    </row>
    <row r="572" spans="1:4" x14ac:dyDescent="0.2">
      <c r="A572" s="3" t="s">
        <v>1090</v>
      </c>
      <c r="B572" s="3" t="s">
        <v>1091</v>
      </c>
      <c r="C572" s="4" t="s">
        <v>14</v>
      </c>
      <c r="D572" s="3" t="s">
        <v>15</v>
      </c>
    </row>
    <row r="573" spans="1:4" x14ac:dyDescent="0.2">
      <c r="A573" s="3" t="s">
        <v>1092</v>
      </c>
      <c r="B573" s="3" t="s">
        <v>1093</v>
      </c>
      <c r="C573" s="4"/>
    </row>
    <row r="574" spans="1:4" x14ac:dyDescent="0.2">
      <c r="A574" s="3" t="s">
        <v>1094</v>
      </c>
      <c r="B574" s="3" t="s">
        <v>1095</v>
      </c>
      <c r="C574" s="4"/>
    </row>
    <row r="575" spans="1:4" x14ac:dyDescent="0.2">
      <c r="A575" s="3" t="s">
        <v>1096</v>
      </c>
      <c r="B575" s="3" t="s">
        <v>1097</v>
      </c>
      <c r="C575" s="4"/>
    </row>
    <row r="576" spans="1:4" x14ac:dyDescent="0.2">
      <c r="A576" s="3" t="s">
        <v>1098</v>
      </c>
      <c r="B576" s="3" t="s">
        <v>1099</v>
      </c>
      <c r="C576" s="4"/>
    </row>
    <row r="577" spans="1:4" x14ac:dyDescent="0.2">
      <c r="A577" s="3" t="s">
        <v>1100</v>
      </c>
      <c r="B577" s="3" t="s">
        <v>1101</v>
      </c>
      <c r="C577" s="4" t="s">
        <v>14</v>
      </c>
      <c r="D577" s="3" t="s">
        <v>15</v>
      </c>
    </row>
    <row r="578" spans="1:4" x14ac:dyDescent="0.2">
      <c r="A578" s="3" t="s">
        <v>1102</v>
      </c>
      <c r="B578" s="3" t="s">
        <v>1103</v>
      </c>
      <c r="C578" s="4"/>
    </row>
    <row r="579" spans="1:4" x14ac:dyDescent="0.2">
      <c r="A579" s="3" t="s">
        <v>1104</v>
      </c>
      <c r="B579" s="3" t="s">
        <v>1105</v>
      </c>
      <c r="C579" s="4"/>
    </row>
    <row r="580" spans="1:4" x14ac:dyDescent="0.2">
      <c r="A580" s="3" t="s">
        <v>1106</v>
      </c>
      <c r="B580" s="3" t="s">
        <v>1107</v>
      </c>
      <c r="C580" s="4"/>
    </row>
    <row r="581" spans="1:4" x14ac:dyDescent="0.2">
      <c r="A581" s="3" t="s">
        <v>1108</v>
      </c>
      <c r="B581" s="3" t="s">
        <v>1109</v>
      </c>
      <c r="C581" s="4"/>
    </row>
    <row r="582" spans="1:4" x14ac:dyDescent="0.2">
      <c r="A582" s="3" t="s">
        <v>1110</v>
      </c>
      <c r="B582" s="3" t="s">
        <v>1111</v>
      </c>
      <c r="C582" s="4"/>
    </row>
    <row r="583" spans="1:4" x14ac:dyDescent="0.2">
      <c r="A583" s="3" t="s">
        <v>1112</v>
      </c>
      <c r="B583" s="3" t="s">
        <v>209</v>
      </c>
      <c r="C583" s="4"/>
    </row>
    <row r="584" spans="1:4" x14ac:dyDescent="0.2">
      <c r="A584" s="3" t="s">
        <v>1113</v>
      </c>
      <c r="B584" s="3" t="s">
        <v>1114</v>
      </c>
      <c r="C584" s="4"/>
    </row>
    <row r="585" spans="1:4" x14ac:dyDescent="0.2">
      <c r="A585" s="3" t="s">
        <v>1115</v>
      </c>
      <c r="B585" s="3" t="s">
        <v>1116</v>
      </c>
      <c r="C585" s="4"/>
    </row>
    <row r="586" spans="1:4" x14ac:dyDescent="0.2">
      <c r="A586" s="3" t="s">
        <v>1117</v>
      </c>
      <c r="B586" s="3" t="s">
        <v>1118</v>
      </c>
      <c r="C586" s="4"/>
    </row>
    <row r="587" spans="1:4" x14ac:dyDescent="0.2">
      <c r="A587" s="3" t="s">
        <v>1119</v>
      </c>
      <c r="B587" s="3" t="s">
        <v>1120</v>
      </c>
      <c r="C587" s="4"/>
    </row>
    <row r="588" spans="1:4" x14ac:dyDescent="0.2">
      <c r="A588" s="3" t="s">
        <v>1121</v>
      </c>
      <c r="B588" s="3" t="s">
        <v>1122</v>
      </c>
      <c r="C588" s="4"/>
    </row>
    <row r="589" spans="1:4" x14ac:dyDescent="0.2">
      <c r="A589" s="3" t="s">
        <v>1123</v>
      </c>
      <c r="B589" s="3" t="s">
        <v>1124</v>
      </c>
      <c r="C589" s="4"/>
    </row>
    <row r="590" spans="1:4" x14ac:dyDescent="0.2">
      <c r="A590" s="3" t="s">
        <v>1125</v>
      </c>
      <c r="C590" s="4"/>
    </row>
    <row r="591" spans="1:4" x14ac:dyDescent="0.2">
      <c r="A591" s="3" t="s">
        <v>1126</v>
      </c>
      <c r="B591" s="3" t="s">
        <v>1127</v>
      </c>
      <c r="C591" s="4"/>
    </row>
    <row r="592" spans="1:4" x14ac:dyDescent="0.2">
      <c r="A592" s="3" t="s">
        <v>1128</v>
      </c>
      <c r="B592" s="3" t="s">
        <v>1129</v>
      </c>
      <c r="C592" s="4"/>
    </row>
    <row r="593" spans="1:4" x14ac:dyDescent="0.2">
      <c r="A593" s="3" t="s">
        <v>1130</v>
      </c>
      <c r="B593" s="3" t="s">
        <v>1131</v>
      </c>
      <c r="C593" s="4" t="s">
        <v>14</v>
      </c>
      <c r="D593" s="3" t="s">
        <v>15</v>
      </c>
    </row>
    <row r="594" spans="1:4" x14ac:dyDescent="0.2">
      <c r="A594" s="3" t="s">
        <v>1132</v>
      </c>
      <c r="B594" s="3" t="s">
        <v>1133</v>
      </c>
      <c r="C594" s="4" t="s">
        <v>14</v>
      </c>
      <c r="D594" s="3" t="s">
        <v>15</v>
      </c>
    </row>
    <row r="595" spans="1:4" x14ac:dyDescent="0.2">
      <c r="A595" s="3" t="s">
        <v>1134</v>
      </c>
      <c r="B595" s="3" t="s">
        <v>1135</v>
      </c>
      <c r="C595" s="4" t="s">
        <v>511</v>
      </c>
      <c r="D595" s="3" t="s">
        <v>96</v>
      </c>
    </row>
    <row r="596" spans="1:4" x14ac:dyDescent="0.2">
      <c r="A596" s="3" t="s">
        <v>1136</v>
      </c>
      <c r="B596" s="3" t="s">
        <v>1137</v>
      </c>
      <c r="C596" s="4"/>
    </row>
    <row r="597" spans="1:4" x14ac:dyDescent="0.2">
      <c r="A597" s="3" t="s">
        <v>1138</v>
      </c>
      <c r="B597" s="3" t="s">
        <v>1139</v>
      </c>
      <c r="C597" s="4"/>
    </row>
    <row r="598" spans="1:4" x14ac:dyDescent="0.2">
      <c r="A598" s="3" t="s">
        <v>1140</v>
      </c>
      <c r="C598" s="4" t="s">
        <v>14</v>
      </c>
      <c r="D598" s="3" t="s">
        <v>96</v>
      </c>
    </row>
    <row r="599" spans="1:4" x14ac:dyDescent="0.2">
      <c r="A599" s="3" t="s">
        <v>1141</v>
      </c>
      <c r="B599" s="3" t="s">
        <v>1142</v>
      </c>
      <c r="C599" s="4"/>
    </row>
    <row r="600" spans="1:4" x14ac:dyDescent="0.2">
      <c r="A600" s="3" t="s">
        <v>1143</v>
      </c>
      <c r="B600" s="3" t="s">
        <v>1144</v>
      </c>
      <c r="C600" s="4"/>
    </row>
    <row r="601" spans="1:4" x14ac:dyDescent="0.2">
      <c r="A601" s="3" t="s">
        <v>1145</v>
      </c>
      <c r="B601" s="3" t="s">
        <v>726</v>
      </c>
      <c r="C601" s="4"/>
    </row>
    <row r="602" spans="1:4" x14ac:dyDescent="0.2">
      <c r="A602" s="3" t="s">
        <v>1146</v>
      </c>
      <c r="B602" s="3" t="s">
        <v>1147</v>
      </c>
      <c r="C602" s="4"/>
    </row>
    <row r="603" spans="1:4" x14ac:dyDescent="0.2">
      <c r="A603" s="3" t="s">
        <v>1148</v>
      </c>
      <c r="C603" s="4" t="s">
        <v>35</v>
      </c>
    </row>
    <row r="604" spans="1:4" x14ac:dyDescent="0.2">
      <c r="A604" s="3" t="s">
        <v>1149</v>
      </c>
      <c r="C604" s="4"/>
    </row>
    <row r="605" spans="1:4" x14ac:dyDescent="0.2">
      <c r="A605" s="3" t="s">
        <v>1150</v>
      </c>
      <c r="B605" s="3" t="s">
        <v>1151</v>
      </c>
      <c r="C605" s="4"/>
    </row>
    <row r="606" spans="1:4" x14ac:dyDescent="0.2">
      <c r="A606" s="3" t="s">
        <v>1152</v>
      </c>
      <c r="B606" s="3" t="s">
        <v>1153</v>
      </c>
      <c r="C606" s="4"/>
    </row>
    <row r="607" spans="1:4" x14ac:dyDescent="0.2">
      <c r="A607" s="3" t="s">
        <v>1154</v>
      </c>
      <c r="B607" s="3" t="s">
        <v>287</v>
      </c>
      <c r="C607" s="4"/>
    </row>
    <row r="608" spans="1:4" x14ac:dyDescent="0.2">
      <c r="A608" s="3" t="s">
        <v>1155</v>
      </c>
      <c r="B608" s="3" t="s">
        <v>1156</v>
      </c>
      <c r="C608" s="4"/>
    </row>
    <row r="609" spans="1:4" x14ac:dyDescent="0.2">
      <c r="A609" s="3" t="s">
        <v>1157</v>
      </c>
      <c r="B609" s="3" t="s">
        <v>1158</v>
      </c>
      <c r="C609" s="4"/>
    </row>
    <row r="610" spans="1:4" x14ac:dyDescent="0.2">
      <c r="A610" s="3" t="s">
        <v>1159</v>
      </c>
      <c r="B610" s="3" t="s">
        <v>1160</v>
      </c>
      <c r="C610" s="4"/>
    </row>
    <row r="611" spans="1:4" x14ac:dyDescent="0.2">
      <c r="A611" s="3" t="s">
        <v>1161</v>
      </c>
      <c r="B611" s="3" t="s">
        <v>1162</v>
      </c>
      <c r="C611" s="4"/>
    </row>
    <row r="612" spans="1:4" x14ac:dyDescent="0.2">
      <c r="A612" s="3" t="s">
        <v>1163</v>
      </c>
      <c r="B612" s="3" t="s">
        <v>1164</v>
      </c>
      <c r="C612" s="4"/>
    </row>
    <row r="613" spans="1:4" x14ac:dyDescent="0.2">
      <c r="A613" s="3" t="s">
        <v>1165</v>
      </c>
      <c r="B613" s="3" t="s">
        <v>1166</v>
      </c>
      <c r="C613" s="4"/>
    </row>
    <row r="614" spans="1:4" x14ac:dyDescent="0.2">
      <c r="A614" s="3" t="s">
        <v>1167</v>
      </c>
      <c r="B614" s="3" t="s">
        <v>1168</v>
      </c>
      <c r="C614" s="4"/>
    </row>
    <row r="615" spans="1:4" x14ac:dyDescent="0.2">
      <c r="A615" s="3" t="s">
        <v>1169</v>
      </c>
      <c r="B615" s="3" t="s">
        <v>1170</v>
      </c>
      <c r="C615" s="4"/>
    </row>
    <row r="616" spans="1:4" x14ac:dyDescent="0.2">
      <c r="A616" s="3" t="s">
        <v>1171</v>
      </c>
      <c r="B616" s="3" t="s">
        <v>195</v>
      </c>
      <c r="C616" s="4" t="s">
        <v>356</v>
      </c>
    </row>
    <row r="617" spans="1:4" x14ac:dyDescent="0.2">
      <c r="A617" s="3" t="s">
        <v>1172</v>
      </c>
      <c r="C617" s="4" t="s">
        <v>35</v>
      </c>
    </row>
    <row r="618" spans="1:4" x14ac:dyDescent="0.2">
      <c r="A618" s="3" t="s">
        <v>1173</v>
      </c>
      <c r="C618" s="4" t="s">
        <v>35</v>
      </c>
    </row>
    <row r="619" spans="1:4" x14ac:dyDescent="0.2">
      <c r="A619" s="3" t="s">
        <v>1174</v>
      </c>
      <c r="B619" s="3" t="s">
        <v>1175</v>
      </c>
      <c r="C619" s="4"/>
    </row>
    <row r="620" spans="1:4" x14ac:dyDescent="0.2">
      <c r="A620" s="3" t="s">
        <v>1176</v>
      </c>
      <c r="B620" s="3" t="s">
        <v>1177</v>
      </c>
      <c r="C620" s="4" t="s">
        <v>900</v>
      </c>
      <c r="D620" s="3" t="s">
        <v>15</v>
      </c>
    </row>
    <row r="621" spans="1:4" x14ac:dyDescent="0.2">
      <c r="A621" s="3" t="s">
        <v>1178</v>
      </c>
      <c r="B621" s="3" t="s">
        <v>1179</v>
      </c>
      <c r="C621" s="4"/>
    </row>
    <row r="622" spans="1:4" x14ac:dyDescent="0.2">
      <c r="A622" s="3" t="s">
        <v>1180</v>
      </c>
      <c r="C622" s="4" t="s">
        <v>171</v>
      </c>
    </row>
    <row r="623" spans="1:4" x14ac:dyDescent="0.2">
      <c r="A623" s="3" t="s">
        <v>1181</v>
      </c>
      <c r="B623" s="3" t="s">
        <v>1182</v>
      </c>
      <c r="C623" s="4" t="s">
        <v>14</v>
      </c>
      <c r="D623" s="3" t="s">
        <v>15</v>
      </c>
    </row>
    <row r="624" spans="1:4" x14ac:dyDescent="0.2">
      <c r="A624" s="3" t="s">
        <v>1183</v>
      </c>
      <c r="B624" s="3" t="s">
        <v>1184</v>
      </c>
      <c r="C624" s="4"/>
    </row>
    <row r="625" spans="1:4" x14ac:dyDescent="0.2">
      <c r="A625" s="3" t="s">
        <v>1185</v>
      </c>
      <c r="B625" s="3" t="s">
        <v>177</v>
      </c>
      <c r="C625" s="4" t="s">
        <v>1186</v>
      </c>
      <c r="D625" s="3" t="s">
        <v>1187</v>
      </c>
    </row>
    <row r="626" spans="1:4" x14ac:dyDescent="0.2">
      <c r="A626" s="3" t="s">
        <v>1188</v>
      </c>
      <c r="B626" s="3" t="s">
        <v>1189</v>
      </c>
      <c r="C626" s="4"/>
    </row>
    <row r="627" spans="1:4" x14ac:dyDescent="0.2">
      <c r="A627" s="3" t="s">
        <v>1190</v>
      </c>
      <c r="B627" s="3" t="s">
        <v>1191</v>
      </c>
      <c r="C627" s="4"/>
    </row>
    <row r="628" spans="1:4" x14ac:dyDescent="0.2">
      <c r="A628" s="3" t="s">
        <v>1192</v>
      </c>
      <c r="B628" s="3" t="s">
        <v>1193</v>
      </c>
      <c r="C628" s="4"/>
    </row>
    <row r="629" spans="1:4" x14ac:dyDescent="0.2">
      <c r="A629" s="3" t="s">
        <v>1194</v>
      </c>
      <c r="C629" s="4"/>
    </row>
    <row r="630" spans="1:4" x14ac:dyDescent="0.2">
      <c r="A630" s="3" t="s">
        <v>1195</v>
      </c>
      <c r="B630" s="3" t="s">
        <v>1196</v>
      </c>
      <c r="C630" s="4"/>
    </row>
    <row r="631" spans="1:4" x14ac:dyDescent="0.2">
      <c r="A631" s="3" t="s">
        <v>1197</v>
      </c>
      <c r="B631" s="3" t="s">
        <v>195</v>
      </c>
      <c r="C631" s="4" t="s">
        <v>196</v>
      </c>
      <c r="D631" s="3" t="s">
        <v>42</v>
      </c>
    </row>
    <row r="632" spans="1:4" x14ac:dyDescent="0.2">
      <c r="A632" s="3" t="s">
        <v>1198</v>
      </c>
      <c r="B632" s="3" t="s">
        <v>1199</v>
      </c>
      <c r="C632" s="4"/>
    </row>
    <row r="633" spans="1:4" x14ac:dyDescent="0.2">
      <c r="A633" s="3" t="s">
        <v>1200</v>
      </c>
      <c r="B633" s="3" t="s">
        <v>177</v>
      </c>
      <c r="C633" s="4" t="s">
        <v>748</v>
      </c>
      <c r="D633" s="3" t="s">
        <v>42</v>
      </c>
    </row>
    <row r="634" spans="1:4" x14ac:dyDescent="0.2">
      <c r="A634" s="3" t="s">
        <v>1201</v>
      </c>
      <c r="B634" s="3" t="s">
        <v>1202</v>
      </c>
      <c r="C634" s="4"/>
    </row>
    <row r="635" spans="1:4" x14ac:dyDescent="0.2">
      <c r="A635" s="3" t="s">
        <v>1203</v>
      </c>
      <c r="B635" s="3" t="s">
        <v>1204</v>
      </c>
      <c r="C635" s="4"/>
    </row>
    <row r="636" spans="1:4" x14ac:dyDescent="0.2">
      <c r="A636" s="3" t="s">
        <v>1205</v>
      </c>
      <c r="B636" s="3" t="s">
        <v>1206</v>
      </c>
      <c r="C636" s="4"/>
    </row>
    <row r="637" spans="1:4" x14ac:dyDescent="0.2">
      <c r="A637" s="3" t="s">
        <v>1207</v>
      </c>
      <c r="B637" s="3" t="s">
        <v>1208</v>
      </c>
      <c r="C637" s="4"/>
    </row>
    <row r="638" spans="1:4" x14ac:dyDescent="0.2">
      <c r="A638" s="3" t="s">
        <v>1209</v>
      </c>
      <c r="B638" s="3" t="s">
        <v>1210</v>
      </c>
      <c r="C638" s="4"/>
    </row>
    <row r="639" spans="1:4" x14ac:dyDescent="0.2">
      <c r="A639" s="3" t="s">
        <v>1211</v>
      </c>
      <c r="C639" s="4" t="s">
        <v>196</v>
      </c>
      <c r="D639" s="3" t="s">
        <v>42</v>
      </c>
    </row>
    <row r="640" spans="1:4" x14ac:dyDescent="0.2">
      <c r="A640" s="3" t="s">
        <v>1212</v>
      </c>
      <c r="B640" s="3" t="s">
        <v>1213</v>
      </c>
      <c r="C640" s="4"/>
    </row>
    <row r="641" spans="1:4" x14ac:dyDescent="0.2">
      <c r="A641" s="3" t="s">
        <v>1214</v>
      </c>
      <c r="B641" s="3" t="s">
        <v>1215</v>
      </c>
      <c r="C641" s="4"/>
    </row>
    <row r="642" spans="1:4" x14ac:dyDescent="0.2">
      <c r="A642" s="3" t="s">
        <v>1216</v>
      </c>
      <c r="B642" s="3" t="s">
        <v>287</v>
      </c>
      <c r="C642" s="4" t="s">
        <v>5</v>
      </c>
    </row>
    <row r="643" spans="1:4" x14ac:dyDescent="0.2">
      <c r="A643" s="3" t="s">
        <v>1217</v>
      </c>
      <c r="B643" s="3" t="s">
        <v>1218</v>
      </c>
      <c r="C643" s="4"/>
    </row>
    <row r="644" spans="1:4" x14ac:dyDescent="0.2">
      <c r="A644" s="3" t="s">
        <v>1219</v>
      </c>
      <c r="B644" s="3" t="s">
        <v>1220</v>
      </c>
      <c r="C644" s="4"/>
    </row>
    <row r="645" spans="1:4" x14ac:dyDescent="0.2">
      <c r="A645" s="3" t="s">
        <v>1221</v>
      </c>
      <c r="B645" s="3" t="s">
        <v>1222</v>
      </c>
      <c r="C645" s="4"/>
    </row>
    <row r="646" spans="1:4" x14ac:dyDescent="0.2">
      <c r="A646" s="3" t="s">
        <v>1223</v>
      </c>
      <c r="B646" s="3" t="s">
        <v>1224</v>
      </c>
      <c r="C646" s="4"/>
    </row>
    <row r="647" spans="1:4" x14ac:dyDescent="0.2">
      <c r="A647" s="3" t="s">
        <v>1225</v>
      </c>
      <c r="B647" s="3" t="s">
        <v>1226</v>
      </c>
      <c r="C647" s="4"/>
    </row>
    <row r="648" spans="1:4" x14ac:dyDescent="0.2">
      <c r="A648" s="3" t="s">
        <v>1227</v>
      </c>
      <c r="B648" s="3" t="s">
        <v>1228</v>
      </c>
      <c r="C648" s="4"/>
    </row>
    <row r="649" spans="1:4" x14ac:dyDescent="0.2">
      <c r="A649" s="3" t="s">
        <v>1229</v>
      </c>
      <c r="B649" s="3" t="s">
        <v>1230</v>
      </c>
      <c r="C649" s="4"/>
    </row>
    <row r="650" spans="1:4" x14ac:dyDescent="0.2">
      <c r="A650" s="3" t="s">
        <v>1231</v>
      </c>
      <c r="B650" s="3" t="s">
        <v>1232</v>
      </c>
      <c r="C650" s="4"/>
    </row>
    <row r="651" spans="1:4" x14ac:dyDescent="0.2">
      <c r="A651" s="3" t="s">
        <v>1233</v>
      </c>
      <c r="B651" s="3" t="s">
        <v>1234</v>
      </c>
      <c r="C651" s="4" t="s">
        <v>14</v>
      </c>
      <c r="D651" s="3" t="s">
        <v>15</v>
      </c>
    </row>
    <row r="652" spans="1:4" x14ac:dyDescent="0.2">
      <c r="A652" s="3" t="s">
        <v>1235</v>
      </c>
      <c r="B652" s="3" t="s">
        <v>1236</v>
      </c>
      <c r="C652" s="4" t="s">
        <v>1237</v>
      </c>
    </row>
    <row r="653" spans="1:4" x14ac:dyDescent="0.2">
      <c r="A653" s="3" t="s">
        <v>1238</v>
      </c>
      <c r="B653" s="3" t="s">
        <v>1239</v>
      </c>
      <c r="C653" s="4" t="s">
        <v>1240</v>
      </c>
      <c r="D653" s="3" t="s">
        <v>1241</v>
      </c>
    </row>
    <row r="654" spans="1:4" x14ac:dyDescent="0.2">
      <c r="A654" s="3" t="s">
        <v>1242</v>
      </c>
      <c r="B654" s="3" t="s">
        <v>209</v>
      </c>
      <c r="C654" s="4"/>
    </row>
    <row r="655" spans="1:4" x14ac:dyDescent="0.2">
      <c r="A655" s="3" t="s">
        <v>1243</v>
      </c>
      <c r="B655" s="3" t="s">
        <v>1244</v>
      </c>
      <c r="C655" s="4"/>
    </row>
    <row r="656" spans="1:4" x14ac:dyDescent="0.2">
      <c r="A656" s="3" t="s">
        <v>1245</v>
      </c>
      <c r="B656" s="3" t="s">
        <v>1246</v>
      </c>
      <c r="C656" s="4" t="s">
        <v>1247</v>
      </c>
    </row>
    <row r="657" spans="1:4" x14ac:dyDescent="0.2">
      <c r="A657" s="3" t="s">
        <v>1248</v>
      </c>
      <c r="C657" s="4" t="s">
        <v>35</v>
      </c>
    </row>
    <row r="658" spans="1:4" x14ac:dyDescent="0.2">
      <c r="A658" s="3" t="s">
        <v>1249</v>
      </c>
      <c r="B658" s="3" t="s">
        <v>1250</v>
      </c>
      <c r="C658" s="4"/>
      <c r="D658" s="3" t="s">
        <v>42</v>
      </c>
    </row>
    <row r="659" spans="1:4" x14ac:dyDescent="0.2">
      <c r="A659" s="3" t="s">
        <v>1251</v>
      </c>
      <c r="B659" s="3" t="s">
        <v>1252</v>
      </c>
      <c r="C659" s="4"/>
    </row>
    <row r="660" spans="1:4" x14ac:dyDescent="0.2">
      <c r="A660" s="3" t="s">
        <v>1253</v>
      </c>
      <c r="B660" s="3" t="s">
        <v>1254</v>
      </c>
      <c r="C660" s="4"/>
    </row>
    <row r="661" spans="1:4" x14ac:dyDescent="0.2">
      <c r="A661" s="3" t="s">
        <v>1255</v>
      </c>
      <c r="B661" s="3" t="s">
        <v>209</v>
      </c>
      <c r="C661" s="4" t="s">
        <v>1256</v>
      </c>
      <c r="D661" s="3" t="s">
        <v>42</v>
      </c>
    </row>
    <row r="662" spans="1:4" x14ac:dyDescent="0.2">
      <c r="A662" s="3" t="s">
        <v>1257</v>
      </c>
      <c r="B662" s="3" t="s">
        <v>1258</v>
      </c>
      <c r="C662" s="4"/>
    </row>
    <row r="663" spans="1:4" x14ac:dyDescent="0.2">
      <c r="A663" s="3" t="s">
        <v>1259</v>
      </c>
      <c r="C663" s="4" t="s">
        <v>1000</v>
      </c>
    </row>
    <row r="664" spans="1:4" x14ac:dyDescent="0.2">
      <c r="A664" s="3" t="s">
        <v>1260</v>
      </c>
      <c r="C664" s="4" t="s">
        <v>5</v>
      </c>
    </row>
    <row r="665" spans="1:4" x14ac:dyDescent="0.2">
      <c r="A665" s="3" t="s">
        <v>1261</v>
      </c>
      <c r="B665" s="3" t="s">
        <v>1262</v>
      </c>
      <c r="C665" s="4"/>
    </row>
    <row r="666" spans="1:4" x14ac:dyDescent="0.2">
      <c r="A666" s="3" t="s">
        <v>1263</v>
      </c>
      <c r="B666" s="3" t="s">
        <v>1264</v>
      </c>
      <c r="C666" s="4"/>
    </row>
    <row r="667" spans="1:4" x14ac:dyDescent="0.2">
      <c r="A667" s="3" t="s">
        <v>1265</v>
      </c>
      <c r="B667" s="3" t="s">
        <v>1266</v>
      </c>
      <c r="C667" s="4"/>
    </row>
    <row r="668" spans="1:4" x14ac:dyDescent="0.2">
      <c r="A668" s="3" t="s">
        <v>1267</v>
      </c>
      <c r="B668" s="3" t="s">
        <v>1268</v>
      </c>
      <c r="C668" s="4"/>
    </row>
    <row r="669" spans="1:4" x14ac:dyDescent="0.2">
      <c r="A669" s="3" t="s">
        <v>1269</v>
      </c>
      <c r="B669" s="3" t="s">
        <v>1270</v>
      </c>
      <c r="C669" s="4" t="s">
        <v>641</v>
      </c>
    </row>
    <row r="670" spans="1:4" x14ac:dyDescent="0.2">
      <c r="A670" s="3" t="s">
        <v>1271</v>
      </c>
      <c r="B670" s="3" t="s">
        <v>1272</v>
      </c>
      <c r="C670" s="4" t="s">
        <v>145</v>
      </c>
      <c r="D670" s="3" t="s">
        <v>822</v>
      </c>
    </row>
    <row r="671" spans="1:4" x14ac:dyDescent="0.2">
      <c r="A671" s="3" t="s">
        <v>1273</v>
      </c>
      <c r="B671" s="3" t="s">
        <v>1274</v>
      </c>
      <c r="C671" s="4"/>
    </row>
    <row r="672" spans="1:4" x14ac:dyDescent="0.2">
      <c r="A672" s="3" t="s">
        <v>1275</v>
      </c>
      <c r="B672" s="3" t="s">
        <v>1276</v>
      </c>
      <c r="C672" s="4"/>
    </row>
    <row r="673" spans="1:4" x14ac:dyDescent="0.2">
      <c r="A673" s="3" t="s">
        <v>1277</v>
      </c>
      <c r="B673" s="3" t="s">
        <v>1278</v>
      </c>
      <c r="C673" s="4"/>
    </row>
    <row r="674" spans="1:4" x14ac:dyDescent="0.2">
      <c r="A674" s="3" t="s">
        <v>1279</v>
      </c>
      <c r="B674" s="3" t="s">
        <v>1280</v>
      </c>
      <c r="C674" s="4" t="s">
        <v>14</v>
      </c>
      <c r="D674" s="3" t="s">
        <v>15</v>
      </c>
    </row>
    <row r="675" spans="1:4" x14ac:dyDescent="0.2">
      <c r="A675" s="3" t="s">
        <v>1281</v>
      </c>
      <c r="B675" s="3" t="s">
        <v>1282</v>
      </c>
      <c r="C675" s="4"/>
    </row>
    <row r="676" spans="1:4" x14ac:dyDescent="0.2">
      <c r="A676" s="3" t="s">
        <v>1283</v>
      </c>
      <c r="B676" s="3" t="s">
        <v>1284</v>
      </c>
      <c r="C676" s="4"/>
    </row>
    <row r="677" spans="1:4" x14ac:dyDescent="0.2">
      <c r="A677" s="3" t="s">
        <v>1285</v>
      </c>
      <c r="B677" s="3" t="s">
        <v>287</v>
      </c>
      <c r="C677" s="4"/>
    </row>
    <row r="678" spans="1:4" x14ac:dyDescent="0.2">
      <c r="A678" s="3" t="s">
        <v>1286</v>
      </c>
      <c r="B678" s="3" t="s">
        <v>1287</v>
      </c>
      <c r="C678" s="4"/>
    </row>
    <row r="679" spans="1:4" x14ac:dyDescent="0.2">
      <c r="A679" s="3" t="s">
        <v>1288</v>
      </c>
      <c r="B679" s="3" t="s">
        <v>510</v>
      </c>
      <c r="C679" s="4"/>
    </row>
    <row r="680" spans="1:4" x14ac:dyDescent="0.2">
      <c r="A680" s="3" t="s">
        <v>1289</v>
      </c>
      <c r="B680" s="3" t="s">
        <v>1290</v>
      </c>
      <c r="C680" s="4"/>
    </row>
    <row r="681" spans="1:4" x14ac:dyDescent="0.2">
      <c r="A681" s="3" t="s">
        <v>1291</v>
      </c>
      <c r="B681" s="3" t="s">
        <v>1292</v>
      </c>
      <c r="C681" s="4"/>
    </row>
    <row r="682" spans="1:4" x14ac:dyDescent="0.2">
      <c r="A682" s="3" t="s">
        <v>1293</v>
      </c>
      <c r="B682" s="3" t="s">
        <v>1294</v>
      </c>
      <c r="C682" s="4"/>
    </row>
    <row r="683" spans="1:4" x14ac:dyDescent="0.2">
      <c r="A683" s="3" t="s">
        <v>1295</v>
      </c>
      <c r="B683" s="3" t="s">
        <v>1296</v>
      </c>
      <c r="C683" s="4"/>
    </row>
    <row r="684" spans="1:4" x14ac:dyDescent="0.2">
      <c r="A684" s="3" t="s">
        <v>1297</v>
      </c>
      <c r="B684" s="3" t="s">
        <v>133</v>
      </c>
      <c r="C684" s="4"/>
    </row>
    <row r="685" spans="1:4" x14ac:dyDescent="0.2">
      <c r="A685" s="3" t="s">
        <v>1298</v>
      </c>
      <c r="B685" s="3" t="s">
        <v>1299</v>
      </c>
      <c r="C685" s="4"/>
    </row>
    <row r="686" spans="1:4" x14ac:dyDescent="0.2">
      <c r="A686" s="3" t="s">
        <v>1300</v>
      </c>
      <c r="B686" s="3" t="s">
        <v>1301</v>
      </c>
      <c r="C686" s="4"/>
    </row>
    <row r="687" spans="1:4" x14ac:dyDescent="0.2">
      <c r="A687" s="3" t="s">
        <v>1302</v>
      </c>
      <c r="B687" s="3" t="s">
        <v>1303</v>
      </c>
      <c r="C687" s="4"/>
    </row>
    <row r="688" spans="1:4" x14ac:dyDescent="0.2">
      <c r="A688" s="3" t="s">
        <v>1304</v>
      </c>
      <c r="C688" s="4"/>
    </row>
    <row r="689" spans="1:4" x14ac:dyDescent="0.2">
      <c r="A689" s="3" t="s">
        <v>1305</v>
      </c>
      <c r="B689" s="3" t="s">
        <v>1306</v>
      </c>
      <c r="C689" s="4"/>
    </row>
    <row r="690" spans="1:4" x14ac:dyDescent="0.2">
      <c r="A690" s="3" t="s">
        <v>1307</v>
      </c>
      <c r="B690" s="3" t="s">
        <v>1308</v>
      </c>
      <c r="C690" s="4" t="s">
        <v>14</v>
      </c>
      <c r="D690" s="3" t="s">
        <v>15</v>
      </c>
    </row>
    <row r="691" spans="1:4" x14ac:dyDescent="0.2">
      <c r="A691" s="3" t="s">
        <v>1309</v>
      </c>
      <c r="B691" s="3" t="s">
        <v>726</v>
      </c>
      <c r="C691" s="4"/>
    </row>
    <row r="692" spans="1:4" x14ac:dyDescent="0.2">
      <c r="A692" s="3" t="s">
        <v>1310</v>
      </c>
      <c r="C692" s="4"/>
    </row>
    <row r="693" spans="1:4" x14ac:dyDescent="0.2">
      <c r="A693" s="3" t="s">
        <v>1311</v>
      </c>
      <c r="B693" s="3" t="s">
        <v>1312</v>
      </c>
      <c r="C693" s="4"/>
    </row>
    <row r="694" spans="1:4" x14ac:dyDescent="0.2">
      <c r="A694" s="3" t="s">
        <v>1313</v>
      </c>
      <c r="B694" s="3" t="s">
        <v>1314</v>
      </c>
      <c r="C694" s="4"/>
    </row>
    <row r="695" spans="1:4" x14ac:dyDescent="0.2">
      <c r="A695" s="3" t="s">
        <v>1315</v>
      </c>
      <c r="B695" s="3" t="s">
        <v>1316</v>
      </c>
      <c r="C695" s="4"/>
    </row>
    <row r="696" spans="1:4" x14ac:dyDescent="0.2">
      <c r="A696" s="3" t="s">
        <v>1317</v>
      </c>
      <c r="B696" s="3" t="s">
        <v>1318</v>
      </c>
      <c r="C696" s="4" t="s">
        <v>14</v>
      </c>
      <c r="D696" s="3" t="s">
        <v>15</v>
      </c>
    </row>
    <row r="697" spans="1:4" x14ac:dyDescent="0.2">
      <c r="A697" s="3" t="s">
        <v>1319</v>
      </c>
      <c r="B697" s="3" t="s">
        <v>876</v>
      </c>
      <c r="C697" s="4" t="s">
        <v>518</v>
      </c>
      <c r="D697" s="3" t="s">
        <v>1320</v>
      </c>
    </row>
    <row r="698" spans="1:4" x14ac:dyDescent="0.2">
      <c r="A698" s="3" t="s">
        <v>1321</v>
      </c>
      <c r="B698" s="3" t="s">
        <v>1322</v>
      </c>
      <c r="C698" s="4" t="s">
        <v>414</v>
      </c>
      <c r="D698" s="3" t="s">
        <v>96</v>
      </c>
    </row>
    <row r="699" spans="1:4" x14ac:dyDescent="0.2">
      <c r="A699" s="3" t="s">
        <v>1323</v>
      </c>
      <c r="B699" s="3" t="s">
        <v>1324</v>
      </c>
      <c r="C699" s="4"/>
    </row>
    <row r="700" spans="1:4" x14ac:dyDescent="0.2">
      <c r="A700" s="3" t="s">
        <v>1325</v>
      </c>
      <c r="B700" s="3" t="s">
        <v>1326</v>
      </c>
      <c r="C700" s="4"/>
    </row>
    <row r="701" spans="1:4" x14ac:dyDescent="0.2">
      <c r="A701" s="3" t="s">
        <v>1327</v>
      </c>
      <c r="B701" s="3" t="s">
        <v>1328</v>
      </c>
      <c r="C701" s="4"/>
    </row>
    <row r="702" spans="1:4" x14ac:dyDescent="0.2">
      <c r="A702" s="3" t="s">
        <v>1329</v>
      </c>
      <c r="B702" s="3" t="s">
        <v>1330</v>
      </c>
      <c r="C702" s="4"/>
    </row>
    <row r="703" spans="1:4" x14ac:dyDescent="0.2">
      <c r="A703" s="3" t="s">
        <v>1331</v>
      </c>
      <c r="B703" s="3" t="s">
        <v>1332</v>
      </c>
      <c r="C703" s="4" t="s">
        <v>87</v>
      </c>
      <c r="D703" s="3" t="s">
        <v>88</v>
      </c>
    </row>
    <row r="704" spans="1:4" x14ac:dyDescent="0.2">
      <c r="A704" s="3" t="s">
        <v>1333</v>
      </c>
      <c r="B704" s="3" t="s">
        <v>1334</v>
      </c>
      <c r="C704" s="4"/>
    </row>
    <row r="705" spans="1:4" x14ac:dyDescent="0.2">
      <c r="A705" s="3" t="s">
        <v>1335</v>
      </c>
      <c r="B705" s="3" t="s">
        <v>1336</v>
      </c>
      <c r="C705" s="4"/>
    </row>
    <row r="706" spans="1:4" x14ac:dyDescent="0.2">
      <c r="A706" s="3" t="s">
        <v>1337</v>
      </c>
      <c r="B706" s="4" t="s">
        <v>1338</v>
      </c>
      <c r="C706" s="4" t="s">
        <v>101</v>
      </c>
      <c r="D706" s="3" t="s">
        <v>160</v>
      </c>
    </row>
    <row r="707" spans="1:4" x14ac:dyDescent="0.2">
      <c r="A707" s="3" t="s">
        <v>1339</v>
      </c>
      <c r="B707" s="3" t="s">
        <v>1340</v>
      </c>
      <c r="C707" s="4"/>
    </row>
    <row r="708" spans="1:4" x14ac:dyDescent="0.2">
      <c r="A708" s="3" t="s">
        <v>1341</v>
      </c>
      <c r="C708" s="4" t="s">
        <v>14</v>
      </c>
      <c r="D708" s="3" t="s">
        <v>96</v>
      </c>
    </row>
    <row r="709" spans="1:4" x14ac:dyDescent="0.2">
      <c r="A709" s="3" t="s">
        <v>1342</v>
      </c>
      <c r="B709" s="3" t="s">
        <v>1343</v>
      </c>
      <c r="C709" s="4"/>
    </row>
    <row r="710" spans="1:4" x14ac:dyDescent="0.2">
      <c r="A710" s="3" t="s">
        <v>1344</v>
      </c>
      <c r="B710" s="3" t="s">
        <v>1345</v>
      </c>
      <c r="C710" s="4" t="s">
        <v>1346</v>
      </c>
    </row>
    <row r="711" spans="1:4" x14ac:dyDescent="0.2">
      <c r="A711" s="3" t="s">
        <v>1347</v>
      </c>
      <c r="B711" s="3" t="s">
        <v>1348</v>
      </c>
      <c r="C711" s="4"/>
    </row>
    <row r="712" spans="1:4" x14ac:dyDescent="0.2">
      <c r="A712" s="3" t="s">
        <v>1349</v>
      </c>
      <c r="B712" s="3" t="s">
        <v>1350</v>
      </c>
      <c r="C712" s="4"/>
    </row>
    <row r="713" spans="1:4" x14ac:dyDescent="0.2">
      <c r="A713" s="3" t="s">
        <v>1351</v>
      </c>
      <c r="B713" s="3" t="s">
        <v>1352</v>
      </c>
      <c r="C713" s="4"/>
    </row>
    <row r="714" spans="1:4" x14ac:dyDescent="0.2">
      <c r="A714" s="3" t="s">
        <v>1353</v>
      </c>
      <c r="B714" s="3" t="s">
        <v>1354</v>
      </c>
      <c r="C714" s="4"/>
    </row>
    <row r="715" spans="1:4" x14ac:dyDescent="0.2">
      <c r="A715" s="3" t="s">
        <v>1355</v>
      </c>
      <c r="B715" s="3" t="s">
        <v>1356</v>
      </c>
      <c r="C715" s="4"/>
    </row>
    <row r="716" spans="1:4" x14ac:dyDescent="0.2">
      <c r="A716" s="3" t="s">
        <v>1357</v>
      </c>
      <c r="B716" s="3" t="s">
        <v>1358</v>
      </c>
      <c r="C716" s="4"/>
    </row>
    <row r="717" spans="1:4" x14ac:dyDescent="0.2">
      <c r="A717" s="3" t="s">
        <v>1359</v>
      </c>
      <c r="C717" s="4"/>
    </row>
    <row r="718" spans="1:4" x14ac:dyDescent="0.2">
      <c r="A718" s="3" t="s">
        <v>1360</v>
      </c>
      <c r="B718" s="3" t="s">
        <v>1361</v>
      </c>
      <c r="C718" s="4"/>
    </row>
    <row r="719" spans="1:4" x14ac:dyDescent="0.2">
      <c r="A719" s="3" t="s">
        <v>1362</v>
      </c>
      <c r="B719" s="3" t="s">
        <v>1363</v>
      </c>
      <c r="C719" s="4"/>
    </row>
    <row r="720" spans="1:4" x14ac:dyDescent="0.2">
      <c r="A720" s="3" t="s">
        <v>1364</v>
      </c>
      <c r="B720" s="3" t="s">
        <v>1365</v>
      </c>
      <c r="C720" s="4" t="s">
        <v>149</v>
      </c>
    </row>
    <row r="721" spans="1:4" x14ac:dyDescent="0.2">
      <c r="A721" s="3" t="s">
        <v>1366</v>
      </c>
      <c r="B721" s="3" t="s">
        <v>1367</v>
      </c>
      <c r="C721" s="4"/>
    </row>
    <row r="722" spans="1:4" x14ac:dyDescent="0.2">
      <c r="A722" s="3" t="s">
        <v>1368</v>
      </c>
      <c r="C722" s="4"/>
    </row>
    <row r="723" spans="1:4" x14ac:dyDescent="0.2">
      <c r="A723" s="3" t="s">
        <v>1369</v>
      </c>
      <c r="B723" s="3" t="s">
        <v>1370</v>
      </c>
      <c r="C723" s="4"/>
    </row>
    <row r="724" spans="1:4" x14ac:dyDescent="0.2">
      <c r="A724" s="3" t="s">
        <v>1371</v>
      </c>
      <c r="B724" s="3" t="s">
        <v>1372</v>
      </c>
      <c r="C724" s="4"/>
    </row>
    <row r="725" spans="1:4" x14ac:dyDescent="0.2">
      <c r="A725" s="3" t="s">
        <v>1373</v>
      </c>
      <c r="C725" s="4"/>
    </row>
    <row r="726" spans="1:4" x14ac:dyDescent="0.2">
      <c r="A726" s="3" t="s">
        <v>1374</v>
      </c>
      <c r="C726" s="4" t="s">
        <v>213</v>
      </c>
      <c r="D726" s="3" t="s">
        <v>42</v>
      </c>
    </row>
    <row r="727" spans="1:4" x14ac:dyDescent="0.2">
      <c r="A727" s="3" t="s">
        <v>1375</v>
      </c>
      <c r="B727" s="3" t="s">
        <v>1376</v>
      </c>
      <c r="C727" s="4"/>
    </row>
    <row r="728" spans="1:4" x14ac:dyDescent="0.2">
      <c r="A728" s="3" t="s">
        <v>1377</v>
      </c>
      <c r="B728" s="3" t="s">
        <v>1378</v>
      </c>
      <c r="C728" s="4"/>
    </row>
    <row r="729" spans="1:4" x14ac:dyDescent="0.2">
      <c r="A729" s="3" t="s">
        <v>1379</v>
      </c>
      <c r="B729" s="3" t="s">
        <v>1380</v>
      </c>
      <c r="C729" s="4"/>
    </row>
    <row r="730" spans="1:4" x14ac:dyDescent="0.2">
      <c r="A730" s="3" t="s">
        <v>1381</v>
      </c>
      <c r="B730" s="3" t="s">
        <v>1382</v>
      </c>
      <c r="C730" s="4"/>
    </row>
    <row r="731" spans="1:4" x14ac:dyDescent="0.2">
      <c r="A731" s="3" t="s">
        <v>1383</v>
      </c>
      <c r="B731" s="3" t="s">
        <v>1384</v>
      </c>
      <c r="C731" s="4"/>
    </row>
    <row r="732" spans="1:4" x14ac:dyDescent="0.2">
      <c r="A732" s="3" t="s">
        <v>1385</v>
      </c>
      <c r="C732" s="4"/>
    </row>
    <row r="733" spans="1:4" x14ac:dyDescent="0.2">
      <c r="A733" s="3" t="s">
        <v>1386</v>
      </c>
      <c r="B733" s="3" t="s">
        <v>1387</v>
      </c>
      <c r="C733" s="4"/>
    </row>
    <row r="734" spans="1:4" x14ac:dyDescent="0.2">
      <c r="A734" s="3" t="s">
        <v>1388</v>
      </c>
      <c r="B734" s="3" t="s">
        <v>1389</v>
      </c>
      <c r="C734" s="4"/>
    </row>
    <row r="735" spans="1:4" x14ac:dyDescent="0.2">
      <c r="A735" s="3" t="s">
        <v>1390</v>
      </c>
      <c r="B735" s="3" t="s">
        <v>1391</v>
      </c>
      <c r="C735" s="4"/>
    </row>
    <row r="736" spans="1:4" x14ac:dyDescent="0.2">
      <c r="A736" s="3" t="s">
        <v>1392</v>
      </c>
      <c r="B736" s="3" t="s">
        <v>1393</v>
      </c>
      <c r="C736" s="4"/>
    </row>
    <row r="737" spans="1:4" x14ac:dyDescent="0.2">
      <c r="A737" s="3" t="s">
        <v>1394</v>
      </c>
      <c r="B737" s="3" t="s">
        <v>1395</v>
      </c>
      <c r="C737" s="4"/>
    </row>
    <row r="738" spans="1:4" x14ac:dyDescent="0.2">
      <c r="A738" s="3" t="s">
        <v>1396</v>
      </c>
      <c r="B738" s="3" t="s">
        <v>1397</v>
      </c>
      <c r="C738" s="4" t="s">
        <v>14</v>
      </c>
      <c r="D738" s="3" t="s">
        <v>15</v>
      </c>
    </row>
    <row r="739" spans="1:4" x14ac:dyDescent="0.2">
      <c r="A739" s="3" t="s">
        <v>1398</v>
      </c>
      <c r="B739" s="3" t="s">
        <v>1399</v>
      </c>
      <c r="C739" s="4"/>
    </row>
    <row r="740" spans="1:4" x14ac:dyDescent="0.2">
      <c r="A740" s="3" t="s">
        <v>1400</v>
      </c>
      <c r="B740" s="3" t="s">
        <v>195</v>
      </c>
      <c r="C740" s="4" t="s">
        <v>196</v>
      </c>
      <c r="D740" s="3" t="s">
        <v>42</v>
      </c>
    </row>
    <row r="741" spans="1:4" x14ac:dyDescent="0.2">
      <c r="A741" s="3" t="s">
        <v>1401</v>
      </c>
      <c r="B741" s="3" t="s">
        <v>195</v>
      </c>
      <c r="C741" s="4" t="s">
        <v>196</v>
      </c>
      <c r="D741" s="3" t="s">
        <v>42</v>
      </c>
    </row>
    <row r="742" spans="1:4" x14ac:dyDescent="0.2">
      <c r="A742" s="3" t="s">
        <v>1402</v>
      </c>
      <c r="B742" s="3" t="s">
        <v>1403</v>
      </c>
      <c r="C742" s="4"/>
    </row>
    <row r="743" spans="1:4" x14ac:dyDescent="0.2">
      <c r="A743" s="3" t="s">
        <v>1404</v>
      </c>
      <c r="B743" s="3" t="s">
        <v>1405</v>
      </c>
      <c r="C743" s="4"/>
    </row>
    <row r="744" spans="1:4" x14ac:dyDescent="0.2">
      <c r="A744" s="3" t="s">
        <v>1406</v>
      </c>
      <c r="B744" s="3" t="s">
        <v>1407</v>
      </c>
      <c r="C744" s="4"/>
    </row>
    <row r="745" spans="1:4" x14ac:dyDescent="0.2">
      <c r="A745" s="3" t="s">
        <v>1408</v>
      </c>
      <c r="B745" s="3" t="s">
        <v>1409</v>
      </c>
      <c r="C745" s="4"/>
    </row>
    <row r="746" spans="1:4" x14ac:dyDescent="0.2">
      <c r="A746" s="3" t="s">
        <v>1410</v>
      </c>
      <c r="B746" s="3" t="s">
        <v>1411</v>
      </c>
      <c r="C746" s="4"/>
    </row>
    <row r="747" spans="1:4" x14ac:dyDescent="0.2">
      <c r="A747" s="3" t="s">
        <v>1412</v>
      </c>
      <c r="B747" s="3" t="s">
        <v>1413</v>
      </c>
      <c r="C747" s="4"/>
    </row>
    <row r="748" spans="1:4" x14ac:dyDescent="0.2">
      <c r="A748" s="3" t="s">
        <v>1414</v>
      </c>
      <c r="B748" s="3" t="s">
        <v>1415</v>
      </c>
      <c r="C748" s="4"/>
    </row>
    <row r="749" spans="1:4" x14ac:dyDescent="0.2">
      <c r="A749" s="3" t="s">
        <v>1416</v>
      </c>
      <c r="B749" s="3" t="s">
        <v>1417</v>
      </c>
      <c r="C749" s="4"/>
    </row>
    <row r="750" spans="1:4" x14ac:dyDescent="0.2">
      <c r="A750" s="3" t="s">
        <v>1418</v>
      </c>
      <c r="B750" s="3" t="s">
        <v>1419</v>
      </c>
      <c r="C750" s="4"/>
    </row>
    <row r="751" spans="1:4" x14ac:dyDescent="0.2">
      <c r="A751" s="3" t="s">
        <v>1420</v>
      </c>
      <c r="B751" s="3" t="s">
        <v>1421</v>
      </c>
      <c r="C751" s="4"/>
    </row>
    <row r="752" spans="1:4" x14ac:dyDescent="0.2">
      <c r="A752" s="3" t="s">
        <v>1422</v>
      </c>
      <c r="C752" s="4" t="s">
        <v>1423</v>
      </c>
      <c r="D752" s="3" t="s">
        <v>156</v>
      </c>
    </row>
    <row r="753" spans="1:3" x14ac:dyDescent="0.2">
      <c r="A753" s="3" t="s">
        <v>1424</v>
      </c>
      <c r="B753" s="3" t="s">
        <v>1425</v>
      </c>
      <c r="C753" s="4"/>
    </row>
    <row r="754" spans="1:3" x14ac:dyDescent="0.2">
      <c r="A754" s="3" t="s">
        <v>1426</v>
      </c>
      <c r="B754" s="3" t="s">
        <v>1427</v>
      </c>
      <c r="C754" s="4"/>
    </row>
    <row r="755" spans="1:3" x14ac:dyDescent="0.2">
      <c r="A755" s="3" t="s">
        <v>1428</v>
      </c>
      <c r="B755" s="3" t="s">
        <v>1429</v>
      </c>
      <c r="C755" s="4"/>
    </row>
    <row r="756" spans="1:3" x14ac:dyDescent="0.2">
      <c r="A756" s="3" t="s">
        <v>1430</v>
      </c>
      <c r="B756" s="3" t="s">
        <v>1431</v>
      </c>
      <c r="C756" s="4"/>
    </row>
    <row r="757" spans="1:3" x14ac:dyDescent="0.2">
      <c r="A757" s="3" t="s">
        <v>1432</v>
      </c>
      <c r="C757" s="4" t="s">
        <v>731</v>
      </c>
    </row>
    <row r="758" spans="1:3" x14ac:dyDescent="0.2">
      <c r="A758" s="3" t="s">
        <v>1433</v>
      </c>
      <c r="B758" s="3" t="s">
        <v>1434</v>
      </c>
      <c r="C758" s="4"/>
    </row>
    <row r="759" spans="1:3" x14ac:dyDescent="0.2">
      <c r="A759" s="3" t="s">
        <v>1435</v>
      </c>
      <c r="B759" s="3" t="s">
        <v>1436</v>
      </c>
      <c r="C759" s="4"/>
    </row>
    <row r="760" spans="1:3" x14ac:dyDescent="0.2">
      <c r="A760" s="3" t="s">
        <v>1437</v>
      </c>
      <c r="B760" s="3" t="s">
        <v>1438</v>
      </c>
      <c r="C760" s="4"/>
    </row>
    <row r="761" spans="1:3" x14ac:dyDescent="0.2">
      <c r="A761" s="3" t="s">
        <v>1439</v>
      </c>
      <c r="C761" s="4" t="s">
        <v>337</v>
      </c>
    </row>
    <row r="762" spans="1:3" x14ac:dyDescent="0.2">
      <c r="A762" s="3" t="s">
        <v>1440</v>
      </c>
      <c r="B762" s="3" t="s">
        <v>1441</v>
      </c>
      <c r="C762" s="4"/>
    </row>
    <row r="763" spans="1:3" x14ac:dyDescent="0.2">
      <c r="A763" s="3" t="s">
        <v>1442</v>
      </c>
      <c r="B763" s="3" t="s">
        <v>1443</v>
      </c>
      <c r="C763" s="4"/>
    </row>
    <row r="764" spans="1:3" x14ac:dyDescent="0.2">
      <c r="A764" s="3" t="s">
        <v>1444</v>
      </c>
      <c r="B764" s="3" t="s">
        <v>1445</v>
      </c>
      <c r="C764" s="4"/>
    </row>
    <row r="765" spans="1:3" x14ac:dyDescent="0.2">
      <c r="A765" s="3" t="s">
        <v>1446</v>
      </c>
      <c r="B765" s="3" t="s">
        <v>1447</v>
      </c>
      <c r="C765" s="4" t="s">
        <v>1448</v>
      </c>
    </row>
    <row r="766" spans="1:3" x14ac:dyDescent="0.2">
      <c r="A766" s="3" t="s">
        <v>1449</v>
      </c>
      <c r="C766" s="4"/>
    </row>
    <row r="767" spans="1:3" x14ac:dyDescent="0.2">
      <c r="A767" s="3" t="s">
        <v>1450</v>
      </c>
      <c r="B767" s="3" t="s">
        <v>1451</v>
      </c>
      <c r="C767" s="4"/>
    </row>
    <row r="768" spans="1:3" x14ac:dyDescent="0.2">
      <c r="A768" s="3" t="s">
        <v>1452</v>
      </c>
      <c r="B768" s="3" t="s">
        <v>1453</v>
      </c>
      <c r="C768" s="4"/>
    </row>
    <row r="769" spans="1:4" x14ac:dyDescent="0.2">
      <c r="A769" s="3" t="s">
        <v>1454</v>
      </c>
      <c r="B769" s="3" t="s">
        <v>1455</v>
      </c>
      <c r="C769" s="4"/>
    </row>
    <row r="770" spans="1:4" x14ac:dyDescent="0.2">
      <c r="A770" s="3" t="s">
        <v>1456</v>
      </c>
      <c r="B770" s="3" t="s">
        <v>1457</v>
      </c>
      <c r="C770" s="4" t="s">
        <v>900</v>
      </c>
      <c r="D770" s="3" t="s">
        <v>15</v>
      </c>
    </row>
    <row r="771" spans="1:4" x14ac:dyDescent="0.2">
      <c r="A771" s="3" t="s">
        <v>1458</v>
      </c>
      <c r="B771" s="3" t="s">
        <v>1459</v>
      </c>
      <c r="C771" s="4"/>
    </row>
    <row r="772" spans="1:4" x14ac:dyDescent="0.2">
      <c r="A772" s="3" t="s">
        <v>1460</v>
      </c>
      <c r="C772" s="4" t="s">
        <v>35</v>
      </c>
    </row>
    <row r="773" spans="1:4" x14ac:dyDescent="0.2">
      <c r="A773" s="3" t="s">
        <v>1461</v>
      </c>
      <c r="C773" s="4" t="s">
        <v>5</v>
      </c>
    </row>
    <row r="774" spans="1:4" x14ac:dyDescent="0.2">
      <c r="A774" s="3" t="s">
        <v>1462</v>
      </c>
      <c r="B774" s="3" t="s">
        <v>1463</v>
      </c>
      <c r="C774" s="4"/>
    </row>
    <row r="775" spans="1:4" x14ac:dyDescent="0.2">
      <c r="A775" s="3" t="s">
        <v>1464</v>
      </c>
      <c r="B775" s="3" t="s">
        <v>1465</v>
      </c>
      <c r="C775" s="4"/>
    </row>
    <row r="776" spans="1:4" x14ac:dyDescent="0.2">
      <c r="A776" s="3" t="s">
        <v>1466</v>
      </c>
      <c r="B776" s="3" t="s">
        <v>1467</v>
      </c>
      <c r="C776" s="4"/>
    </row>
    <row r="777" spans="1:4" x14ac:dyDescent="0.2">
      <c r="A777" s="3" t="s">
        <v>1468</v>
      </c>
      <c r="C777" s="4" t="s">
        <v>35</v>
      </c>
    </row>
    <row r="778" spans="1:4" x14ac:dyDescent="0.2">
      <c r="A778" s="3" t="s">
        <v>1469</v>
      </c>
      <c r="B778" s="3" t="s">
        <v>1470</v>
      </c>
      <c r="C778" s="4" t="s">
        <v>350</v>
      </c>
      <c r="D778" s="3" t="s">
        <v>96</v>
      </c>
    </row>
    <row r="779" spans="1:4" x14ac:dyDescent="0.2">
      <c r="A779" s="3" t="s">
        <v>1471</v>
      </c>
      <c r="B779" s="3" t="s">
        <v>1472</v>
      </c>
      <c r="C779" s="4" t="s">
        <v>14</v>
      </c>
      <c r="D779" s="3" t="s">
        <v>15</v>
      </c>
    </row>
    <row r="780" spans="1:4" x14ac:dyDescent="0.2">
      <c r="A780" s="3" t="s">
        <v>1473</v>
      </c>
      <c r="B780" s="3" t="s">
        <v>1474</v>
      </c>
      <c r="C780" s="4" t="s">
        <v>356</v>
      </c>
    </row>
    <row r="781" spans="1:4" x14ac:dyDescent="0.2">
      <c r="A781" s="3" t="s">
        <v>1475</v>
      </c>
      <c r="C781" s="4" t="s">
        <v>1476</v>
      </c>
    </row>
    <row r="782" spans="1:4" x14ac:dyDescent="0.2">
      <c r="A782" s="3" t="s">
        <v>1477</v>
      </c>
      <c r="B782" s="3" t="s">
        <v>1478</v>
      </c>
      <c r="C782" s="4"/>
    </row>
    <row r="783" spans="1:4" x14ac:dyDescent="0.2">
      <c r="A783" s="3" t="s">
        <v>1479</v>
      </c>
      <c r="B783" s="3" t="s">
        <v>1480</v>
      </c>
      <c r="C783" s="4"/>
    </row>
    <row r="784" spans="1:4" x14ac:dyDescent="0.2">
      <c r="A784" s="3" t="s">
        <v>1481</v>
      </c>
      <c r="B784" s="3" t="s">
        <v>1482</v>
      </c>
      <c r="C784" s="4"/>
    </row>
    <row r="785" spans="1:4" x14ac:dyDescent="0.2">
      <c r="A785" s="3" t="s">
        <v>1483</v>
      </c>
      <c r="B785" s="3" t="s">
        <v>1484</v>
      </c>
      <c r="C785" s="4"/>
    </row>
    <row r="786" spans="1:4" x14ac:dyDescent="0.2">
      <c r="A786" s="3" t="s">
        <v>1485</v>
      </c>
      <c r="B786" s="3" t="s">
        <v>1486</v>
      </c>
      <c r="C786" s="4"/>
    </row>
    <row r="787" spans="1:4" x14ac:dyDescent="0.2">
      <c r="A787" s="3" t="s">
        <v>1487</v>
      </c>
      <c r="B787" s="3" t="s">
        <v>1488</v>
      </c>
      <c r="C787" s="4"/>
    </row>
    <row r="788" spans="1:4" x14ac:dyDescent="0.2">
      <c r="A788" s="3" t="s">
        <v>1489</v>
      </c>
      <c r="B788" s="3" t="s">
        <v>1490</v>
      </c>
      <c r="C788" s="4"/>
    </row>
    <row r="789" spans="1:4" x14ac:dyDescent="0.2">
      <c r="A789" s="3" t="s">
        <v>1491</v>
      </c>
      <c r="B789" s="3" t="s">
        <v>1492</v>
      </c>
      <c r="C789" s="4" t="s">
        <v>14</v>
      </c>
      <c r="D789" s="3" t="s">
        <v>15</v>
      </c>
    </row>
    <row r="790" spans="1:4" x14ac:dyDescent="0.2">
      <c r="A790" s="3" t="s">
        <v>1493</v>
      </c>
      <c r="C790" s="4" t="s">
        <v>235</v>
      </c>
      <c r="D790" s="3" t="s">
        <v>156</v>
      </c>
    </row>
    <row r="791" spans="1:4" x14ac:dyDescent="0.2">
      <c r="A791" s="3" t="s">
        <v>1494</v>
      </c>
      <c r="B791" s="3" t="s">
        <v>1495</v>
      </c>
      <c r="C791" s="4" t="s">
        <v>14</v>
      </c>
      <c r="D791" s="3" t="s">
        <v>15</v>
      </c>
    </row>
    <row r="792" spans="1:4" x14ac:dyDescent="0.2">
      <c r="A792" s="3" t="s">
        <v>1496</v>
      </c>
      <c r="B792" s="3" t="s">
        <v>1497</v>
      </c>
      <c r="C792" s="4"/>
    </row>
    <row r="793" spans="1:4" x14ac:dyDescent="0.2">
      <c r="A793" s="3" t="s">
        <v>1498</v>
      </c>
      <c r="B793" s="3" t="s">
        <v>1499</v>
      </c>
      <c r="C793" s="4"/>
    </row>
    <row r="794" spans="1:4" x14ac:dyDescent="0.2">
      <c r="A794" s="3" t="s">
        <v>1500</v>
      </c>
      <c r="B794" s="3" t="s">
        <v>1501</v>
      </c>
      <c r="C794" s="4"/>
    </row>
    <row r="795" spans="1:4" x14ac:dyDescent="0.2">
      <c r="A795" s="3" t="s">
        <v>1502</v>
      </c>
      <c r="C795" s="4" t="s">
        <v>76</v>
      </c>
    </row>
    <row r="796" spans="1:4" x14ac:dyDescent="0.2">
      <c r="A796" s="3" t="s">
        <v>1503</v>
      </c>
      <c r="B796" s="3" t="s">
        <v>1504</v>
      </c>
      <c r="C796" s="4"/>
    </row>
    <row r="797" spans="1:4" x14ac:dyDescent="0.2">
      <c r="A797" s="3" t="s">
        <v>1505</v>
      </c>
      <c r="B797" s="3" t="s">
        <v>1506</v>
      </c>
      <c r="C797" s="4"/>
    </row>
    <row r="798" spans="1:4" x14ac:dyDescent="0.2">
      <c r="A798" s="3" t="s">
        <v>1507</v>
      </c>
      <c r="B798" s="3" t="s">
        <v>1508</v>
      </c>
      <c r="C798" s="4"/>
    </row>
    <row r="799" spans="1:4" x14ac:dyDescent="0.2">
      <c r="A799" s="3" t="s">
        <v>1509</v>
      </c>
      <c r="B799" s="3" t="s">
        <v>1510</v>
      </c>
      <c r="C799" s="4"/>
    </row>
    <row r="800" spans="1:4" x14ac:dyDescent="0.2">
      <c r="A800" s="3" t="s">
        <v>5</v>
      </c>
      <c r="B800" s="3" t="s">
        <v>1511</v>
      </c>
      <c r="C800" s="4" t="s">
        <v>5</v>
      </c>
    </row>
    <row r="801" spans="1:4" x14ac:dyDescent="0.2">
      <c r="A801" s="3" t="s">
        <v>1512</v>
      </c>
      <c r="B801" s="3" t="s">
        <v>1513</v>
      </c>
      <c r="C801" s="4"/>
    </row>
    <row r="802" spans="1:4" x14ac:dyDescent="0.2">
      <c r="A802" s="3" t="s">
        <v>1514</v>
      </c>
      <c r="B802" s="3" t="s">
        <v>1515</v>
      </c>
      <c r="C802" s="4" t="s">
        <v>145</v>
      </c>
      <c r="D802" s="3" t="s">
        <v>822</v>
      </c>
    </row>
    <row r="803" spans="1:4" x14ac:dyDescent="0.2">
      <c r="A803" s="3" t="s">
        <v>1516</v>
      </c>
      <c r="B803" s="3" t="s">
        <v>1517</v>
      </c>
      <c r="C803" s="4" t="s">
        <v>914</v>
      </c>
    </row>
    <row r="804" spans="1:4" x14ac:dyDescent="0.2">
      <c r="A804" s="3" t="s">
        <v>1518</v>
      </c>
      <c r="B804" s="3" t="s">
        <v>1519</v>
      </c>
      <c r="C804" s="4"/>
    </row>
    <row r="805" spans="1:4" x14ac:dyDescent="0.2">
      <c r="A805" s="3" t="s">
        <v>1520</v>
      </c>
      <c r="B805" s="3" t="s">
        <v>1521</v>
      </c>
      <c r="C805" s="4" t="s">
        <v>511</v>
      </c>
      <c r="D805" s="3" t="s">
        <v>15</v>
      </c>
    </row>
    <row r="806" spans="1:4" x14ac:dyDescent="0.2">
      <c r="A806" s="3" t="s">
        <v>1522</v>
      </c>
      <c r="B806" s="3" t="s">
        <v>1523</v>
      </c>
      <c r="C806" s="4"/>
    </row>
    <row r="807" spans="1:4" x14ac:dyDescent="0.2">
      <c r="A807" s="3" t="s">
        <v>1524</v>
      </c>
      <c r="B807" s="3" t="s">
        <v>1525</v>
      </c>
      <c r="C807" s="4"/>
    </row>
    <row r="808" spans="1:4" x14ac:dyDescent="0.2">
      <c r="A808" s="3" t="s">
        <v>1526</v>
      </c>
      <c r="B808" s="3" t="s">
        <v>1527</v>
      </c>
      <c r="C808" s="4"/>
    </row>
    <row r="809" spans="1:4" x14ac:dyDescent="0.2">
      <c r="A809" s="3" t="s">
        <v>1528</v>
      </c>
      <c r="B809" s="3" t="s">
        <v>1529</v>
      </c>
      <c r="C809" s="4"/>
    </row>
    <row r="810" spans="1:4" x14ac:dyDescent="0.2">
      <c r="A810" s="3" t="s">
        <v>1530</v>
      </c>
      <c r="B810" s="3" t="s">
        <v>1531</v>
      </c>
      <c r="C810" s="4" t="s">
        <v>473</v>
      </c>
    </row>
    <row r="811" spans="1:4" x14ac:dyDescent="0.2">
      <c r="A811" s="3" t="s">
        <v>1532</v>
      </c>
      <c r="C811" s="4"/>
    </row>
    <row r="812" spans="1:4" x14ac:dyDescent="0.2">
      <c r="A812" s="3" t="s">
        <v>1533</v>
      </c>
      <c r="B812" s="3" t="s">
        <v>1534</v>
      </c>
      <c r="C812" s="4"/>
    </row>
    <row r="813" spans="1:4" x14ac:dyDescent="0.2">
      <c r="A813" s="3" t="s">
        <v>1535</v>
      </c>
      <c r="B813" s="3" t="s">
        <v>1536</v>
      </c>
      <c r="C813" s="4"/>
    </row>
    <row r="814" spans="1:4" x14ac:dyDescent="0.2">
      <c r="A814" s="3" t="s">
        <v>1537</v>
      </c>
      <c r="B814" s="3" t="s">
        <v>1538</v>
      </c>
      <c r="C814" s="4"/>
    </row>
    <row r="815" spans="1:4" x14ac:dyDescent="0.2">
      <c r="A815" s="3" t="s">
        <v>1539</v>
      </c>
      <c r="B815" s="3" t="s">
        <v>726</v>
      </c>
      <c r="C815" s="4"/>
    </row>
    <row r="816" spans="1:4" x14ac:dyDescent="0.2">
      <c r="A816" s="3" t="s">
        <v>1540</v>
      </c>
      <c r="B816" s="3" t="s">
        <v>1541</v>
      </c>
      <c r="C816" s="4"/>
    </row>
    <row r="817" spans="1:4" x14ac:dyDescent="0.2">
      <c r="A817" s="3" t="s">
        <v>1542</v>
      </c>
      <c r="B817" s="3" t="s">
        <v>1543</v>
      </c>
      <c r="C817" s="4" t="s">
        <v>323</v>
      </c>
      <c r="D817" s="3" t="s">
        <v>1544</v>
      </c>
    </row>
    <row r="818" spans="1:4" x14ac:dyDescent="0.2">
      <c r="A818" s="3" t="s">
        <v>1545</v>
      </c>
      <c r="B818" s="3" t="s">
        <v>1546</v>
      </c>
      <c r="C818" s="4"/>
    </row>
    <row r="819" spans="1:4" x14ac:dyDescent="0.2">
      <c r="A819" s="3" t="s">
        <v>1547</v>
      </c>
      <c r="B819" s="3" t="s">
        <v>726</v>
      </c>
      <c r="C819" s="4"/>
    </row>
    <row r="820" spans="1:4" x14ac:dyDescent="0.2">
      <c r="A820" s="3" t="s">
        <v>1548</v>
      </c>
      <c r="B820" s="3" t="s">
        <v>1549</v>
      </c>
      <c r="C820" s="4"/>
    </row>
    <row r="821" spans="1:4" x14ac:dyDescent="0.2">
      <c r="A821" s="3" t="s">
        <v>1550</v>
      </c>
      <c r="B821" s="3" t="s">
        <v>1551</v>
      </c>
      <c r="C821" s="4"/>
    </row>
    <row r="822" spans="1:4" x14ac:dyDescent="0.2">
      <c r="A822" s="3" t="s">
        <v>1552</v>
      </c>
      <c r="B822" s="3" t="s">
        <v>1553</v>
      </c>
      <c r="C822" s="4"/>
    </row>
    <row r="823" spans="1:4" x14ac:dyDescent="0.2">
      <c r="A823" s="3" t="s">
        <v>1554</v>
      </c>
      <c r="B823" s="3" t="s">
        <v>1555</v>
      </c>
      <c r="C823" s="4"/>
    </row>
    <row r="824" spans="1:4" x14ac:dyDescent="0.2">
      <c r="A824" s="3" t="s">
        <v>1556</v>
      </c>
      <c r="B824" s="3" t="s">
        <v>1557</v>
      </c>
      <c r="C824" s="4"/>
    </row>
    <row r="825" spans="1:4" x14ac:dyDescent="0.2">
      <c r="A825" s="3" t="s">
        <v>1558</v>
      </c>
      <c r="B825" s="3" t="s">
        <v>1559</v>
      </c>
      <c r="C825" s="4"/>
    </row>
    <row r="826" spans="1:4" x14ac:dyDescent="0.2">
      <c r="A826" s="3" t="s">
        <v>1560</v>
      </c>
      <c r="B826" s="3" t="s">
        <v>1561</v>
      </c>
      <c r="C826" s="4"/>
    </row>
    <row r="827" spans="1:4" x14ac:dyDescent="0.2">
      <c r="A827" s="3" t="s">
        <v>1562</v>
      </c>
      <c r="B827" s="3" t="s">
        <v>1563</v>
      </c>
      <c r="C827" s="4" t="s">
        <v>14</v>
      </c>
      <c r="D827" s="3" t="s">
        <v>15</v>
      </c>
    </row>
    <row r="828" spans="1:4" x14ac:dyDescent="0.2">
      <c r="A828" s="3" t="s">
        <v>1564</v>
      </c>
      <c r="B828" s="3" t="s">
        <v>1565</v>
      </c>
      <c r="C828" s="4" t="s">
        <v>1237</v>
      </c>
    </row>
    <row r="829" spans="1:4" x14ac:dyDescent="0.2">
      <c r="A829" s="3" t="s">
        <v>1566</v>
      </c>
      <c r="B829" s="3" t="s">
        <v>1567</v>
      </c>
      <c r="C829" s="4"/>
    </row>
    <row r="830" spans="1:4" x14ac:dyDescent="0.2">
      <c r="A830" s="3" t="s">
        <v>1568</v>
      </c>
      <c r="B830" s="3" t="s">
        <v>1569</v>
      </c>
      <c r="C830" s="4"/>
    </row>
    <row r="831" spans="1:4" x14ac:dyDescent="0.2">
      <c r="A831" s="3" t="s">
        <v>1570</v>
      </c>
      <c r="C831" s="4"/>
    </row>
    <row r="832" spans="1:4" x14ac:dyDescent="0.2">
      <c r="A832" s="3" t="s">
        <v>1571</v>
      </c>
      <c r="C832" s="4"/>
    </row>
    <row r="833" spans="1:3" x14ac:dyDescent="0.2">
      <c r="A833" s="3" t="s">
        <v>1572</v>
      </c>
      <c r="B833" s="3" t="s">
        <v>1573</v>
      </c>
      <c r="C833" s="4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833"/>
  <sheetViews>
    <sheetView workbookViewId="0"/>
  </sheetViews>
  <sheetFormatPr defaultRowHeight="14.25" x14ac:dyDescent="0.2"/>
  <cols>
    <col min="1" max="1" width="29.5" style="3" customWidth="1"/>
    <col min="2" max="2" width="30.125" style="3" customWidth="1"/>
    <col min="3" max="3" width="12.375" style="3" customWidth="1"/>
    <col min="4" max="1023" width="10.75" style="3" customWidth="1"/>
    <col min="1024" max="1024" width="9" customWidth="1"/>
  </cols>
  <sheetData>
    <row r="1" spans="1:1016" ht="15" x14ac:dyDescent="0.25">
      <c r="A1" s="1" t="s">
        <v>0</v>
      </c>
      <c r="B1" s="1" t="s">
        <v>2</v>
      </c>
      <c r="C1" s="2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</row>
    <row r="2" spans="1:1016" x14ac:dyDescent="0.2">
      <c r="A2" s="3" t="s">
        <v>4</v>
      </c>
      <c r="B2" s="4" t="s">
        <v>5</v>
      </c>
    </row>
    <row r="3" spans="1:1016" x14ac:dyDescent="0.2">
      <c r="A3" s="3" t="s">
        <v>6</v>
      </c>
      <c r="B3" s="4"/>
    </row>
    <row r="4" spans="1:1016" x14ac:dyDescent="0.2">
      <c r="A4" s="3" t="s">
        <v>8</v>
      </c>
      <c r="B4" s="4"/>
    </row>
    <row r="5" spans="1:1016" x14ac:dyDescent="0.2">
      <c r="A5" s="3" t="s">
        <v>10</v>
      </c>
      <c r="B5" s="4"/>
    </row>
    <row r="6" spans="1:1016" x14ac:dyDescent="0.2">
      <c r="A6" s="3" t="s">
        <v>12</v>
      </c>
      <c r="B6" s="4" t="s">
        <v>14</v>
      </c>
      <c r="C6" s="3" t="s">
        <v>15</v>
      </c>
    </row>
    <row r="7" spans="1:1016" x14ac:dyDescent="0.2">
      <c r="A7" s="3" t="s">
        <v>16</v>
      </c>
      <c r="B7" s="4" t="s">
        <v>14</v>
      </c>
      <c r="C7" s="3" t="s">
        <v>15</v>
      </c>
    </row>
    <row r="8" spans="1:1016" x14ac:dyDescent="0.2">
      <c r="A8" s="3" t="s">
        <v>18</v>
      </c>
      <c r="B8" s="4"/>
    </row>
    <row r="9" spans="1:1016" x14ac:dyDescent="0.2">
      <c r="A9" s="3" t="s">
        <v>20</v>
      </c>
      <c r="B9" s="4"/>
    </row>
    <row r="10" spans="1:1016" x14ac:dyDescent="0.2">
      <c r="A10" s="3" t="s">
        <v>22</v>
      </c>
      <c r="B10" s="4"/>
    </row>
    <row r="11" spans="1:1016" x14ac:dyDescent="0.2">
      <c r="A11" s="3" t="s">
        <v>24</v>
      </c>
      <c r="B11" s="4"/>
    </row>
    <row r="12" spans="1:1016" x14ac:dyDescent="0.2">
      <c r="A12" s="3" t="s">
        <v>26</v>
      </c>
      <c r="B12" s="4"/>
    </row>
    <row r="13" spans="1:1016" x14ac:dyDescent="0.2">
      <c r="A13" s="3" t="s">
        <v>28</v>
      </c>
      <c r="B13" s="4"/>
    </row>
    <row r="14" spans="1:1016" x14ac:dyDescent="0.2">
      <c r="A14" s="3" t="s">
        <v>30</v>
      </c>
      <c r="B14" s="4"/>
    </row>
    <row r="15" spans="1:1016" x14ac:dyDescent="0.2">
      <c r="A15" s="3" t="s">
        <v>32</v>
      </c>
      <c r="B15" s="4"/>
    </row>
    <row r="16" spans="1:1016" x14ac:dyDescent="0.2">
      <c r="A16" s="3" t="s">
        <v>34</v>
      </c>
      <c r="B16" s="4" t="s">
        <v>35</v>
      </c>
    </row>
    <row r="17" spans="1:3" x14ac:dyDescent="0.2">
      <c r="A17" s="3" t="s">
        <v>36</v>
      </c>
      <c r="B17" s="4"/>
    </row>
    <row r="18" spans="1:3" x14ac:dyDescent="0.2">
      <c r="A18" s="3" t="s">
        <v>38</v>
      </c>
      <c r="B18" s="4"/>
    </row>
    <row r="19" spans="1:3" x14ac:dyDescent="0.2">
      <c r="A19" s="3" t="s">
        <v>40</v>
      </c>
      <c r="B19" s="4"/>
      <c r="C19" s="3" t="s">
        <v>42</v>
      </c>
    </row>
    <row r="20" spans="1:3" x14ac:dyDescent="0.2">
      <c r="A20" s="3" t="s">
        <v>43</v>
      </c>
      <c r="B20" s="4"/>
    </row>
    <row r="21" spans="1:3" x14ac:dyDescent="0.2">
      <c r="A21" s="3" t="s">
        <v>45</v>
      </c>
      <c r="B21" s="4"/>
    </row>
    <row r="22" spans="1:3" x14ac:dyDescent="0.2">
      <c r="A22" s="3" t="s">
        <v>47</v>
      </c>
      <c r="B22" s="4"/>
      <c r="C22" s="3" t="s">
        <v>42</v>
      </c>
    </row>
    <row r="23" spans="1:3" x14ac:dyDescent="0.2">
      <c r="A23" s="3" t="s">
        <v>49</v>
      </c>
      <c r="B23" s="4"/>
    </row>
    <row r="24" spans="1:3" x14ac:dyDescent="0.2">
      <c r="A24" s="3" t="s">
        <v>51</v>
      </c>
      <c r="B24" s="4"/>
    </row>
    <row r="25" spans="1:3" x14ac:dyDescent="0.2">
      <c r="A25" s="3" t="s">
        <v>53</v>
      </c>
      <c r="B25" s="4"/>
    </row>
    <row r="26" spans="1:3" x14ac:dyDescent="0.2">
      <c r="A26" s="3" t="s">
        <v>55</v>
      </c>
      <c r="B26" s="4"/>
    </row>
    <row r="27" spans="1:3" x14ac:dyDescent="0.2">
      <c r="A27" s="3" t="s">
        <v>57</v>
      </c>
      <c r="B27" s="4" t="s">
        <v>35</v>
      </c>
    </row>
    <row r="28" spans="1:3" x14ac:dyDescent="0.2">
      <c r="A28" s="3" t="s">
        <v>58</v>
      </c>
      <c r="B28" s="4" t="s">
        <v>35</v>
      </c>
    </row>
    <row r="29" spans="1:3" x14ac:dyDescent="0.2">
      <c r="A29" s="3" t="s">
        <v>59</v>
      </c>
      <c r="B29" s="4"/>
    </row>
    <row r="30" spans="1:3" x14ac:dyDescent="0.2">
      <c r="A30" s="3" t="s">
        <v>61</v>
      </c>
      <c r="B30" s="4"/>
    </row>
    <row r="31" spans="1:3" x14ac:dyDescent="0.2">
      <c r="A31" s="3" t="s">
        <v>63</v>
      </c>
      <c r="B31" s="4"/>
    </row>
    <row r="32" spans="1:3" x14ac:dyDescent="0.2">
      <c r="A32" s="3" t="s">
        <v>65</v>
      </c>
      <c r="B32" s="4"/>
    </row>
    <row r="33" spans="1:3" x14ac:dyDescent="0.2">
      <c r="A33" s="3" t="s">
        <v>67</v>
      </c>
      <c r="B33" s="4"/>
    </row>
    <row r="34" spans="1:3" x14ac:dyDescent="0.2">
      <c r="A34" s="3" t="s">
        <v>69</v>
      </c>
      <c r="B34" s="4"/>
    </row>
    <row r="35" spans="1:3" x14ac:dyDescent="0.2">
      <c r="A35" s="3" t="s">
        <v>71</v>
      </c>
      <c r="B35" s="4"/>
    </row>
    <row r="36" spans="1:3" x14ac:dyDescent="0.2">
      <c r="A36" s="3" t="s">
        <v>73</v>
      </c>
      <c r="B36" s="4"/>
    </row>
    <row r="37" spans="1:3" x14ac:dyDescent="0.2">
      <c r="A37" s="3" t="s">
        <v>75</v>
      </c>
      <c r="B37" s="4" t="s">
        <v>76</v>
      </c>
    </row>
    <row r="38" spans="1:3" x14ac:dyDescent="0.2">
      <c r="A38" s="3" t="s">
        <v>77</v>
      </c>
      <c r="B38" s="4"/>
    </row>
    <row r="39" spans="1:3" x14ac:dyDescent="0.2">
      <c r="A39" s="3" t="s">
        <v>79</v>
      </c>
      <c r="B39" s="4"/>
    </row>
    <row r="40" spans="1:3" x14ac:dyDescent="0.2">
      <c r="A40" s="3" t="s">
        <v>81</v>
      </c>
      <c r="B40" s="4"/>
    </row>
    <row r="41" spans="1:3" x14ac:dyDescent="0.2">
      <c r="A41" s="3" t="s">
        <v>83</v>
      </c>
      <c r="B41" s="4"/>
    </row>
    <row r="42" spans="1:3" x14ac:dyDescent="0.2">
      <c r="A42" s="3" t="s">
        <v>85</v>
      </c>
      <c r="B42" s="4" t="s">
        <v>87</v>
      </c>
      <c r="C42" s="3" t="s">
        <v>88</v>
      </c>
    </row>
    <row r="43" spans="1:3" x14ac:dyDescent="0.2">
      <c r="A43" s="3" t="s">
        <v>89</v>
      </c>
      <c r="B43" s="4"/>
    </row>
    <row r="44" spans="1:3" x14ac:dyDescent="0.2">
      <c r="A44" s="3" t="s">
        <v>91</v>
      </c>
      <c r="B44" s="4" t="s">
        <v>35</v>
      </c>
    </row>
    <row r="45" spans="1:3" x14ac:dyDescent="0.2">
      <c r="A45" s="3" t="s">
        <v>92</v>
      </c>
      <c r="B45" s="4"/>
    </row>
    <row r="46" spans="1:3" x14ac:dyDescent="0.2">
      <c r="A46" s="3" t="s">
        <v>93</v>
      </c>
      <c r="B46" s="4"/>
    </row>
    <row r="47" spans="1:3" x14ac:dyDescent="0.2">
      <c r="A47" s="3" t="s">
        <v>95</v>
      </c>
      <c r="B47" s="4" t="s">
        <v>14</v>
      </c>
      <c r="C47" s="3" t="s">
        <v>96</v>
      </c>
    </row>
    <row r="48" spans="1:3" x14ac:dyDescent="0.2">
      <c r="A48" s="3" t="s">
        <v>97</v>
      </c>
      <c r="B48" s="4"/>
    </row>
    <row r="49" spans="1:2" x14ac:dyDescent="0.2">
      <c r="A49" s="3" t="s">
        <v>99</v>
      </c>
      <c r="B49" s="4" t="s">
        <v>101</v>
      </c>
    </row>
    <row r="50" spans="1:2" x14ac:dyDescent="0.2">
      <c r="A50" s="3" t="s">
        <v>102</v>
      </c>
      <c r="B50" s="4"/>
    </row>
    <row r="51" spans="1:2" x14ac:dyDescent="0.2">
      <c r="A51" s="3" t="s">
        <v>104</v>
      </c>
      <c r="B51" s="4"/>
    </row>
    <row r="52" spans="1:2" x14ac:dyDescent="0.2">
      <c r="A52" s="3" t="s">
        <v>106</v>
      </c>
      <c r="B52" s="4" t="s">
        <v>108</v>
      </c>
    </row>
    <row r="53" spans="1:2" x14ac:dyDescent="0.2">
      <c r="A53" s="3" t="s">
        <v>109</v>
      </c>
      <c r="B53" s="4" t="s">
        <v>35</v>
      </c>
    </row>
    <row r="54" spans="1:2" x14ac:dyDescent="0.2">
      <c r="A54" s="3" t="s">
        <v>110</v>
      </c>
      <c r="B54" s="4"/>
    </row>
    <row r="55" spans="1:2" x14ac:dyDescent="0.2">
      <c r="A55" s="3" t="s">
        <v>112</v>
      </c>
      <c r="B55" s="4"/>
    </row>
    <row r="56" spans="1:2" x14ac:dyDescent="0.2">
      <c r="A56" s="3" t="s">
        <v>114</v>
      </c>
      <c r="B56" s="4"/>
    </row>
    <row r="57" spans="1:2" x14ac:dyDescent="0.2">
      <c r="A57" s="3" t="s">
        <v>116</v>
      </c>
      <c r="B57" s="4"/>
    </row>
    <row r="58" spans="1:2" x14ac:dyDescent="0.2">
      <c r="A58" s="3" t="s">
        <v>118</v>
      </c>
      <c r="B58" s="4"/>
    </row>
    <row r="59" spans="1:2" x14ac:dyDescent="0.2">
      <c r="A59" s="3" t="s">
        <v>120</v>
      </c>
      <c r="B59" s="4"/>
    </row>
    <row r="60" spans="1:2" x14ac:dyDescent="0.2">
      <c r="A60" s="3" t="s">
        <v>122</v>
      </c>
      <c r="B60" s="4"/>
    </row>
    <row r="61" spans="1:2" x14ac:dyDescent="0.2">
      <c r="A61" s="3" t="s">
        <v>124</v>
      </c>
      <c r="B61" s="4"/>
    </row>
    <row r="62" spans="1:2" x14ac:dyDescent="0.2">
      <c r="A62" s="3" t="s">
        <v>126</v>
      </c>
      <c r="B62" s="4"/>
    </row>
    <row r="63" spans="1:2" x14ac:dyDescent="0.2">
      <c r="A63" s="3" t="s">
        <v>128</v>
      </c>
      <c r="B63" s="4"/>
    </row>
    <row r="64" spans="1:2" x14ac:dyDescent="0.2">
      <c r="A64" s="3" t="s">
        <v>130</v>
      </c>
      <c r="B64" s="4"/>
    </row>
    <row r="65" spans="1:3" x14ac:dyDescent="0.2">
      <c r="A65" s="3" t="s">
        <v>132</v>
      </c>
      <c r="B65" s="4"/>
    </row>
    <row r="66" spans="1:3" x14ac:dyDescent="0.2">
      <c r="A66" s="3" t="s">
        <v>134</v>
      </c>
      <c r="B66" s="4" t="s">
        <v>135</v>
      </c>
      <c r="C66" s="3" t="s">
        <v>15</v>
      </c>
    </row>
    <row r="67" spans="1:3" x14ac:dyDescent="0.2">
      <c r="A67" s="3" t="s">
        <v>136</v>
      </c>
      <c r="B67" s="4"/>
    </row>
    <row r="68" spans="1:3" x14ac:dyDescent="0.2">
      <c r="A68" s="3" t="s">
        <v>137</v>
      </c>
      <c r="B68" s="4" t="s">
        <v>14</v>
      </c>
      <c r="C68" s="3" t="s">
        <v>15</v>
      </c>
    </row>
    <row r="69" spans="1:3" x14ac:dyDescent="0.2">
      <c r="A69" s="3" t="s">
        <v>139</v>
      </c>
      <c r="B69" s="4"/>
    </row>
    <row r="70" spans="1:3" x14ac:dyDescent="0.2">
      <c r="A70" s="3" t="s">
        <v>141</v>
      </c>
      <c r="C70" s="3" t="s">
        <v>143</v>
      </c>
    </row>
    <row r="71" spans="1:3" x14ac:dyDescent="0.2">
      <c r="A71" s="3" t="s">
        <v>144</v>
      </c>
      <c r="B71" s="4" t="s">
        <v>145</v>
      </c>
      <c r="C71" s="3" t="s">
        <v>42</v>
      </c>
    </row>
    <row r="72" spans="1:3" x14ac:dyDescent="0.2">
      <c r="A72" s="3" t="s">
        <v>146</v>
      </c>
      <c r="B72" s="4"/>
    </row>
    <row r="73" spans="1:3" x14ac:dyDescent="0.2">
      <c r="A73" s="3" t="s">
        <v>148</v>
      </c>
      <c r="B73" s="4" t="s">
        <v>149</v>
      </c>
    </row>
    <row r="74" spans="1:3" x14ac:dyDescent="0.2">
      <c r="A74" s="3" t="s">
        <v>150</v>
      </c>
      <c r="B74" s="4"/>
    </row>
    <row r="75" spans="1:3" x14ac:dyDescent="0.2">
      <c r="A75" s="3" t="s">
        <v>152</v>
      </c>
      <c r="B75" s="4"/>
    </row>
    <row r="76" spans="1:3" x14ac:dyDescent="0.2">
      <c r="A76" s="3" t="s">
        <v>154</v>
      </c>
      <c r="B76" s="4" t="s">
        <v>155</v>
      </c>
      <c r="C76" s="3" t="s">
        <v>156</v>
      </c>
    </row>
    <row r="77" spans="1:3" x14ac:dyDescent="0.2">
      <c r="A77" s="3" t="s">
        <v>157</v>
      </c>
      <c r="B77" s="4" t="s">
        <v>155</v>
      </c>
      <c r="C77" s="3" t="s">
        <v>156</v>
      </c>
    </row>
    <row r="78" spans="1:3" x14ac:dyDescent="0.2">
      <c r="A78" s="3" t="s">
        <v>158</v>
      </c>
      <c r="B78" s="4" t="s">
        <v>101</v>
      </c>
      <c r="C78" s="3" t="s">
        <v>160</v>
      </c>
    </row>
    <row r="79" spans="1:3" x14ac:dyDescent="0.2">
      <c r="A79" s="3" t="s">
        <v>161</v>
      </c>
      <c r="B79" s="4"/>
    </row>
    <row r="80" spans="1:3" x14ac:dyDescent="0.2">
      <c r="A80" s="3" t="s">
        <v>163</v>
      </c>
      <c r="B80" s="4"/>
    </row>
    <row r="81" spans="1:3" x14ac:dyDescent="0.2">
      <c r="A81" s="3" t="s">
        <v>165</v>
      </c>
      <c r="B81" s="4"/>
    </row>
    <row r="82" spans="1:3" x14ac:dyDescent="0.2">
      <c r="A82" s="3" t="s">
        <v>167</v>
      </c>
      <c r="B82" s="4"/>
    </row>
    <row r="83" spans="1:3" x14ac:dyDescent="0.2">
      <c r="A83" s="3" t="s">
        <v>169</v>
      </c>
      <c r="B83" s="4" t="s">
        <v>35</v>
      </c>
    </row>
    <row r="84" spans="1:3" x14ac:dyDescent="0.2">
      <c r="A84" s="3" t="s">
        <v>170</v>
      </c>
      <c r="B84" s="4" t="s">
        <v>171</v>
      </c>
    </row>
    <row r="85" spans="1:3" x14ac:dyDescent="0.2">
      <c r="A85" s="3" t="s">
        <v>172</v>
      </c>
      <c r="B85" s="4"/>
    </row>
    <row r="86" spans="1:3" x14ac:dyDescent="0.2">
      <c r="A86" s="3" t="s">
        <v>174</v>
      </c>
      <c r="B86" s="4" t="s">
        <v>87</v>
      </c>
      <c r="C86" s="3" t="s">
        <v>88</v>
      </c>
    </row>
    <row r="87" spans="1:3" x14ac:dyDescent="0.2">
      <c r="A87" s="3" t="s">
        <v>176</v>
      </c>
      <c r="B87" s="4"/>
    </row>
    <row r="88" spans="1:3" x14ac:dyDescent="0.2">
      <c r="A88" s="3" t="s">
        <v>178</v>
      </c>
      <c r="B88" s="4"/>
    </row>
    <row r="89" spans="1:3" x14ac:dyDescent="0.2">
      <c r="A89" s="3" t="s">
        <v>180</v>
      </c>
      <c r="B89" s="4"/>
    </row>
    <row r="90" spans="1:3" x14ac:dyDescent="0.2">
      <c r="A90" s="3" t="s">
        <v>182</v>
      </c>
      <c r="B90" s="4"/>
    </row>
    <row r="91" spans="1:3" x14ac:dyDescent="0.2">
      <c r="A91" s="3" t="s">
        <v>184</v>
      </c>
      <c r="B91" s="4"/>
    </row>
    <row r="92" spans="1:3" x14ac:dyDescent="0.2">
      <c r="A92" s="3" t="s">
        <v>186</v>
      </c>
      <c r="B92" s="4"/>
    </row>
    <row r="93" spans="1:3" x14ac:dyDescent="0.2">
      <c r="A93" s="3" t="s">
        <v>187</v>
      </c>
      <c r="B93" s="4"/>
    </row>
    <row r="94" spans="1:3" x14ac:dyDescent="0.2">
      <c r="A94" s="3" t="s">
        <v>189</v>
      </c>
      <c r="B94" s="4"/>
    </row>
    <row r="95" spans="1:3" x14ac:dyDescent="0.2">
      <c r="A95" s="3" t="s">
        <v>191</v>
      </c>
      <c r="B95" s="4"/>
    </row>
    <row r="96" spans="1:3" x14ac:dyDescent="0.2">
      <c r="A96" s="3" t="s">
        <v>192</v>
      </c>
      <c r="B96" s="4"/>
    </row>
    <row r="97" spans="1:3" x14ac:dyDescent="0.2">
      <c r="A97" s="3" t="s">
        <v>194</v>
      </c>
      <c r="B97" s="4" t="s">
        <v>196</v>
      </c>
      <c r="C97" s="3" t="s">
        <v>42</v>
      </c>
    </row>
    <row r="98" spans="1:3" x14ac:dyDescent="0.2">
      <c r="A98" s="3" t="s">
        <v>197</v>
      </c>
      <c r="B98" s="4" t="s">
        <v>155</v>
      </c>
      <c r="C98" s="3" t="s">
        <v>156</v>
      </c>
    </row>
    <row r="99" spans="1:3" x14ac:dyDescent="0.2">
      <c r="A99" s="3" t="s">
        <v>199</v>
      </c>
      <c r="B99" s="4"/>
    </row>
    <row r="100" spans="1:3" x14ac:dyDescent="0.2">
      <c r="A100" s="3" t="s">
        <v>201</v>
      </c>
      <c r="B100" s="4" t="s">
        <v>203</v>
      </c>
      <c r="C100" s="3" t="s">
        <v>88</v>
      </c>
    </row>
    <row r="101" spans="1:3" x14ac:dyDescent="0.2">
      <c r="A101" s="3" t="s">
        <v>204</v>
      </c>
      <c r="B101" s="4"/>
    </row>
    <row r="102" spans="1:3" x14ac:dyDescent="0.2">
      <c r="A102" s="3" t="s">
        <v>206</v>
      </c>
      <c r="B102" s="4"/>
    </row>
    <row r="103" spans="1:3" x14ac:dyDescent="0.2">
      <c r="A103" s="3" t="s">
        <v>208</v>
      </c>
      <c r="B103" s="4"/>
    </row>
    <row r="104" spans="1:3" x14ac:dyDescent="0.2">
      <c r="A104" s="3" t="s">
        <v>210</v>
      </c>
      <c r="B104" s="4"/>
    </row>
    <row r="105" spans="1:3" x14ac:dyDescent="0.2">
      <c r="A105" s="3" t="s">
        <v>211</v>
      </c>
      <c r="B105" s="4" t="s">
        <v>213</v>
      </c>
      <c r="C105" s="3" t="s">
        <v>214</v>
      </c>
    </row>
    <row r="106" spans="1:3" x14ac:dyDescent="0.2">
      <c r="A106" s="3" t="s">
        <v>215</v>
      </c>
      <c r="B106" s="4"/>
    </row>
    <row r="107" spans="1:3" x14ac:dyDescent="0.2">
      <c r="A107" s="3" t="s">
        <v>217</v>
      </c>
      <c r="B107" s="4"/>
    </row>
    <row r="108" spans="1:3" x14ac:dyDescent="0.2">
      <c r="A108" s="3" t="s">
        <v>219</v>
      </c>
      <c r="B108" s="4"/>
    </row>
    <row r="109" spans="1:3" x14ac:dyDescent="0.2">
      <c r="A109" s="3" t="s">
        <v>221</v>
      </c>
      <c r="B109" s="4"/>
    </row>
    <row r="110" spans="1:3" x14ac:dyDescent="0.2">
      <c r="A110" s="3" t="s">
        <v>223</v>
      </c>
      <c r="B110" s="4"/>
    </row>
    <row r="111" spans="1:3" x14ac:dyDescent="0.2">
      <c r="A111" s="3" t="s">
        <v>225</v>
      </c>
      <c r="B111" s="4"/>
    </row>
    <row r="112" spans="1:3" x14ac:dyDescent="0.2">
      <c r="A112" s="3" t="s">
        <v>227</v>
      </c>
      <c r="B112" s="4"/>
    </row>
    <row r="113" spans="1:3" x14ac:dyDescent="0.2">
      <c r="A113" s="3" t="s">
        <v>229</v>
      </c>
      <c r="B113" s="4"/>
    </row>
    <row r="114" spans="1:3" x14ac:dyDescent="0.2">
      <c r="A114" s="3" t="s">
        <v>231</v>
      </c>
      <c r="B114" s="4"/>
    </row>
    <row r="115" spans="1:3" x14ac:dyDescent="0.2">
      <c r="A115" s="3" t="s">
        <v>233</v>
      </c>
      <c r="B115" s="4" t="s">
        <v>235</v>
      </c>
      <c r="C115" s="3" t="s">
        <v>236</v>
      </c>
    </row>
    <row r="116" spans="1:3" x14ac:dyDescent="0.2">
      <c r="A116" s="3" t="s">
        <v>237</v>
      </c>
      <c r="B116" s="4" t="s">
        <v>35</v>
      </c>
    </row>
    <row r="117" spans="1:3" x14ac:dyDescent="0.2">
      <c r="A117" s="3" t="s">
        <v>238</v>
      </c>
      <c r="B117" s="4"/>
    </row>
    <row r="118" spans="1:3" x14ac:dyDescent="0.2">
      <c r="A118" s="3" t="s">
        <v>240</v>
      </c>
      <c r="B118" s="4" t="s">
        <v>5</v>
      </c>
    </row>
    <row r="119" spans="1:3" x14ac:dyDescent="0.2">
      <c r="A119" s="3" t="s">
        <v>241</v>
      </c>
      <c r="B119" s="4" t="s">
        <v>14</v>
      </c>
      <c r="C119" s="3" t="s">
        <v>15</v>
      </c>
    </row>
    <row r="120" spans="1:3" x14ac:dyDescent="0.2">
      <c r="A120" s="3" t="s">
        <v>243</v>
      </c>
      <c r="B120" s="4" t="s">
        <v>244</v>
      </c>
    </row>
    <row r="121" spans="1:3" x14ac:dyDescent="0.2">
      <c r="A121" s="3" t="s">
        <v>245</v>
      </c>
      <c r="B121" s="4"/>
    </row>
    <row r="122" spans="1:3" x14ac:dyDescent="0.2">
      <c r="A122" s="3" t="s">
        <v>247</v>
      </c>
      <c r="B122" s="4"/>
    </row>
    <row r="123" spans="1:3" x14ac:dyDescent="0.2">
      <c r="A123" s="3" t="s">
        <v>249</v>
      </c>
      <c r="B123" s="4"/>
    </row>
    <row r="124" spans="1:3" x14ac:dyDescent="0.2">
      <c r="A124" s="3" t="s">
        <v>250</v>
      </c>
      <c r="B124" s="4"/>
    </row>
    <row r="125" spans="1:3" x14ac:dyDescent="0.2">
      <c r="A125" s="3" t="s">
        <v>252</v>
      </c>
      <c r="B125" s="4"/>
    </row>
    <row r="126" spans="1:3" x14ac:dyDescent="0.2">
      <c r="A126" s="3" t="s">
        <v>254</v>
      </c>
      <c r="B126" s="4"/>
    </row>
    <row r="127" spans="1:3" x14ac:dyDescent="0.2">
      <c r="A127" s="3" t="s">
        <v>256</v>
      </c>
      <c r="B127" s="4"/>
    </row>
    <row r="128" spans="1:3" x14ac:dyDescent="0.2">
      <c r="A128" s="3" t="s">
        <v>258</v>
      </c>
      <c r="B128" s="4"/>
    </row>
    <row r="129" spans="1:2" x14ac:dyDescent="0.2">
      <c r="A129" s="3" t="s">
        <v>260</v>
      </c>
      <c r="B129" s="4" t="s">
        <v>262</v>
      </c>
    </row>
    <row r="130" spans="1:2" x14ac:dyDescent="0.2">
      <c r="A130" s="3" t="s">
        <v>263</v>
      </c>
      <c r="B130" s="4"/>
    </row>
    <row r="131" spans="1:2" x14ac:dyDescent="0.2">
      <c r="A131" s="3" t="s">
        <v>265</v>
      </c>
      <c r="B131" s="4"/>
    </row>
    <row r="132" spans="1:2" x14ac:dyDescent="0.2">
      <c r="A132" s="3" t="s">
        <v>267</v>
      </c>
      <c r="B132" s="4"/>
    </row>
    <row r="133" spans="1:2" x14ac:dyDescent="0.2">
      <c r="A133" s="3" t="s">
        <v>269</v>
      </c>
      <c r="B133" s="4"/>
    </row>
    <row r="134" spans="1:2" x14ac:dyDescent="0.2">
      <c r="A134" s="3" t="s">
        <v>270</v>
      </c>
      <c r="B134" s="4"/>
    </row>
    <row r="135" spans="1:2" x14ac:dyDescent="0.2">
      <c r="A135" s="3" t="s">
        <v>272</v>
      </c>
      <c r="B135" s="4"/>
    </row>
    <row r="136" spans="1:2" x14ac:dyDescent="0.2">
      <c r="A136" s="3" t="s">
        <v>274</v>
      </c>
      <c r="B136" s="4"/>
    </row>
    <row r="137" spans="1:2" x14ac:dyDescent="0.2">
      <c r="A137" s="3" t="s">
        <v>276</v>
      </c>
      <c r="B137" s="4"/>
    </row>
    <row r="138" spans="1:2" x14ac:dyDescent="0.2">
      <c r="A138" s="3" t="s">
        <v>278</v>
      </c>
      <c r="B138" s="4"/>
    </row>
    <row r="139" spans="1:2" x14ac:dyDescent="0.2">
      <c r="A139" s="3" t="s">
        <v>280</v>
      </c>
      <c r="B139" s="4"/>
    </row>
    <row r="140" spans="1:2" x14ac:dyDescent="0.2">
      <c r="A140" s="3" t="s">
        <v>282</v>
      </c>
      <c r="B140" s="4"/>
    </row>
    <row r="141" spans="1:2" x14ac:dyDescent="0.2">
      <c r="A141" s="3" t="s">
        <v>284</v>
      </c>
      <c r="B141" s="4"/>
    </row>
    <row r="142" spans="1:2" x14ac:dyDescent="0.2">
      <c r="A142" s="3" t="s">
        <v>286</v>
      </c>
      <c r="B142" s="4"/>
    </row>
    <row r="143" spans="1:2" x14ac:dyDescent="0.2">
      <c r="A143" s="3" t="s">
        <v>288</v>
      </c>
      <c r="B143" s="4"/>
    </row>
    <row r="144" spans="1:2" x14ac:dyDescent="0.2">
      <c r="A144" s="3" t="s">
        <v>290</v>
      </c>
      <c r="B144" s="4"/>
    </row>
    <row r="145" spans="1:3" x14ac:dyDescent="0.2">
      <c r="A145" s="3" t="s">
        <v>292</v>
      </c>
      <c r="B145" s="4"/>
    </row>
    <row r="146" spans="1:3" x14ac:dyDescent="0.2">
      <c r="A146" s="3" t="s">
        <v>294</v>
      </c>
      <c r="B146" s="4"/>
    </row>
    <row r="147" spans="1:3" x14ac:dyDescent="0.2">
      <c r="A147" s="3" t="s">
        <v>296</v>
      </c>
      <c r="B147" s="4"/>
    </row>
    <row r="148" spans="1:3" x14ac:dyDescent="0.2">
      <c r="A148" s="3" t="s">
        <v>298</v>
      </c>
      <c r="B148" s="4" t="s">
        <v>14</v>
      </c>
      <c r="C148" s="3" t="s">
        <v>96</v>
      </c>
    </row>
    <row r="149" spans="1:3" x14ac:dyDescent="0.2">
      <c r="A149" s="3" t="s">
        <v>300</v>
      </c>
      <c r="B149" s="4"/>
    </row>
    <row r="150" spans="1:3" x14ac:dyDescent="0.2">
      <c r="A150" s="3" t="s">
        <v>302</v>
      </c>
      <c r="B150" s="4"/>
    </row>
    <row r="151" spans="1:3" x14ac:dyDescent="0.2">
      <c r="A151" s="3" t="s">
        <v>304</v>
      </c>
      <c r="B151" s="4"/>
    </row>
    <row r="152" spans="1:3" x14ac:dyDescent="0.2">
      <c r="A152" s="3" t="s">
        <v>306</v>
      </c>
      <c r="B152" s="4"/>
    </row>
    <row r="153" spans="1:3" x14ac:dyDescent="0.2">
      <c r="A153" s="3" t="s">
        <v>308</v>
      </c>
      <c r="B153" s="4" t="s">
        <v>35</v>
      </c>
    </row>
    <row r="154" spans="1:3" x14ac:dyDescent="0.2">
      <c r="A154" s="3" t="s">
        <v>309</v>
      </c>
      <c r="B154" s="4"/>
    </row>
    <row r="155" spans="1:3" x14ac:dyDescent="0.2">
      <c r="A155" s="3" t="s">
        <v>310</v>
      </c>
      <c r="B155" s="4"/>
    </row>
    <row r="156" spans="1:3" x14ac:dyDescent="0.2">
      <c r="A156" s="3" t="s">
        <v>312</v>
      </c>
      <c r="B156" s="4"/>
    </row>
    <row r="157" spans="1:3" x14ac:dyDescent="0.2">
      <c r="A157" s="3" t="s">
        <v>314</v>
      </c>
      <c r="B157" s="4"/>
    </row>
    <row r="158" spans="1:3" x14ac:dyDescent="0.2">
      <c r="A158" s="3" t="s">
        <v>316</v>
      </c>
      <c r="B158" s="4"/>
    </row>
    <row r="159" spans="1:3" x14ac:dyDescent="0.2">
      <c r="A159" s="3" t="s">
        <v>318</v>
      </c>
      <c r="B159" s="4" t="s">
        <v>35</v>
      </c>
    </row>
    <row r="160" spans="1:3" x14ac:dyDescent="0.2">
      <c r="A160" s="3" t="s">
        <v>319</v>
      </c>
      <c r="B160" s="4" t="s">
        <v>321</v>
      </c>
    </row>
    <row r="161" spans="1:3" x14ac:dyDescent="0.2">
      <c r="A161" s="3" t="s">
        <v>322</v>
      </c>
      <c r="B161" s="4" t="s">
        <v>323</v>
      </c>
      <c r="C161" s="3" t="s">
        <v>42</v>
      </c>
    </row>
    <row r="162" spans="1:3" x14ac:dyDescent="0.2">
      <c r="A162" s="3" t="s">
        <v>324</v>
      </c>
      <c r="B162" s="4" t="s">
        <v>325</v>
      </c>
      <c r="C162" s="3" t="s">
        <v>42</v>
      </c>
    </row>
    <row r="163" spans="1:3" x14ac:dyDescent="0.2">
      <c r="A163" s="3" t="s">
        <v>326</v>
      </c>
      <c r="B163" s="4"/>
    </row>
    <row r="164" spans="1:3" x14ac:dyDescent="0.2">
      <c r="A164" s="3" t="s">
        <v>328</v>
      </c>
      <c r="B164" s="4"/>
    </row>
    <row r="165" spans="1:3" x14ac:dyDescent="0.2">
      <c r="A165" s="3" t="s">
        <v>329</v>
      </c>
      <c r="B165" s="4"/>
    </row>
    <row r="166" spans="1:3" x14ac:dyDescent="0.2">
      <c r="A166" s="3" t="s">
        <v>331</v>
      </c>
      <c r="B166" s="4"/>
    </row>
    <row r="167" spans="1:3" x14ac:dyDescent="0.2">
      <c r="A167" s="3" t="s">
        <v>333</v>
      </c>
      <c r="B167" s="4" t="s">
        <v>14</v>
      </c>
      <c r="C167" s="3" t="s">
        <v>15</v>
      </c>
    </row>
    <row r="168" spans="1:3" x14ac:dyDescent="0.2">
      <c r="A168" s="3" t="s">
        <v>335</v>
      </c>
      <c r="B168" s="4" t="s">
        <v>337</v>
      </c>
    </row>
    <row r="169" spans="1:3" x14ac:dyDescent="0.2">
      <c r="A169" s="3" t="s">
        <v>338</v>
      </c>
      <c r="B169" s="4" t="s">
        <v>196</v>
      </c>
      <c r="C169" s="3" t="s">
        <v>42</v>
      </c>
    </row>
    <row r="170" spans="1:3" x14ac:dyDescent="0.2">
      <c r="A170" s="3" t="s">
        <v>339</v>
      </c>
      <c r="B170" s="4"/>
    </row>
    <row r="171" spans="1:3" x14ac:dyDescent="0.2">
      <c r="A171" s="3" t="s">
        <v>341</v>
      </c>
      <c r="B171" s="4"/>
    </row>
    <row r="172" spans="1:3" x14ac:dyDescent="0.2">
      <c r="A172" s="3" t="s">
        <v>343</v>
      </c>
      <c r="B172" s="4" t="s">
        <v>14</v>
      </c>
      <c r="C172" s="3" t="s">
        <v>15</v>
      </c>
    </row>
    <row r="173" spans="1:3" x14ac:dyDescent="0.2">
      <c r="A173" s="3" t="s">
        <v>345</v>
      </c>
      <c r="B173" s="4"/>
    </row>
    <row r="174" spans="1:3" x14ac:dyDescent="0.2">
      <c r="A174" s="3" t="s">
        <v>347</v>
      </c>
      <c r="B174" s="4" t="s">
        <v>35</v>
      </c>
    </row>
    <row r="175" spans="1:3" x14ac:dyDescent="0.2">
      <c r="A175" s="3" t="s">
        <v>348</v>
      </c>
      <c r="B175" s="4" t="s">
        <v>350</v>
      </c>
      <c r="C175" s="3" t="s">
        <v>96</v>
      </c>
    </row>
    <row r="176" spans="1:3" x14ac:dyDescent="0.2">
      <c r="A176" s="3" t="s">
        <v>351</v>
      </c>
      <c r="B176" s="4"/>
    </row>
    <row r="177" spans="1:3" x14ac:dyDescent="0.2">
      <c r="A177" s="3" t="s">
        <v>353</v>
      </c>
      <c r="B177" s="4"/>
    </row>
    <row r="178" spans="1:3" x14ac:dyDescent="0.2">
      <c r="A178" s="3" t="s">
        <v>355</v>
      </c>
      <c r="B178" s="4" t="s">
        <v>356</v>
      </c>
    </row>
    <row r="179" spans="1:3" x14ac:dyDescent="0.2">
      <c r="A179" s="3" t="s">
        <v>357</v>
      </c>
      <c r="B179" s="4"/>
    </row>
    <row r="180" spans="1:3" x14ac:dyDescent="0.2">
      <c r="A180" s="3" t="s">
        <v>359</v>
      </c>
      <c r="B180" s="4" t="s">
        <v>155</v>
      </c>
      <c r="C180" s="3" t="s">
        <v>156</v>
      </c>
    </row>
    <row r="181" spans="1:3" x14ac:dyDescent="0.2">
      <c r="A181" s="3" t="s">
        <v>360</v>
      </c>
      <c r="B181" s="4"/>
    </row>
    <row r="182" spans="1:3" x14ac:dyDescent="0.2">
      <c r="A182" s="3" t="s">
        <v>362</v>
      </c>
      <c r="B182" s="4"/>
    </row>
    <row r="183" spans="1:3" x14ac:dyDescent="0.2">
      <c r="A183" s="3" t="s">
        <v>364</v>
      </c>
      <c r="B183" s="4"/>
    </row>
    <row r="184" spans="1:3" x14ac:dyDescent="0.2">
      <c r="A184" s="3" t="s">
        <v>366</v>
      </c>
      <c r="B184" s="4"/>
    </row>
    <row r="185" spans="1:3" x14ac:dyDescent="0.2">
      <c r="A185" s="3" t="s">
        <v>368</v>
      </c>
      <c r="B185" s="4"/>
    </row>
    <row r="186" spans="1:3" x14ac:dyDescent="0.2">
      <c r="A186" s="3" t="s">
        <v>370</v>
      </c>
      <c r="B186" s="4"/>
    </row>
    <row r="187" spans="1:3" x14ac:dyDescent="0.2">
      <c r="A187" s="3" t="s">
        <v>372</v>
      </c>
      <c r="B187" s="4"/>
    </row>
    <row r="188" spans="1:3" x14ac:dyDescent="0.2">
      <c r="A188" s="3" t="s">
        <v>374</v>
      </c>
      <c r="B188" s="4"/>
    </row>
    <row r="189" spans="1:3" x14ac:dyDescent="0.2">
      <c r="A189" s="3" t="s">
        <v>375</v>
      </c>
      <c r="B189" s="4"/>
    </row>
    <row r="190" spans="1:3" x14ac:dyDescent="0.2">
      <c r="A190" s="3" t="s">
        <v>377</v>
      </c>
      <c r="B190" s="4"/>
    </row>
    <row r="191" spans="1:3" x14ac:dyDescent="0.2">
      <c r="A191" s="3" t="s">
        <v>379</v>
      </c>
      <c r="B191" s="4" t="s">
        <v>14</v>
      </c>
      <c r="C191" s="3" t="s">
        <v>15</v>
      </c>
    </row>
    <row r="192" spans="1:3" x14ac:dyDescent="0.2">
      <c r="A192" s="3" t="s">
        <v>381</v>
      </c>
      <c r="B192" s="4"/>
    </row>
    <row r="193" spans="1:3" x14ac:dyDescent="0.2">
      <c r="A193" s="3" t="s">
        <v>383</v>
      </c>
      <c r="B193" s="4"/>
    </row>
    <row r="194" spans="1:3" x14ac:dyDescent="0.2">
      <c r="A194" s="3" t="s">
        <v>385</v>
      </c>
      <c r="B194" s="4" t="s">
        <v>387</v>
      </c>
      <c r="C194" s="3" t="s">
        <v>214</v>
      </c>
    </row>
    <row r="195" spans="1:3" x14ac:dyDescent="0.2">
      <c r="A195" s="3" t="s">
        <v>388</v>
      </c>
      <c r="B195" s="4"/>
    </row>
    <row r="196" spans="1:3" x14ac:dyDescent="0.2">
      <c r="A196" s="3" t="s">
        <v>390</v>
      </c>
      <c r="B196" s="4"/>
    </row>
    <row r="197" spans="1:3" x14ac:dyDescent="0.2">
      <c r="A197" s="3" t="s">
        <v>391</v>
      </c>
      <c r="B197" s="4"/>
    </row>
    <row r="198" spans="1:3" x14ac:dyDescent="0.2">
      <c r="A198" s="3" t="s">
        <v>393</v>
      </c>
      <c r="B198" s="4"/>
    </row>
    <row r="199" spans="1:3" x14ac:dyDescent="0.2">
      <c r="A199" s="3" t="s">
        <v>395</v>
      </c>
      <c r="B199" s="4"/>
    </row>
    <row r="200" spans="1:3" x14ac:dyDescent="0.2">
      <c r="A200" s="3" t="s">
        <v>397</v>
      </c>
      <c r="B200" s="4"/>
    </row>
    <row r="201" spans="1:3" x14ac:dyDescent="0.2">
      <c r="A201" s="3" t="s">
        <v>399</v>
      </c>
      <c r="B201" s="4"/>
    </row>
    <row r="202" spans="1:3" x14ac:dyDescent="0.2">
      <c r="A202" s="3" t="s">
        <v>401</v>
      </c>
      <c r="B202" s="4"/>
    </row>
    <row r="203" spans="1:3" x14ac:dyDescent="0.2">
      <c r="A203" s="3" t="s">
        <v>403</v>
      </c>
      <c r="B203" s="4" t="s">
        <v>404</v>
      </c>
      <c r="C203" s="3" t="s">
        <v>156</v>
      </c>
    </row>
    <row r="204" spans="1:3" x14ac:dyDescent="0.2">
      <c r="A204" s="3" t="s">
        <v>405</v>
      </c>
      <c r="B204" s="4"/>
    </row>
    <row r="205" spans="1:3" x14ac:dyDescent="0.2">
      <c r="A205" s="3" t="s">
        <v>407</v>
      </c>
      <c r="B205" s="4"/>
    </row>
    <row r="206" spans="1:3" x14ac:dyDescent="0.2">
      <c r="A206" s="3" t="s">
        <v>409</v>
      </c>
      <c r="B206" s="4" t="s">
        <v>14</v>
      </c>
      <c r="C206" s="3" t="s">
        <v>15</v>
      </c>
    </row>
    <row r="207" spans="1:3" x14ac:dyDescent="0.2">
      <c r="A207" s="3" t="s">
        <v>411</v>
      </c>
      <c r="B207" s="4"/>
    </row>
    <row r="208" spans="1:3" x14ac:dyDescent="0.2">
      <c r="A208" s="3" t="s">
        <v>413</v>
      </c>
      <c r="B208" s="4" t="s">
        <v>414</v>
      </c>
      <c r="C208" s="3" t="s">
        <v>96</v>
      </c>
    </row>
    <row r="209" spans="1:3" x14ac:dyDescent="0.2">
      <c r="A209" s="3" t="s">
        <v>415</v>
      </c>
      <c r="B209" s="4" t="s">
        <v>35</v>
      </c>
    </row>
    <row r="210" spans="1:3" x14ac:dyDescent="0.2">
      <c r="A210" s="3" t="s">
        <v>416</v>
      </c>
      <c r="B210" s="4" t="s">
        <v>35</v>
      </c>
    </row>
    <row r="211" spans="1:3" x14ac:dyDescent="0.2">
      <c r="A211" s="3" t="s">
        <v>417</v>
      </c>
      <c r="B211" s="4"/>
    </row>
    <row r="212" spans="1:3" x14ac:dyDescent="0.2">
      <c r="A212" s="3" t="s">
        <v>419</v>
      </c>
      <c r="B212" s="4"/>
    </row>
    <row r="213" spans="1:3" x14ac:dyDescent="0.2">
      <c r="A213" s="3" t="s">
        <v>420</v>
      </c>
      <c r="B213" s="4"/>
    </row>
    <row r="214" spans="1:3" x14ac:dyDescent="0.2">
      <c r="A214" s="3" t="s">
        <v>422</v>
      </c>
      <c r="B214" s="4" t="s">
        <v>337</v>
      </c>
    </row>
    <row r="215" spans="1:3" x14ac:dyDescent="0.2">
      <c r="A215" s="3" t="s">
        <v>424</v>
      </c>
      <c r="B215" s="4" t="s">
        <v>425</v>
      </c>
      <c r="C215" s="3" t="s">
        <v>96</v>
      </c>
    </row>
    <row r="216" spans="1:3" x14ac:dyDescent="0.2">
      <c r="A216" s="3" t="s">
        <v>426</v>
      </c>
      <c r="B216" s="4"/>
    </row>
    <row r="217" spans="1:3" x14ac:dyDescent="0.2">
      <c r="A217" s="3" t="s">
        <v>428</v>
      </c>
      <c r="B217" s="4"/>
    </row>
    <row r="218" spans="1:3" x14ac:dyDescent="0.2">
      <c r="A218" s="3" t="s">
        <v>430</v>
      </c>
      <c r="B218" s="4"/>
    </row>
    <row r="219" spans="1:3" x14ac:dyDescent="0.2">
      <c r="A219" s="3" t="s">
        <v>432</v>
      </c>
      <c r="B219" s="4" t="s">
        <v>433</v>
      </c>
      <c r="C219" s="3" t="s">
        <v>42</v>
      </c>
    </row>
    <row r="220" spans="1:3" x14ac:dyDescent="0.2">
      <c r="A220" s="3" t="s">
        <v>434</v>
      </c>
      <c r="B220" s="4"/>
    </row>
    <row r="221" spans="1:3" x14ac:dyDescent="0.2">
      <c r="A221" s="3" t="s">
        <v>436</v>
      </c>
      <c r="B221" s="4"/>
    </row>
    <row r="222" spans="1:3" x14ac:dyDescent="0.2">
      <c r="A222" s="3" t="s">
        <v>438</v>
      </c>
      <c r="B222" s="4"/>
    </row>
    <row r="223" spans="1:3" x14ac:dyDescent="0.2">
      <c r="A223" s="3" t="s">
        <v>440</v>
      </c>
      <c r="B223" s="4"/>
    </row>
    <row r="224" spans="1:3" x14ac:dyDescent="0.2">
      <c r="A224" s="3" t="s">
        <v>442</v>
      </c>
      <c r="B224" s="4" t="s">
        <v>235</v>
      </c>
      <c r="C224" s="3" t="s">
        <v>443</v>
      </c>
    </row>
    <row r="225" spans="1:3" x14ac:dyDescent="0.2">
      <c r="A225" s="3" t="s">
        <v>444</v>
      </c>
      <c r="B225" s="4"/>
    </row>
    <row r="226" spans="1:3" x14ac:dyDescent="0.2">
      <c r="A226" s="3" t="s">
        <v>446</v>
      </c>
      <c r="B226" s="4"/>
    </row>
    <row r="227" spans="1:3" x14ac:dyDescent="0.2">
      <c r="A227" s="3" t="s">
        <v>448</v>
      </c>
      <c r="B227" s="4"/>
    </row>
    <row r="228" spans="1:3" x14ac:dyDescent="0.2">
      <c r="A228" s="3" t="s">
        <v>450</v>
      </c>
      <c r="B228" s="4" t="s">
        <v>414</v>
      </c>
      <c r="C228" s="3" t="s">
        <v>42</v>
      </c>
    </row>
    <row r="229" spans="1:3" x14ac:dyDescent="0.2">
      <c r="A229" s="3" t="s">
        <v>452</v>
      </c>
      <c r="B229" s="4"/>
    </row>
    <row r="230" spans="1:3" x14ac:dyDescent="0.2">
      <c r="A230" s="3" t="s">
        <v>454</v>
      </c>
      <c r="B230" s="4" t="s">
        <v>171</v>
      </c>
    </row>
    <row r="231" spans="1:3" x14ac:dyDescent="0.2">
      <c r="A231" s="3" t="s">
        <v>455</v>
      </c>
      <c r="B231" s="4" t="s">
        <v>196</v>
      </c>
      <c r="C231" s="3" t="s">
        <v>42</v>
      </c>
    </row>
    <row r="232" spans="1:3" x14ac:dyDescent="0.2">
      <c r="A232" s="3" t="s">
        <v>456</v>
      </c>
      <c r="B232" s="4"/>
    </row>
    <row r="233" spans="1:3" x14ac:dyDescent="0.2">
      <c r="A233" s="3" t="s">
        <v>458</v>
      </c>
      <c r="B233" s="4"/>
    </row>
    <row r="234" spans="1:3" x14ac:dyDescent="0.2">
      <c r="A234" s="3" t="s">
        <v>460</v>
      </c>
      <c r="B234" s="4"/>
    </row>
    <row r="235" spans="1:3" x14ac:dyDescent="0.2">
      <c r="A235" s="3" t="s">
        <v>462</v>
      </c>
      <c r="B235" s="4"/>
    </row>
    <row r="236" spans="1:3" x14ac:dyDescent="0.2">
      <c r="A236" s="3" t="s">
        <v>464</v>
      </c>
      <c r="B236" s="4"/>
    </row>
    <row r="237" spans="1:3" x14ac:dyDescent="0.2">
      <c r="A237" s="3" t="s">
        <v>466</v>
      </c>
      <c r="B237" s="4" t="s">
        <v>35</v>
      </c>
    </row>
    <row r="238" spans="1:3" x14ac:dyDescent="0.2">
      <c r="A238" s="3" t="s">
        <v>467</v>
      </c>
      <c r="B238" s="4"/>
    </row>
    <row r="239" spans="1:3" x14ac:dyDescent="0.2">
      <c r="A239" s="3" t="s">
        <v>469</v>
      </c>
      <c r="B239" s="4"/>
    </row>
    <row r="240" spans="1:3" x14ac:dyDescent="0.2">
      <c r="A240" s="3" t="s">
        <v>471</v>
      </c>
      <c r="B240" s="4" t="s">
        <v>473</v>
      </c>
    </row>
    <row r="241" spans="1:3" x14ac:dyDescent="0.2">
      <c r="A241" s="3" t="s">
        <v>474</v>
      </c>
      <c r="B241" s="4" t="s">
        <v>476</v>
      </c>
      <c r="C241" s="3" t="s">
        <v>96</v>
      </c>
    </row>
    <row r="242" spans="1:3" x14ac:dyDescent="0.2">
      <c r="A242" s="3" t="s">
        <v>477</v>
      </c>
      <c r="B242" s="4"/>
    </row>
    <row r="243" spans="1:3" x14ac:dyDescent="0.2">
      <c r="A243" s="3" t="s">
        <v>479</v>
      </c>
      <c r="B243" s="4"/>
    </row>
    <row r="244" spans="1:3" x14ac:dyDescent="0.2">
      <c r="A244" s="3" t="s">
        <v>481</v>
      </c>
      <c r="B244" s="4"/>
    </row>
    <row r="245" spans="1:3" x14ac:dyDescent="0.2">
      <c r="A245" s="3" t="s">
        <v>482</v>
      </c>
      <c r="B245" s="4"/>
    </row>
    <row r="246" spans="1:3" x14ac:dyDescent="0.2">
      <c r="A246" s="3" t="s">
        <v>484</v>
      </c>
      <c r="B246" s="4"/>
    </row>
    <row r="247" spans="1:3" x14ac:dyDescent="0.2">
      <c r="A247" s="3" t="s">
        <v>485</v>
      </c>
      <c r="B247" s="4" t="s">
        <v>487</v>
      </c>
      <c r="C247" s="3" t="s">
        <v>15</v>
      </c>
    </row>
    <row r="248" spans="1:3" x14ac:dyDescent="0.2">
      <c r="A248" s="3" t="s">
        <v>488</v>
      </c>
      <c r="B248" s="4"/>
    </row>
    <row r="249" spans="1:3" x14ac:dyDescent="0.2">
      <c r="A249" s="3" t="s">
        <v>490</v>
      </c>
      <c r="B249" s="4"/>
    </row>
    <row r="250" spans="1:3" x14ac:dyDescent="0.2">
      <c r="A250" s="3" t="s">
        <v>492</v>
      </c>
      <c r="B250" s="4" t="s">
        <v>14</v>
      </c>
      <c r="C250" s="3" t="s">
        <v>15</v>
      </c>
    </row>
    <row r="251" spans="1:3" x14ac:dyDescent="0.2">
      <c r="A251" s="3" t="s">
        <v>494</v>
      </c>
      <c r="B251" s="4"/>
    </row>
    <row r="252" spans="1:3" x14ac:dyDescent="0.2">
      <c r="A252" s="3" t="s">
        <v>496</v>
      </c>
      <c r="B252" s="4"/>
    </row>
    <row r="253" spans="1:3" x14ac:dyDescent="0.2">
      <c r="A253" s="3" t="s">
        <v>498</v>
      </c>
      <c r="B253" s="4"/>
      <c r="C253" s="3" t="s">
        <v>96</v>
      </c>
    </row>
    <row r="254" spans="1:3" x14ac:dyDescent="0.2">
      <c r="A254" s="3" t="s">
        <v>500</v>
      </c>
      <c r="B254" s="4"/>
    </row>
    <row r="255" spans="1:3" x14ac:dyDescent="0.2">
      <c r="A255" s="3" t="s">
        <v>502</v>
      </c>
      <c r="B255" s="4"/>
    </row>
    <row r="256" spans="1:3" x14ac:dyDescent="0.2">
      <c r="A256" s="3" t="s">
        <v>504</v>
      </c>
      <c r="B256" s="4"/>
      <c r="C256" s="3" t="s">
        <v>506</v>
      </c>
    </row>
    <row r="257" spans="1:3" x14ac:dyDescent="0.2">
      <c r="A257" s="3" t="s">
        <v>507</v>
      </c>
      <c r="B257" s="4"/>
    </row>
    <row r="258" spans="1:3" x14ac:dyDescent="0.2">
      <c r="A258" s="3" t="s">
        <v>509</v>
      </c>
      <c r="B258" s="4" t="s">
        <v>511</v>
      </c>
      <c r="C258" s="3" t="s">
        <v>512</v>
      </c>
    </row>
    <row r="259" spans="1:3" x14ac:dyDescent="0.2">
      <c r="A259" s="3" t="s">
        <v>513</v>
      </c>
      <c r="B259" s="4"/>
    </row>
    <row r="260" spans="1:3" x14ac:dyDescent="0.2">
      <c r="A260" s="3" t="s">
        <v>515</v>
      </c>
      <c r="B260" s="4"/>
      <c r="C260" s="3" t="s">
        <v>156</v>
      </c>
    </row>
    <row r="261" spans="1:3" x14ac:dyDescent="0.2">
      <c r="A261" s="3" t="s">
        <v>517</v>
      </c>
      <c r="B261" s="4" t="s">
        <v>518</v>
      </c>
      <c r="C261" s="3" t="s">
        <v>96</v>
      </c>
    </row>
    <row r="262" spans="1:3" x14ac:dyDescent="0.2">
      <c r="A262" s="3" t="s">
        <v>519</v>
      </c>
      <c r="B262" s="4"/>
    </row>
    <row r="263" spans="1:3" x14ac:dyDescent="0.2">
      <c r="A263" s="3" t="s">
        <v>521</v>
      </c>
      <c r="B263" s="4"/>
    </row>
    <row r="264" spans="1:3" x14ac:dyDescent="0.2">
      <c r="A264" s="3" t="s">
        <v>523</v>
      </c>
      <c r="B264" s="4"/>
    </row>
    <row r="265" spans="1:3" x14ac:dyDescent="0.2">
      <c r="A265" s="3" t="s">
        <v>525</v>
      </c>
      <c r="B265" s="4" t="s">
        <v>14</v>
      </c>
      <c r="C265" s="3" t="s">
        <v>527</v>
      </c>
    </row>
    <row r="266" spans="1:3" x14ac:dyDescent="0.2">
      <c r="A266" s="3" t="s">
        <v>528</v>
      </c>
      <c r="B266" s="4"/>
    </row>
    <row r="267" spans="1:3" x14ac:dyDescent="0.2">
      <c r="A267" s="3" t="s">
        <v>530</v>
      </c>
      <c r="B267" s="4"/>
    </row>
    <row r="268" spans="1:3" x14ac:dyDescent="0.2">
      <c r="A268" s="3" t="s">
        <v>532</v>
      </c>
      <c r="B268" s="4"/>
    </row>
    <row r="269" spans="1:3" x14ac:dyDescent="0.2">
      <c r="A269" s="3" t="s">
        <v>534</v>
      </c>
      <c r="B269" s="4"/>
    </row>
    <row r="270" spans="1:3" x14ac:dyDescent="0.2">
      <c r="A270" s="3" t="s">
        <v>536</v>
      </c>
      <c r="B270" s="4" t="s">
        <v>101</v>
      </c>
      <c r="C270" s="3" t="s">
        <v>160</v>
      </c>
    </row>
    <row r="271" spans="1:3" x14ac:dyDescent="0.2">
      <c r="A271" s="3" t="s">
        <v>538</v>
      </c>
      <c r="B271" s="4"/>
    </row>
    <row r="272" spans="1:3" x14ac:dyDescent="0.2">
      <c r="A272" s="3" t="s">
        <v>540</v>
      </c>
      <c r="B272" s="4"/>
    </row>
    <row r="273" spans="1:3" x14ac:dyDescent="0.2">
      <c r="A273" s="3" t="s">
        <v>542</v>
      </c>
      <c r="B273" s="4" t="s">
        <v>325</v>
      </c>
      <c r="C273" s="3" t="s">
        <v>42</v>
      </c>
    </row>
    <row r="274" spans="1:3" x14ac:dyDescent="0.2">
      <c r="A274" s="3" t="s">
        <v>544</v>
      </c>
      <c r="B274" s="4"/>
    </row>
    <row r="275" spans="1:3" x14ac:dyDescent="0.2">
      <c r="A275" s="3" t="s">
        <v>546</v>
      </c>
      <c r="B275" s="4"/>
    </row>
    <row r="276" spans="1:3" x14ac:dyDescent="0.2">
      <c r="A276" s="3" t="s">
        <v>548</v>
      </c>
      <c r="B276" s="4"/>
    </row>
    <row r="277" spans="1:3" x14ac:dyDescent="0.2">
      <c r="A277" s="3" t="s">
        <v>550</v>
      </c>
      <c r="B277" s="4"/>
    </row>
    <row r="278" spans="1:3" x14ac:dyDescent="0.2">
      <c r="A278" s="3" t="s">
        <v>552</v>
      </c>
      <c r="B278" s="4"/>
    </row>
    <row r="279" spans="1:3" x14ac:dyDescent="0.2">
      <c r="A279" s="3" t="s">
        <v>554</v>
      </c>
      <c r="B279" s="4" t="s">
        <v>35</v>
      </c>
    </row>
    <row r="280" spans="1:3" x14ac:dyDescent="0.2">
      <c r="A280" s="3" t="s">
        <v>555</v>
      </c>
      <c r="B280" s="4"/>
    </row>
    <row r="281" spans="1:3" x14ac:dyDescent="0.2">
      <c r="A281" s="3" t="s">
        <v>557</v>
      </c>
      <c r="B281" s="4" t="s">
        <v>35</v>
      </c>
    </row>
    <row r="282" spans="1:3" x14ac:dyDescent="0.2">
      <c r="A282" s="3" t="s">
        <v>558</v>
      </c>
      <c r="B282" s="4"/>
    </row>
    <row r="283" spans="1:3" x14ac:dyDescent="0.2">
      <c r="A283" s="3" t="s">
        <v>560</v>
      </c>
      <c r="B283" s="4"/>
    </row>
    <row r="284" spans="1:3" x14ac:dyDescent="0.2">
      <c r="A284" s="3" t="s">
        <v>562</v>
      </c>
      <c r="B284" s="4" t="s">
        <v>356</v>
      </c>
    </row>
    <row r="285" spans="1:3" x14ac:dyDescent="0.2">
      <c r="A285" s="3" t="s">
        <v>563</v>
      </c>
      <c r="B285" s="4"/>
    </row>
    <row r="286" spans="1:3" x14ac:dyDescent="0.2">
      <c r="A286" s="3" t="s">
        <v>565</v>
      </c>
      <c r="B286" s="4"/>
    </row>
    <row r="287" spans="1:3" x14ac:dyDescent="0.2">
      <c r="A287" s="3" t="s">
        <v>567</v>
      </c>
      <c r="B287" s="4"/>
      <c r="C287" s="3" t="s">
        <v>156</v>
      </c>
    </row>
    <row r="288" spans="1:3" x14ac:dyDescent="0.2">
      <c r="A288" s="3" t="s">
        <v>568</v>
      </c>
      <c r="B288" s="4" t="s">
        <v>14</v>
      </c>
      <c r="C288" s="3" t="s">
        <v>15</v>
      </c>
    </row>
    <row r="289" spans="1:3" x14ac:dyDescent="0.2">
      <c r="A289" s="3" t="s">
        <v>570</v>
      </c>
      <c r="B289" s="4"/>
    </row>
    <row r="290" spans="1:3" x14ac:dyDescent="0.2">
      <c r="A290" s="3" t="s">
        <v>572</v>
      </c>
      <c r="B290" s="4" t="s">
        <v>35</v>
      </c>
    </row>
    <row r="291" spans="1:3" x14ac:dyDescent="0.2">
      <c r="A291" s="3" t="s">
        <v>573</v>
      </c>
      <c r="B291" s="4"/>
    </row>
    <row r="292" spans="1:3" x14ac:dyDescent="0.2">
      <c r="A292" s="3" t="s">
        <v>575</v>
      </c>
      <c r="B292" s="4"/>
    </row>
    <row r="293" spans="1:3" x14ac:dyDescent="0.2">
      <c r="A293" s="3" t="s">
        <v>576</v>
      </c>
      <c r="B293" s="4"/>
    </row>
    <row r="294" spans="1:3" x14ac:dyDescent="0.2">
      <c r="A294" s="3" t="s">
        <v>578</v>
      </c>
      <c r="B294" s="4"/>
    </row>
    <row r="295" spans="1:3" x14ac:dyDescent="0.2">
      <c r="A295" s="3" t="s">
        <v>580</v>
      </c>
      <c r="B295" s="4"/>
    </row>
    <row r="296" spans="1:3" x14ac:dyDescent="0.2">
      <c r="A296" s="3" t="s">
        <v>582</v>
      </c>
      <c r="B296" s="4"/>
    </row>
    <row r="297" spans="1:3" x14ac:dyDescent="0.2">
      <c r="A297" s="3" t="s">
        <v>584</v>
      </c>
      <c r="B297" s="4"/>
    </row>
    <row r="298" spans="1:3" x14ac:dyDescent="0.2">
      <c r="A298" s="3" t="s">
        <v>585</v>
      </c>
      <c r="B298" s="4"/>
    </row>
    <row r="299" spans="1:3" x14ac:dyDescent="0.2">
      <c r="A299" s="3" t="s">
        <v>587</v>
      </c>
      <c r="B299" s="4"/>
      <c r="C299" s="3" t="s">
        <v>96</v>
      </c>
    </row>
    <row r="300" spans="1:3" x14ac:dyDescent="0.2">
      <c r="A300" s="3" t="s">
        <v>588</v>
      </c>
      <c r="B300" s="4"/>
    </row>
    <row r="301" spans="1:3" x14ac:dyDescent="0.2">
      <c r="A301" s="3" t="s">
        <v>589</v>
      </c>
      <c r="B301" s="4"/>
    </row>
    <row r="302" spans="1:3" x14ac:dyDescent="0.2">
      <c r="A302" s="3" t="s">
        <v>591</v>
      </c>
      <c r="B302" s="4"/>
    </row>
    <row r="303" spans="1:3" x14ac:dyDescent="0.2">
      <c r="A303" s="3" t="s">
        <v>593</v>
      </c>
      <c r="B303" s="4"/>
    </row>
    <row r="304" spans="1:3" x14ac:dyDescent="0.2">
      <c r="A304" s="3" t="s">
        <v>595</v>
      </c>
      <c r="B304" s="4" t="s">
        <v>518</v>
      </c>
      <c r="C304" s="3" t="s">
        <v>597</v>
      </c>
    </row>
    <row r="305" spans="1:3" x14ac:dyDescent="0.2">
      <c r="A305" s="3" t="s">
        <v>598</v>
      </c>
      <c r="B305" s="4"/>
    </row>
    <row r="306" spans="1:3" x14ac:dyDescent="0.2">
      <c r="A306" s="3" t="s">
        <v>600</v>
      </c>
      <c r="B306" s="4"/>
    </row>
    <row r="307" spans="1:3" x14ac:dyDescent="0.2">
      <c r="A307" s="3" t="s">
        <v>602</v>
      </c>
      <c r="B307" s="4"/>
    </row>
    <row r="308" spans="1:3" x14ac:dyDescent="0.2">
      <c r="A308" s="3" t="s">
        <v>604</v>
      </c>
      <c r="B308" s="4" t="s">
        <v>14</v>
      </c>
      <c r="C308" s="3" t="s">
        <v>15</v>
      </c>
    </row>
    <row r="309" spans="1:3" x14ac:dyDescent="0.2">
      <c r="A309" s="3" t="s">
        <v>606</v>
      </c>
      <c r="B309" s="4"/>
    </row>
    <row r="310" spans="1:3" x14ac:dyDescent="0.2">
      <c r="A310" s="3" t="s">
        <v>608</v>
      </c>
      <c r="B310" s="4"/>
    </row>
    <row r="311" spans="1:3" x14ac:dyDescent="0.2">
      <c r="A311" s="3" t="s">
        <v>610</v>
      </c>
      <c r="B311" s="4"/>
    </row>
    <row r="312" spans="1:3" x14ac:dyDescent="0.2">
      <c r="A312" s="3" t="s">
        <v>612</v>
      </c>
      <c r="B312" s="4" t="s">
        <v>235</v>
      </c>
      <c r="C312" s="3" t="s">
        <v>614</v>
      </c>
    </row>
    <row r="313" spans="1:3" x14ac:dyDescent="0.2">
      <c r="A313" s="3" t="s">
        <v>615</v>
      </c>
      <c r="B313" s="4"/>
    </row>
    <row r="314" spans="1:3" x14ac:dyDescent="0.2">
      <c r="A314" s="3" t="s">
        <v>616</v>
      </c>
      <c r="B314" s="4" t="s">
        <v>14</v>
      </c>
      <c r="C314" s="3" t="s">
        <v>617</v>
      </c>
    </row>
    <row r="315" spans="1:3" x14ac:dyDescent="0.2">
      <c r="A315" s="3" t="s">
        <v>618</v>
      </c>
      <c r="B315" s="4"/>
    </row>
    <row r="316" spans="1:3" x14ac:dyDescent="0.2">
      <c r="A316" s="3" t="s">
        <v>620</v>
      </c>
      <c r="B316" s="4"/>
    </row>
    <row r="317" spans="1:3" x14ac:dyDescent="0.2">
      <c r="A317" s="3" t="s">
        <v>621</v>
      </c>
      <c r="B317" s="4"/>
    </row>
    <row r="318" spans="1:3" x14ac:dyDescent="0.2">
      <c r="A318" s="3" t="s">
        <v>623</v>
      </c>
      <c r="B318" s="4"/>
    </row>
    <row r="319" spans="1:3" x14ac:dyDescent="0.2">
      <c r="A319" s="3" t="s">
        <v>625</v>
      </c>
      <c r="B319" s="4"/>
    </row>
    <row r="320" spans="1:3" x14ac:dyDescent="0.2">
      <c r="A320" s="3" t="s">
        <v>627</v>
      </c>
      <c r="B320" s="4" t="s">
        <v>35</v>
      </c>
    </row>
    <row r="321" spans="1:2" x14ac:dyDescent="0.2">
      <c r="A321" s="3" t="s">
        <v>628</v>
      </c>
      <c r="B321" s="4" t="s">
        <v>630</v>
      </c>
    </row>
    <row r="322" spans="1:2" x14ac:dyDescent="0.2">
      <c r="A322" s="3" t="s">
        <v>631</v>
      </c>
      <c r="B322" s="4"/>
    </row>
    <row r="323" spans="1:2" x14ac:dyDescent="0.2">
      <c r="A323" s="3" t="s">
        <v>633</v>
      </c>
      <c r="B323" s="4"/>
    </row>
    <row r="324" spans="1:2" x14ac:dyDescent="0.2">
      <c r="A324" s="3" t="s">
        <v>634</v>
      </c>
      <c r="B324" s="4" t="s">
        <v>108</v>
      </c>
    </row>
    <row r="325" spans="1:2" x14ac:dyDescent="0.2">
      <c r="A325" s="3" t="s">
        <v>636</v>
      </c>
      <c r="B325" s="4" t="s">
        <v>638</v>
      </c>
    </row>
    <row r="326" spans="1:2" x14ac:dyDescent="0.2">
      <c r="A326" s="3" t="s">
        <v>639</v>
      </c>
      <c r="B326" s="4" t="s">
        <v>641</v>
      </c>
    </row>
    <row r="327" spans="1:2" x14ac:dyDescent="0.2">
      <c r="A327" s="3" t="s">
        <v>642</v>
      </c>
      <c r="B327" s="4"/>
    </row>
    <row r="328" spans="1:2" x14ac:dyDescent="0.2">
      <c r="A328" s="3" t="s">
        <v>644</v>
      </c>
      <c r="B328" s="4"/>
    </row>
    <row r="329" spans="1:2" x14ac:dyDescent="0.2">
      <c r="A329" s="3" t="s">
        <v>646</v>
      </c>
      <c r="B329" s="4"/>
    </row>
    <row r="330" spans="1:2" x14ac:dyDescent="0.2">
      <c r="A330" s="3" t="s">
        <v>648</v>
      </c>
      <c r="B330" s="4"/>
    </row>
    <row r="331" spans="1:2" x14ac:dyDescent="0.2">
      <c r="A331" s="3" t="s">
        <v>649</v>
      </c>
      <c r="B331" s="4"/>
    </row>
    <row r="332" spans="1:2" x14ac:dyDescent="0.2">
      <c r="A332" s="3" t="s">
        <v>651</v>
      </c>
      <c r="B332" s="4"/>
    </row>
    <row r="333" spans="1:2" x14ac:dyDescent="0.2">
      <c r="A333" s="3" t="s">
        <v>652</v>
      </c>
      <c r="B333" s="4"/>
    </row>
    <row r="334" spans="1:2" x14ac:dyDescent="0.2">
      <c r="A334" s="3" t="s">
        <v>654</v>
      </c>
      <c r="B334" s="4"/>
    </row>
    <row r="335" spans="1:2" x14ac:dyDescent="0.2">
      <c r="A335" s="3" t="s">
        <v>655</v>
      </c>
      <c r="B335" s="4"/>
    </row>
    <row r="336" spans="1:2" x14ac:dyDescent="0.2">
      <c r="A336" s="3" t="s">
        <v>657</v>
      </c>
      <c r="B336" s="4"/>
    </row>
    <row r="337" spans="1:3" x14ac:dyDescent="0.2">
      <c r="A337" s="3" t="s">
        <v>659</v>
      </c>
      <c r="B337" s="4"/>
    </row>
    <row r="338" spans="1:3" x14ac:dyDescent="0.2">
      <c r="A338" s="3" t="s">
        <v>661</v>
      </c>
      <c r="B338" s="4" t="s">
        <v>5</v>
      </c>
    </row>
    <row r="339" spans="1:3" x14ac:dyDescent="0.2">
      <c r="A339" s="3" t="s">
        <v>662</v>
      </c>
      <c r="B339" s="4"/>
    </row>
    <row r="340" spans="1:3" x14ac:dyDescent="0.2">
      <c r="A340" s="3" t="s">
        <v>664</v>
      </c>
      <c r="B340" s="4"/>
    </row>
    <row r="341" spans="1:3" x14ac:dyDescent="0.2">
      <c r="A341" s="3" t="s">
        <v>666</v>
      </c>
      <c r="B341" s="4"/>
    </row>
    <row r="342" spans="1:3" x14ac:dyDescent="0.2">
      <c r="A342" s="3" t="s">
        <v>668</v>
      </c>
      <c r="B342" s="4"/>
    </row>
    <row r="343" spans="1:3" x14ac:dyDescent="0.2">
      <c r="A343" s="3" t="s">
        <v>670</v>
      </c>
      <c r="B343" s="4"/>
    </row>
    <row r="344" spans="1:3" x14ac:dyDescent="0.2">
      <c r="A344" s="3" t="s">
        <v>672</v>
      </c>
      <c r="B344" s="4"/>
    </row>
    <row r="345" spans="1:3" x14ac:dyDescent="0.2">
      <c r="A345" s="3" t="s">
        <v>674</v>
      </c>
      <c r="B345" s="4"/>
    </row>
    <row r="346" spans="1:3" x14ac:dyDescent="0.2">
      <c r="A346" s="3" t="s">
        <v>676</v>
      </c>
      <c r="B346" s="4"/>
    </row>
    <row r="347" spans="1:3" x14ac:dyDescent="0.2">
      <c r="A347" s="3" t="s">
        <v>678</v>
      </c>
      <c r="B347" s="4" t="s">
        <v>518</v>
      </c>
      <c r="C347" s="3" t="s">
        <v>597</v>
      </c>
    </row>
    <row r="348" spans="1:3" x14ac:dyDescent="0.2">
      <c r="A348" s="3" t="s">
        <v>680</v>
      </c>
      <c r="B348" s="4"/>
    </row>
    <row r="349" spans="1:3" x14ac:dyDescent="0.2">
      <c r="A349" s="3" t="s">
        <v>681</v>
      </c>
      <c r="B349" s="4"/>
    </row>
    <row r="350" spans="1:3" x14ac:dyDescent="0.2">
      <c r="A350" s="3" t="s">
        <v>683</v>
      </c>
      <c r="B350" s="4" t="s">
        <v>35</v>
      </c>
    </row>
    <row r="351" spans="1:3" x14ac:dyDescent="0.2">
      <c r="A351" s="3" t="s">
        <v>684</v>
      </c>
      <c r="B351" s="4"/>
    </row>
    <row r="352" spans="1:3" x14ac:dyDescent="0.2">
      <c r="A352" s="3" t="s">
        <v>686</v>
      </c>
      <c r="B352" s="4" t="s">
        <v>35</v>
      </c>
    </row>
    <row r="353" spans="1:3" x14ac:dyDescent="0.2">
      <c r="A353" s="3" t="s">
        <v>687</v>
      </c>
      <c r="B353" s="4"/>
    </row>
    <row r="354" spans="1:3" x14ac:dyDescent="0.2">
      <c r="A354" s="3" t="s">
        <v>689</v>
      </c>
      <c r="B354" s="4" t="s">
        <v>35</v>
      </c>
    </row>
    <row r="355" spans="1:3" x14ac:dyDescent="0.2">
      <c r="A355" s="3" t="s">
        <v>690</v>
      </c>
      <c r="B355" s="4" t="s">
        <v>14</v>
      </c>
      <c r="C355" s="3" t="s">
        <v>15</v>
      </c>
    </row>
    <row r="356" spans="1:3" x14ac:dyDescent="0.2">
      <c r="A356" s="3" t="s">
        <v>692</v>
      </c>
      <c r="B356" s="4" t="s">
        <v>35</v>
      </c>
    </row>
    <row r="357" spans="1:3" x14ac:dyDescent="0.2">
      <c r="A357" s="3" t="s">
        <v>693</v>
      </c>
      <c r="B357" s="4" t="s">
        <v>35</v>
      </c>
    </row>
    <row r="358" spans="1:3" x14ac:dyDescent="0.2">
      <c r="A358" s="3" t="s">
        <v>694</v>
      </c>
      <c r="B358" s="4"/>
    </row>
    <row r="359" spans="1:3" x14ac:dyDescent="0.2">
      <c r="A359" s="3" t="s">
        <v>696</v>
      </c>
      <c r="B359" s="4"/>
    </row>
    <row r="360" spans="1:3" x14ac:dyDescent="0.2">
      <c r="A360" s="3" t="s">
        <v>698</v>
      </c>
      <c r="B360" s="4"/>
    </row>
    <row r="361" spans="1:3" x14ac:dyDescent="0.2">
      <c r="A361" s="3" t="s">
        <v>700</v>
      </c>
      <c r="B361" s="4" t="s">
        <v>476</v>
      </c>
      <c r="C361" s="3" t="s">
        <v>96</v>
      </c>
    </row>
    <row r="362" spans="1:3" x14ac:dyDescent="0.2">
      <c r="A362" s="3" t="s">
        <v>701</v>
      </c>
      <c r="B362" s="4"/>
    </row>
    <row r="363" spans="1:3" x14ac:dyDescent="0.2">
      <c r="A363" s="3" t="s">
        <v>703</v>
      </c>
      <c r="B363" s="4"/>
    </row>
    <row r="364" spans="1:3" x14ac:dyDescent="0.2">
      <c r="A364" s="3" t="s">
        <v>705</v>
      </c>
      <c r="B364" s="4" t="s">
        <v>707</v>
      </c>
      <c r="C364" s="3" t="s">
        <v>15</v>
      </c>
    </row>
    <row r="365" spans="1:3" x14ac:dyDescent="0.2">
      <c r="A365" s="3" t="s">
        <v>708</v>
      </c>
      <c r="B365" s="4"/>
    </row>
    <row r="366" spans="1:3" x14ac:dyDescent="0.2">
      <c r="A366" s="3" t="s">
        <v>710</v>
      </c>
      <c r="B366" s="4"/>
    </row>
    <row r="367" spans="1:3" x14ac:dyDescent="0.2">
      <c r="A367" s="3" t="s">
        <v>711</v>
      </c>
      <c r="B367" s="4"/>
    </row>
    <row r="368" spans="1:3" x14ac:dyDescent="0.2">
      <c r="A368" s="3" t="s">
        <v>713</v>
      </c>
      <c r="B368" s="4" t="s">
        <v>203</v>
      </c>
      <c r="C368" s="3" t="s">
        <v>88</v>
      </c>
    </row>
    <row r="369" spans="1:3" x14ac:dyDescent="0.2">
      <c r="A369" s="3" t="s">
        <v>715</v>
      </c>
      <c r="B369" s="4"/>
    </row>
    <row r="370" spans="1:3" x14ac:dyDescent="0.2">
      <c r="A370" s="3" t="s">
        <v>717</v>
      </c>
      <c r="B370" s="4"/>
    </row>
    <row r="371" spans="1:3" x14ac:dyDescent="0.2">
      <c r="A371" s="3" t="s">
        <v>719</v>
      </c>
      <c r="B371" s="4"/>
    </row>
    <row r="372" spans="1:3" x14ac:dyDescent="0.2">
      <c r="A372" s="3" t="s">
        <v>721</v>
      </c>
      <c r="B372" s="4"/>
    </row>
    <row r="373" spans="1:3" x14ac:dyDescent="0.2">
      <c r="A373" s="3" t="s">
        <v>722</v>
      </c>
      <c r="B373" s="4"/>
    </row>
    <row r="374" spans="1:3" x14ac:dyDescent="0.2">
      <c r="A374" s="3" t="s">
        <v>724</v>
      </c>
      <c r="B374" s="4" t="s">
        <v>35</v>
      </c>
    </row>
    <row r="375" spans="1:3" x14ac:dyDescent="0.2">
      <c r="A375" s="3" t="s">
        <v>725</v>
      </c>
      <c r="B375" s="4"/>
    </row>
    <row r="376" spans="1:3" x14ac:dyDescent="0.2">
      <c r="A376" s="3" t="s">
        <v>727</v>
      </c>
      <c r="B376" s="4"/>
      <c r="C376" s="3" t="s">
        <v>42</v>
      </c>
    </row>
    <row r="377" spans="1:3" x14ac:dyDescent="0.2">
      <c r="A377" s="3" t="s">
        <v>729</v>
      </c>
      <c r="B377" s="4"/>
    </row>
    <row r="378" spans="1:3" x14ac:dyDescent="0.2">
      <c r="A378" s="3" t="s">
        <v>730</v>
      </c>
      <c r="B378" s="4" t="s">
        <v>731</v>
      </c>
    </row>
    <row r="379" spans="1:3" x14ac:dyDescent="0.2">
      <c r="A379" s="3" t="s">
        <v>732</v>
      </c>
      <c r="B379" s="4" t="s">
        <v>262</v>
      </c>
    </row>
    <row r="380" spans="1:3" x14ac:dyDescent="0.2">
      <c r="A380" s="3" t="s">
        <v>734</v>
      </c>
      <c r="B380" s="4"/>
    </row>
    <row r="381" spans="1:3" x14ac:dyDescent="0.2">
      <c r="A381" s="3" t="s">
        <v>736</v>
      </c>
      <c r="B381" s="4" t="s">
        <v>203</v>
      </c>
      <c r="C381" s="3" t="s">
        <v>88</v>
      </c>
    </row>
    <row r="382" spans="1:3" x14ac:dyDescent="0.2">
      <c r="A382" s="3" t="s">
        <v>738</v>
      </c>
      <c r="B382" s="4"/>
    </row>
    <row r="383" spans="1:3" x14ac:dyDescent="0.2">
      <c r="A383" s="3" t="s">
        <v>740</v>
      </c>
      <c r="B383" s="4"/>
    </row>
    <row r="384" spans="1:3" x14ac:dyDescent="0.2">
      <c r="A384" s="3" t="s">
        <v>742</v>
      </c>
      <c r="B384" s="4"/>
    </row>
    <row r="385" spans="1:3" x14ac:dyDescent="0.2">
      <c r="A385" s="3" t="s">
        <v>744</v>
      </c>
      <c r="B385" s="4"/>
    </row>
    <row r="386" spans="1:3" x14ac:dyDescent="0.2">
      <c r="A386" s="3" t="s">
        <v>746</v>
      </c>
      <c r="B386" s="4" t="s">
        <v>748</v>
      </c>
      <c r="C386" s="3" t="s">
        <v>749</v>
      </c>
    </row>
    <row r="387" spans="1:3" x14ac:dyDescent="0.2">
      <c r="A387" s="3" t="s">
        <v>750</v>
      </c>
      <c r="B387" s="4"/>
    </row>
    <row r="388" spans="1:3" x14ac:dyDescent="0.2">
      <c r="A388" s="3" t="s">
        <v>752</v>
      </c>
      <c r="B388" s="4"/>
    </row>
    <row r="389" spans="1:3" x14ac:dyDescent="0.2">
      <c r="A389" s="3" t="s">
        <v>754</v>
      </c>
      <c r="B389" s="4"/>
    </row>
    <row r="390" spans="1:3" x14ac:dyDescent="0.2">
      <c r="A390" s="3" t="s">
        <v>756</v>
      </c>
      <c r="B390" s="4"/>
    </row>
    <row r="391" spans="1:3" x14ac:dyDescent="0.2">
      <c r="A391" s="3" t="s">
        <v>757</v>
      </c>
      <c r="B391" s="4"/>
    </row>
    <row r="392" spans="1:3" x14ac:dyDescent="0.2">
      <c r="A392" s="3" t="s">
        <v>759</v>
      </c>
      <c r="B392" s="4"/>
    </row>
    <row r="393" spans="1:3" x14ac:dyDescent="0.2">
      <c r="A393" s="3" t="s">
        <v>761</v>
      </c>
      <c r="B393" s="4"/>
    </row>
    <row r="394" spans="1:3" x14ac:dyDescent="0.2">
      <c r="A394" s="3" t="s">
        <v>763</v>
      </c>
      <c r="B394" s="4"/>
    </row>
    <row r="395" spans="1:3" x14ac:dyDescent="0.2">
      <c r="A395" s="3" t="s">
        <v>765</v>
      </c>
      <c r="B395" s="4"/>
    </row>
    <row r="396" spans="1:3" x14ac:dyDescent="0.2">
      <c r="A396" s="3" t="s">
        <v>767</v>
      </c>
      <c r="B396" s="4"/>
    </row>
    <row r="397" spans="1:3" x14ac:dyDescent="0.2">
      <c r="A397" s="3" t="s">
        <v>768</v>
      </c>
      <c r="B397" s="4" t="s">
        <v>203</v>
      </c>
      <c r="C397" s="3" t="s">
        <v>42</v>
      </c>
    </row>
    <row r="398" spans="1:3" x14ac:dyDescent="0.2">
      <c r="A398" s="3" t="s">
        <v>770</v>
      </c>
      <c r="B398" s="4"/>
    </row>
    <row r="399" spans="1:3" x14ac:dyDescent="0.2">
      <c r="A399" s="3" t="s">
        <v>772</v>
      </c>
      <c r="B399" s="4" t="s">
        <v>35</v>
      </c>
    </row>
    <row r="400" spans="1:3" x14ac:dyDescent="0.2">
      <c r="A400" s="3" t="s">
        <v>773</v>
      </c>
      <c r="B400" s="4"/>
    </row>
    <row r="401" spans="1:3" x14ac:dyDescent="0.2">
      <c r="A401" s="3" t="s">
        <v>775</v>
      </c>
      <c r="B401" s="4"/>
    </row>
    <row r="402" spans="1:3" x14ac:dyDescent="0.2">
      <c r="A402" s="3" t="s">
        <v>777</v>
      </c>
      <c r="B402" s="4" t="s">
        <v>14</v>
      </c>
      <c r="C402" s="3" t="s">
        <v>15</v>
      </c>
    </row>
    <row r="403" spans="1:3" x14ac:dyDescent="0.2">
      <c r="A403" s="3" t="s">
        <v>779</v>
      </c>
      <c r="B403" s="4"/>
    </row>
    <row r="404" spans="1:3" x14ac:dyDescent="0.2">
      <c r="A404" s="3" t="s">
        <v>781</v>
      </c>
      <c r="B404" s="4"/>
    </row>
    <row r="405" spans="1:3" x14ac:dyDescent="0.2">
      <c r="A405" s="3" t="s">
        <v>783</v>
      </c>
      <c r="B405" s="4"/>
    </row>
    <row r="406" spans="1:3" x14ac:dyDescent="0.2">
      <c r="A406" s="3" t="s">
        <v>785</v>
      </c>
      <c r="B406" s="4"/>
    </row>
    <row r="407" spans="1:3" x14ac:dyDescent="0.2">
      <c r="A407" s="3" t="s">
        <v>787</v>
      </c>
      <c r="B407" s="4"/>
    </row>
    <row r="408" spans="1:3" x14ac:dyDescent="0.2">
      <c r="A408" s="3" t="s">
        <v>789</v>
      </c>
      <c r="B408" s="4"/>
    </row>
    <row r="409" spans="1:3" x14ac:dyDescent="0.2">
      <c r="A409" s="3" t="s">
        <v>791</v>
      </c>
      <c r="B409" s="4"/>
    </row>
    <row r="410" spans="1:3" x14ac:dyDescent="0.2">
      <c r="A410" s="3" t="s">
        <v>793</v>
      </c>
      <c r="B410" s="4"/>
    </row>
    <row r="411" spans="1:3" x14ac:dyDescent="0.2">
      <c r="A411" s="3" t="s">
        <v>795</v>
      </c>
      <c r="B411" s="4"/>
    </row>
    <row r="412" spans="1:3" x14ac:dyDescent="0.2">
      <c r="A412" s="3" t="s">
        <v>797</v>
      </c>
      <c r="B412" s="4"/>
    </row>
    <row r="413" spans="1:3" x14ac:dyDescent="0.2">
      <c r="A413" s="3" t="s">
        <v>799</v>
      </c>
      <c r="B413" s="4"/>
    </row>
    <row r="414" spans="1:3" x14ac:dyDescent="0.2">
      <c r="A414" s="3" t="s">
        <v>801</v>
      </c>
      <c r="B414" s="4"/>
    </row>
    <row r="415" spans="1:3" x14ac:dyDescent="0.2">
      <c r="A415" s="3" t="s">
        <v>803</v>
      </c>
      <c r="B415" s="4"/>
    </row>
    <row r="416" spans="1:3" x14ac:dyDescent="0.2">
      <c r="A416" s="3" t="s">
        <v>805</v>
      </c>
      <c r="B416" s="4"/>
    </row>
    <row r="417" spans="1:3" x14ac:dyDescent="0.2">
      <c r="A417" s="3" t="s">
        <v>806</v>
      </c>
      <c r="B417" s="4" t="s">
        <v>35</v>
      </c>
    </row>
    <row r="418" spans="1:3" x14ac:dyDescent="0.2">
      <c r="A418" s="3" t="s">
        <v>807</v>
      </c>
      <c r="B418" s="4"/>
    </row>
    <row r="419" spans="1:3" x14ac:dyDescent="0.2">
      <c r="A419" s="3" t="s">
        <v>809</v>
      </c>
      <c r="B419" s="4" t="s">
        <v>476</v>
      </c>
      <c r="C419" s="3" t="s">
        <v>96</v>
      </c>
    </row>
    <row r="420" spans="1:3" x14ac:dyDescent="0.2">
      <c r="A420" s="3" t="s">
        <v>810</v>
      </c>
      <c r="B420" s="4"/>
    </row>
    <row r="421" spans="1:3" x14ac:dyDescent="0.2">
      <c r="A421" s="3" t="s">
        <v>812</v>
      </c>
      <c r="B421" s="4"/>
    </row>
    <row r="422" spans="1:3" x14ac:dyDescent="0.2">
      <c r="A422" s="3" t="s">
        <v>814</v>
      </c>
      <c r="B422" s="4"/>
    </row>
    <row r="423" spans="1:3" x14ac:dyDescent="0.2">
      <c r="A423" s="3" t="s">
        <v>816</v>
      </c>
      <c r="B423" s="4"/>
    </row>
    <row r="424" spans="1:3" x14ac:dyDescent="0.2">
      <c r="A424" s="3" t="s">
        <v>818</v>
      </c>
      <c r="B424" s="4" t="s">
        <v>414</v>
      </c>
      <c r="C424" s="3" t="s">
        <v>96</v>
      </c>
    </row>
    <row r="425" spans="1:3" x14ac:dyDescent="0.2">
      <c r="A425" s="3" t="s">
        <v>820</v>
      </c>
      <c r="B425" s="4" t="s">
        <v>145</v>
      </c>
      <c r="C425" s="3" t="s">
        <v>822</v>
      </c>
    </row>
    <row r="426" spans="1:3" x14ac:dyDescent="0.2">
      <c r="A426" s="3" t="s">
        <v>823</v>
      </c>
      <c r="B426" s="4"/>
    </row>
    <row r="427" spans="1:3" x14ac:dyDescent="0.2">
      <c r="A427" s="3" t="s">
        <v>825</v>
      </c>
      <c r="B427" s="4" t="s">
        <v>196</v>
      </c>
      <c r="C427" s="3" t="s">
        <v>42</v>
      </c>
    </row>
    <row r="428" spans="1:3" x14ac:dyDescent="0.2">
      <c r="A428" s="3" t="s">
        <v>826</v>
      </c>
      <c r="B428" s="4"/>
    </row>
    <row r="429" spans="1:3" x14ac:dyDescent="0.2">
      <c r="A429" s="3" t="s">
        <v>828</v>
      </c>
      <c r="B429" s="4"/>
    </row>
    <row r="430" spans="1:3" x14ac:dyDescent="0.2">
      <c r="A430" s="3" t="s">
        <v>830</v>
      </c>
      <c r="B430" s="4"/>
    </row>
    <row r="431" spans="1:3" x14ac:dyDescent="0.2">
      <c r="A431" s="3" t="s">
        <v>832</v>
      </c>
      <c r="B431" s="4"/>
    </row>
    <row r="432" spans="1:3" x14ac:dyDescent="0.2">
      <c r="A432" s="3" t="s">
        <v>834</v>
      </c>
      <c r="B432" s="4"/>
    </row>
    <row r="433" spans="1:3" x14ac:dyDescent="0.2">
      <c r="A433" s="3" t="s">
        <v>836</v>
      </c>
      <c r="B433" s="4" t="s">
        <v>87</v>
      </c>
      <c r="C433" s="3" t="s">
        <v>88</v>
      </c>
    </row>
    <row r="434" spans="1:3" x14ac:dyDescent="0.2">
      <c r="A434" s="3" t="s">
        <v>838</v>
      </c>
      <c r="B434" s="4"/>
    </row>
    <row r="435" spans="1:3" x14ac:dyDescent="0.2">
      <c r="A435" s="3" t="s">
        <v>839</v>
      </c>
      <c r="B435" s="4" t="s">
        <v>76</v>
      </c>
    </row>
    <row r="436" spans="1:3" x14ac:dyDescent="0.2">
      <c r="A436" s="3" t="s">
        <v>840</v>
      </c>
      <c r="B436" s="4"/>
    </row>
    <row r="437" spans="1:3" x14ac:dyDescent="0.2">
      <c r="A437" s="3" t="s">
        <v>842</v>
      </c>
      <c r="B437" s="4" t="s">
        <v>14</v>
      </c>
      <c r="C437" s="3" t="s">
        <v>527</v>
      </c>
    </row>
    <row r="438" spans="1:3" x14ac:dyDescent="0.2">
      <c r="A438" s="3" t="s">
        <v>844</v>
      </c>
      <c r="B438" s="4" t="s">
        <v>846</v>
      </c>
    </row>
    <row r="439" spans="1:3" x14ac:dyDescent="0.2">
      <c r="A439" s="3" t="s">
        <v>847</v>
      </c>
      <c r="B439" s="4" t="s">
        <v>641</v>
      </c>
    </row>
    <row r="440" spans="1:3" x14ac:dyDescent="0.2">
      <c r="A440" s="3" t="s">
        <v>848</v>
      </c>
      <c r="B440" s="4"/>
    </row>
    <row r="441" spans="1:3" x14ac:dyDescent="0.2">
      <c r="A441" s="3" t="s">
        <v>850</v>
      </c>
      <c r="B441" s="4" t="s">
        <v>433</v>
      </c>
      <c r="C441" s="3" t="s">
        <v>42</v>
      </c>
    </row>
    <row r="442" spans="1:3" x14ac:dyDescent="0.2">
      <c r="A442" s="3" t="s">
        <v>852</v>
      </c>
      <c r="B442" s="4"/>
    </row>
    <row r="443" spans="1:3" x14ac:dyDescent="0.2">
      <c r="A443" s="3" t="s">
        <v>854</v>
      </c>
      <c r="B443" s="4"/>
    </row>
    <row r="444" spans="1:3" x14ac:dyDescent="0.2">
      <c r="A444" s="3" t="s">
        <v>856</v>
      </c>
      <c r="B444" s="4" t="s">
        <v>404</v>
      </c>
      <c r="C444" s="3" t="s">
        <v>156</v>
      </c>
    </row>
    <row r="445" spans="1:3" x14ac:dyDescent="0.2">
      <c r="A445" s="3" t="s">
        <v>857</v>
      </c>
      <c r="B445" s="4"/>
    </row>
    <row r="446" spans="1:3" x14ac:dyDescent="0.2">
      <c r="A446" s="3" t="s">
        <v>859</v>
      </c>
      <c r="B446" s="4"/>
    </row>
    <row r="447" spans="1:3" x14ac:dyDescent="0.2">
      <c r="A447" s="3" t="s">
        <v>860</v>
      </c>
      <c r="B447" s="4"/>
    </row>
    <row r="448" spans="1:3" x14ac:dyDescent="0.2">
      <c r="A448" s="3" t="s">
        <v>862</v>
      </c>
      <c r="B448" s="4"/>
    </row>
    <row r="449" spans="1:3" x14ac:dyDescent="0.2">
      <c r="A449" s="3" t="s">
        <v>864</v>
      </c>
      <c r="B449" s="4"/>
    </row>
    <row r="450" spans="1:3" x14ac:dyDescent="0.2">
      <c r="A450" s="3" t="s">
        <v>866</v>
      </c>
      <c r="B450" s="4" t="s">
        <v>14</v>
      </c>
      <c r="C450" s="3" t="s">
        <v>527</v>
      </c>
    </row>
    <row r="451" spans="1:3" x14ac:dyDescent="0.2">
      <c r="A451" s="3" t="s">
        <v>868</v>
      </c>
      <c r="B451" s="4"/>
    </row>
    <row r="452" spans="1:3" x14ac:dyDescent="0.2">
      <c r="A452" s="3" t="s">
        <v>870</v>
      </c>
      <c r="B452" s="4"/>
    </row>
    <row r="453" spans="1:3" x14ac:dyDescent="0.2">
      <c r="A453" s="3" t="s">
        <v>872</v>
      </c>
      <c r="B453" s="4"/>
    </row>
    <row r="454" spans="1:3" x14ac:dyDescent="0.2">
      <c r="A454" s="3" t="s">
        <v>873</v>
      </c>
      <c r="B454" s="4"/>
    </row>
    <row r="455" spans="1:3" x14ac:dyDescent="0.2">
      <c r="A455" s="3" t="s">
        <v>875</v>
      </c>
      <c r="B455" s="4" t="s">
        <v>877</v>
      </c>
      <c r="C455" s="3" t="s">
        <v>96</v>
      </c>
    </row>
    <row r="456" spans="1:3" x14ac:dyDescent="0.2">
      <c r="A456" s="3" t="s">
        <v>878</v>
      </c>
      <c r="B456" s="4" t="s">
        <v>14</v>
      </c>
      <c r="C456" s="3" t="s">
        <v>15</v>
      </c>
    </row>
    <row r="457" spans="1:3" x14ac:dyDescent="0.2">
      <c r="A457" s="3" t="s">
        <v>880</v>
      </c>
      <c r="B457" s="4"/>
    </row>
    <row r="458" spans="1:3" x14ac:dyDescent="0.2">
      <c r="A458" s="3" t="s">
        <v>882</v>
      </c>
      <c r="B458" s="4" t="s">
        <v>14</v>
      </c>
      <c r="C458" s="3" t="s">
        <v>96</v>
      </c>
    </row>
    <row r="459" spans="1:3" x14ac:dyDescent="0.2">
      <c r="A459" s="3" t="s">
        <v>883</v>
      </c>
      <c r="B459" s="4" t="s">
        <v>14</v>
      </c>
      <c r="C459" s="3" t="s">
        <v>15</v>
      </c>
    </row>
    <row r="460" spans="1:3" x14ac:dyDescent="0.2">
      <c r="A460" s="3" t="s">
        <v>885</v>
      </c>
      <c r="B460" s="4"/>
    </row>
    <row r="461" spans="1:3" x14ac:dyDescent="0.2">
      <c r="A461" s="3" t="s">
        <v>887</v>
      </c>
      <c r="B461" s="4" t="s">
        <v>87</v>
      </c>
      <c r="C461" s="3" t="s">
        <v>42</v>
      </c>
    </row>
    <row r="462" spans="1:3" x14ac:dyDescent="0.2">
      <c r="A462" s="3" t="s">
        <v>888</v>
      </c>
      <c r="B462" s="4"/>
    </row>
    <row r="463" spans="1:3" x14ac:dyDescent="0.2">
      <c r="A463" s="3" t="s">
        <v>890</v>
      </c>
      <c r="B463" s="4"/>
    </row>
    <row r="464" spans="1:3" x14ac:dyDescent="0.2">
      <c r="A464" s="3" t="s">
        <v>891</v>
      </c>
      <c r="B464" s="4" t="s">
        <v>892</v>
      </c>
      <c r="C464" s="3" t="s">
        <v>96</v>
      </c>
    </row>
    <row r="465" spans="1:3" x14ac:dyDescent="0.2">
      <c r="A465" s="3" t="s">
        <v>893</v>
      </c>
      <c r="B465" s="4"/>
      <c r="C465" s="3" t="s">
        <v>42</v>
      </c>
    </row>
    <row r="466" spans="1:3" x14ac:dyDescent="0.2">
      <c r="A466" s="3" t="s">
        <v>895</v>
      </c>
      <c r="B466" s="4"/>
    </row>
    <row r="467" spans="1:3" x14ac:dyDescent="0.2">
      <c r="A467" s="3" t="s">
        <v>897</v>
      </c>
      <c r="B467" s="4"/>
    </row>
    <row r="468" spans="1:3" x14ac:dyDescent="0.2">
      <c r="A468" s="3" t="s">
        <v>899</v>
      </c>
      <c r="B468" s="4" t="s">
        <v>900</v>
      </c>
      <c r="C468" s="3" t="s">
        <v>96</v>
      </c>
    </row>
    <row r="469" spans="1:3" x14ac:dyDescent="0.2">
      <c r="A469" s="3" t="s">
        <v>901</v>
      </c>
      <c r="B469" s="4"/>
    </row>
    <row r="470" spans="1:3" x14ac:dyDescent="0.2">
      <c r="A470" s="3" t="s">
        <v>903</v>
      </c>
      <c r="B470" s="4" t="s">
        <v>638</v>
      </c>
    </row>
    <row r="471" spans="1:3" x14ac:dyDescent="0.2">
      <c r="A471" s="3" t="s">
        <v>904</v>
      </c>
      <c r="B471" s="4"/>
    </row>
    <row r="472" spans="1:3" x14ac:dyDescent="0.2">
      <c r="A472" s="3" t="s">
        <v>906</v>
      </c>
      <c r="B472" s="4"/>
    </row>
    <row r="473" spans="1:3" x14ac:dyDescent="0.2">
      <c r="A473" s="3" t="s">
        <v>908</v>
      </c>
      <c r="B473" s="4"/>
    </row>
    <row r="474" spans="1:3" x14ac:dyDescent="0.2">
      <c r="A474" s="3" t="s">
        <v>910</v>
      </c>
      <c r="B474" s="4" t="s">
        <v>14</v>
      </c>
      <c r="C474" s="3" t="s">
        <v>15</v>
      </c>
    </row>
    <row r="475" spans="1:3" x14ac:dyDescent="0.2">
      <c r="A475" s="3" t="s">
        <v>912</v>
      </c>
      <c r="B475" s="4" t="s">
        <v>914</v>
      </c>
    </row>
    <row r="476" spans="1:3" x14ac:dyDescent="0.2">
      <c r="A476" s="3" t="s">
        <v>915</v>
      </c>
      <c r="B476" s="4"/>
    </row>
    <row r="477" spans="1:3" x14ac:dyDescent="0.2">
      <c r="A477" s="3" t="s">
        <v>917</v>
      </c>
      <c r="B477" s="4" t="s">
        <v>35</v>
      </c>
    </row>
    <row r="478" spans="1:3" x14ac:dyDescent="0.2">
      <c r="A478" s="3" t="s">
        <v>918</v>
      </c>
      <c r="B478" s="4"/>
    </row>
    <row r="479" spans="1:3" x14ac:dyDescent="0.2">
      <c r="A479" s="3" t="s">
        <v>920</v>
      </c>
      <c r="B479" s="4"/>
    </row>
    <row r="480" spans="1:3" x14ac:dyDescent="0.2">
      <c r="A480" s="3" t="s">
        <v>921</v>
      </c>
      <c r="B480" s="4"/>
    </row>
    <row r="481" spans="1:3" x14ac:dyDescent="0.2">
      <c r="A481" s="3" t="s">
        <v>923</v>
      </c>
      <c r="B481" s="4"/>
    </row>
    <row r="482" spans="1:3" x14ac:dyDescent="0.2">
      <c r="A482" s="3" t="s">
        <v>925</v>
      </c>
      <c r="B482" s="4"/>
    </row>
    <row r="483" spans="1:3" x14ac:dyDescent="0.2">
      <c r="A483" s="3" t="s">
        <v>927</v>
      </c>
      <c r="B483" s="4"/>
    </row>
    <row r="484" spans="1:3" x14ac:dyDescent="0.2">
      <c r="A484" s="3" t="s">
        <v>929</v>
      </c>
      <c r="B484" s="4"/>
    </row>
    <row r="485" spans="1:3" x14ac:dyDescent="0.2">
      <c r="A485" s="3" t="s">
        <v>931</v>
      </c>
      <c r="B485" s="4"/>
    </row>
    <row r="486" spans="1:3" x14ac:dyDescent="0.2">
      <c r="A486" s="3" t="s">
        <v>933</v>
      </c>
      <c r="B486" s="4"/>
    </row>
    <row r="487" spans="1:3" x14ac:dyDescent="0.2">
      <c r="A487" s="3" t="s">
        <v>935</v>
      </c>
      <c r="B487" s="4"/>
    </row>
    <row r="488" spans="1:3" x14ac:dyDescent="0.2">
      <c r="A488" s="3" t="s">
        <v>937</v>
      </c>
      <c r="B488" s="4"/>
    </row>
    <row r="489" spans="1:3" x14ac:dyDescent="0.2">
      <c r="A489" s="3" t="s">
        <v>938</v>
      </c>
      <c r="B489" s="4"/>
    </row>
    <row r="490" spans="1:3" x14ac:dyDescent="0.2">
      <c r="A490" s="3" t="s">
        <v>940</v>
      </c>
      <c r="B490" s="4" t="s">
        <v>941</v>
      </c>
    </row>
    <row r="491" spans="1:3" x14ac:dyDescent="0.2">
      <c r="A491" s="3" t="s">
        <v>942</v>
      </c>
      <c r="B491" s="4"/>
    </row>
    <row r="492" spans="1:3" x14ac:dyDescent="0.2">
      <c r="A492" s="3" t="s">
        <v>944</v>
      </c>
      <c r="B492" s="4"/>
    </row>
    <row r="493" spans="1:3" x14ac:dyDescent="0.2">
      <c r="A493" s="3" t="s">
        <v>946</v>
      </c>
      <c r="B493" s="4" t="s">
        <v>14</v>
      </c>
      <c r="C493" s="3" t="s">
        <v>15</v>
      </c>
    </row>
    <row r="494" spans="1:3" x14ac:dyDescent="0.2">
      <c r="A494" s="3" t="s">
        <v>948</v>
      </c>
      <c r="B494" s="4" t="s">
        <v>35</v>
      </c>
    </row>
    <row r="495" spans="1:3" x14ac:dyDescent="0.2">
      <c r="A495" s="3" t="s">
        <v>949</v>
      </c>
      <c r="B495" s="4"/>
    </row>
    <row r="496" spans="1:3" x14ac:dyDescent="0.2">
      <c r="A496" s="3" t="s">
        <v>951</v>
      </c>
      <c r="B496" s="4"/>
    </row>
    <row r="497" spans="1:3" x14ac:dyDescent="0.2">
      <c r="A497" s="3" t="s">
        <v>953</v>
      </c>
      <c r="B497" s="4" t="s">
        <v>14</v>
      </c>
      <c r="C497" s="3" t="s">
        <v>15</v>
      </c>
    </row>
    <row r="498" spans="1:3" x14ac:dyDescent="0.2">
      <c r="A498" s="3" t="s">
        <v>955</v>
      </c>
      <c r="B498" s="4" t="s">
        <v>196</v>
      </c>
      <c r="C498" s="3" t="s">
        <v>42</v>
      </c>
    </row>
    <row r="499" spans="1:3" x14ac:dyDescent="0.2">
      <c r="A499" s="3" t="s">
        <v>957</v>
      </c>
      <c r="B499" s="4"/>
    </row>
    <row r="500" spans="1:3" x14ac:dyDescent="0.2">
      <c r="A500" s="3" t="s">
        <v>959</v>
      </c>
      <c r="B500" s="4"/>
    </row>
    <row r="501" spans="1:3" x14ac:dyDescent="0.2">
      <c r="A501" s="3" t="s">
        <v>961</v>
      </c>
      <c r="B501" s="4" t="s">
        <v>511</v>
      </c>
      <c r="C501" s="3" t="s">
        <v>15</v>
      </c>
    </row>
    <row r="502" spans="1:3" x14ac:dyDescent="0.2">
      <c r="A502" s="3" t="s">
        <v>963</v>
      </c>
      <c r="B502" s="4"/>
    </row>
    <row r="503" spans="1:3" x14ac:dyDescent="0.2">
      <c r="A503" s="3" t="s">
        <v>965</v>
      </c>
      <c r="B503" s="4"/>
    </row>
    <row r="504" spans="1:3" x14ac:dyDescent="0.2">
      <c r="A504" s="3" t="s">
        <v>967</v>
      </c>
      <c r="B504" s="4"/>
    </row>
    <row r="505" spans="1:3" x14ac:dyDescent="0.2">
      <c r="A505" s="3" t="s">
        <v>969</v>
      </c>
      <c r="B505" s="4" t="s">
        <v>35</v>
      </c>
    </row>
    <row r="506" spans="1:3" x14ac:dyDescent="0.2">
      <c r="A506" s="3" t="s">
        <v>970</v>
      </c>
      <c r="B506" s="4" t="s">
        <v>87</v>
      </c>
      <c r="C506" s="3" t="s">
        <v>88</v>
      </c>
    </row>
    <row r="507" spans="1:3" x14ac:dyDescent="0.2">
      <c r="A507" s="3" t="s">
        <v>972</v>
      </c>
      <c r="B507" s="4"/>
    </row>
    <row r="508" spans="1:3" x14ac:dyDescent="0.2">
      <c r="A508" s="3" t="s">
        <v>974</v>
      </c>
      <c r="B508" s="4"/>
    </row>
    <row r="509" spans="1:3" x14ac:dyDescent="0.2">
      <c r="A509" s="3" t="s">
        <v>975</v>
      </c>
      <c r="B509" s="4" t="s">
        <v>35</v>
      </c>
    </row>
    <row r="510" spans="1:3" x14ac:dyDescent="0.2">
      <c r="A510" s="3" t="s">
        <v>976</v>
      </c>
      <c r="B510" s="4"/>
    </row>
    <row r="511" spans="1:3" x14ac:dyDescent="0.2">
      <c r="A511" s="3" t="s">
        <v>978</v>
      </c>
      <c r="B511" s="4"/>
    </row>
    <row r="512" spans="1:3" x14ac:dyDescent="0.2">
      <c r="A512" s="3" t="s">
        <v>980</v>
      </c>
      <c r="B512" s="4" t="s">
        <v>14</v>
      </c>
      <c r="C512" s="3" t="s">
        <v>15</v>
      </c>
    </row>
    <row r="513" spans="1:3" x14ac:dyDescent="0.2">
      <c r="A513" s="3" t="s">
        <v>982</v>
      </c>
      <c r="B513" s="4" t="s">
        <v>511</v>
      </c>
      <c r="C513" s="3" t="s">
        <v>15</v>
      </c>
    </row>
    <row r="514" spans="1:3" x14ac:dyDescent="0.2">
      <c r="A514" s="3" t="s">
        <v>984</v>
      </c>
      <c r="B514" s="4"/>
    </row>
    <row r="515" spans="1:3" x14ac:dyDescent="0.2">
      <c r="A515" s="3" t="s">
        <v>986</v>
      </c>
      <c r="B515" s="4"/>
    </row>
    <row r="516" spans="1:3" x14ac:dyDescent="0.2">
      <c r="A516" s="3" t="s">
        <v>988</v>
      </c>
      <c r="B516" s="4"/>
    </row>
    <row r="517" spans="1:3" x14ac:dyDescent="0.2">
      <c r="A517" s="3" t="s">
        <v>990</v>
      </c>
      <c r="B517" s="4" t="s">
        <v>35</v>
      </c>
    </row>
    <row r="518" spans="1:3" x14ac:dyDescent="0.2">
      <c r="A518" s="3" t="s">
        <v>991</v>
      </c>
      <c r="B518" s="4" t="s">
        <v>14</v>
      </c>
      <c r="C518" s="3" t="s">
        <v>15</v>
      </c>
    </row>
    <row r="519" spans="1:3" x14ac:dyDescent="0.2">
      <c r="A519" s="3" t="s">
        <v>993</v>
      </c>
      <c r="B519" s="4"/>
    </row>
    <row r="520" spans="1:3" x14ac:dyDescent="0.2">
      <c r="A520" s="3" t="s">
        <v>995</v>
      </c>
      <c r="B520" s="4"/>
    </row>
    <row r="521" spans="1:3" x14ac:dyDescent="0.2">
      <c r="A521" s="3" t="s">
        <v>997</v>
      </c>
      <c r="B521" s="4"/>
    </row>
    <row r="522" spans="1:3" x14ac:dyDescent="0.2">
      <c r="A522" s="3" t="s">
        <v>999</v>
      </c>
      <c r="B522" s="4" t="s">
        <v>1000</v>
      </c>
    </row>
    <row r="523" spans="1:3" x14ac:dyDescent="0.2">
      <c r="A523" s="3" t="s">
        <v>1001</v>
      </c>
      <c r="B523" s="4"/>
    </row>
    <row r="524" spans="1:3" x14ac:dyDescent="0.2">
      <c r="A524" s="3" t="s">
        <v>1003</v>
      </c>
      <c r="B524" s="4"/>
    </row>
    <row r="525" spans="1:3" x14ac:dyDescent="0.2">
      <c r="A525" s="3" t="s">
        <v>1005</v>
      </c>
      <c r="B525" s="4" t="s">
        <v>135</v>
      </c>
      <c r="C525" s="3" t="s">
        <v>15</v>
      </c>
    </row>
    <row r="526" spans="1:3" x14ac:dyDescent="0.2">
      <c r="A526" s="3" t="s">
        <v>1006</v>
      </c>
      <c r="B526" s="4"/>
    </row>
    <row r="527" spans="1:3" x14ac:dyDescent="0.2">
      <c r="A527" s="3" t="s">
        <v>1008</v>
      </c>
      <c r="B527" s="4"/>
    </row>
    <row r="528" spans="1:3" x14ac:dyDescent="0.2">
      <c r="A528" s="3" t="s">
        <v>1010</v>
      </c>
      <c r="B528" s="4" t="s">
        <v>337</v>
      </c>
    </row>
    <row r="529" spans="1:3" x14ac:dyDescent="0.2">
      <c r="A529" s="3" t="s">
        <v>1012</v>
      </c>
      <c r="B529" s="4"/>
    </row>
    <row r="530" spans="1:3" x14ac:dyDescent="0.2">
      <c r="A530" s="3" t="s">
        <v>1014</v>
      </c>
      <c r="B530" s="4" t="s">
        <v>14</v>
      </c>
      <c r="C530" s="3" t="s">
        <v>15</v>
      </c>
    </row>
    <row r="531" spans="1:3" x14ac:dyDescent="0.2">
      <c r="A531" s="3" t="s">
        <v>1016</v>
      </c>
      <c r="B531" s="4"/>
    </row>
    <row r="532" spans="1:3" x14ac:dyDescent="0.2">
      <c r="A532" s="3" t="s">
        <v>1018</v>
      </c>
      <c r="B532" s="4"/>
    </row>
    <row r="533" spans="1:3" x14ac:dyDescent="0.2">
      <c r="A533" s="3" t="s">
        <v>1020</v>
      </c>
      <c r="B533" s="4"/>
    </row>
    <row r="534" spans="1:3" x14ac:dyDescent="0.2">
      <c r="A534" s="3" t="s">
        <v>1022</v>
      </c>
      <c r="B534" s="4"/>
    </row>
    <row r="535" spans="1:3" x14ac:dyDescent="0.2">
      <c r="A535" s="3" t="s">
        <v>1024</v>
      </c>
      <c r="B535" s="4"/>
    </row>
    <row r="536" spans="1:3" x14ac:dyDescent="0.2">
      <c r="A536" s="3" t="s">
        <v>1026</v>
      </c>
      <c r="B536" s="4"/>
    </row>
    <row r="537" spans="1:3" x14ac:dyDescent="0.2">
      <c r="A537" s="3" t="s">
        <v>1028</v>
      </c>
      <c r="B537" s="4"/>
    </row>
    <row r="538" spans="1:3" x14ac:dyDescent="0.2">
      <c r="A538" s="3" t="s">
        <v>1030</v>
      </c>
      <c r="B538" s="4"/>
    </row>
    <row r="539" spans="1:3" x14ac:dyDescent="0.2">
      <c r="A539" s="3" t="s">
        <v>1032</v>
      </c>
      <c r="B539" s="4"/>
    </row>
    <row r="540" spans="1:3" x14ac:dyDescent="0.2">
      <c r="A540" s="3" t="s">
        <v>1034</v>
      </c>
      <c r="B540" s="4" t="s">
        <v>35</v>
      </c>
    </row>
    <row r="541" spans="1:3" x14ac:dyDescent="0.2">
      <c r="A541" s="3" t="s">
        <v>1035</v>
      </c>
      <c r="B541" s="4"/>
    </row>
    <row r="542" spans="1:3" x14ac:dyDescent="0.2">
      <c r="A542" s="3" t="s">
        <v>1037</v>
      </c>
      <c r="B542" s="4"/>
    </row>
    <row r="543" spans="1:3" x14ac:dyDescent="0.2">
      <c r="A543" s="3" t="s">
        <v>1039</v>
      </c>
      <c r="B543" s="4"/>
    </row>
    <row r="544" spans="1:3" x14ac:dyDescent="0.2">
      <c r="A544" s="3" t="s">
        <v>1041</v>
      </c>
      <c r="B544" s="4"/>
    </row>
    <row r="545" spans="1:3" x14ac:dyDescent="0.2">
      <c r="A545" s="3" t="s">
        <v>1043</v>
      </c>
      <c r="B545" s="4"/>
    </row>
    <row r="546" spans="1:3" x14ac:dyDescent="0.2">
      <c r="A546" s="3" t="s">
        <v>1045</v>
      </c>
      <c r="B546" s="4" t="s">
        <v>14</v>
      </c>
      <c r="C546" s="3" t="s">
        <v>15</v>
      </c>
    </row>
    <row r="547" spans="1:3" x14ac:dyDescent="0.2">
      <c r="A547" s="3" t="s">
        <v>1047</v>
      </c>
      <c r="B547" s="4"/>
    </row>
    <row r="548" spans="1:3" x14ac:dyDescent="0.2">
      <c r="A548" s="3" t="s">
        <v>1049</v>
      </c>
      <c r="B548" s="4" t="s">
        <v>155</v>
      </c>
      <c r="C548" s="3" t="s">
        <v>156</v>
      </c>
    </row>
    <row r="549" spans="1:3" x14ac:dyDescent="0.2">
      <c r="A549" s="3" t="s">
        <v>1050</v>
      </c>
      <c r="B549" s="4" t="s">
        <v>14</v>
      </c>
      <c r="C549" s="3" t="s">
        <v>527</v>
      </c>
    </row>
    <row r="550" spans="1:3" x14ac:dyDescent="0.2">
      <c r="A550" s="3" t="s">
        <v>1052</v>
      </c>
      <c r="B550" s="4"/>
    </row>
    <row r="551" spans="1:3" x14ac:dyDescent="0.2">
      <c r="A551" s="3" t="s">
        <v>1054</v>
      </c>
      <c r="B551" s="4" t="s">
        <v>35</v>
      </c>
    </row>
    <row r="552" spans="1:3" x14ac:dyDescent="0.2">
      <c r="A552" s="3" t="s">
        <v>1055</v>
      </c>
      <c r="B552" s="4" t="s">
        <v>35</v>
      </c>
    </row>
    <row r="553" spans="1:3" x14ac:dyDescent="0.2">
      <c r="A553" s="3" t="s">
        <v>1056</v>
      </c>
      <c r="B553" s="4"/>
    </row>
    <row r="554" spans="1:3" x14ac:dyDescent="0.2">
      <c r="A554" s="3" t="s">
        <v>1058</v>
      </c>
      <c r="B554" s="4" t="s">
        <v>1059</v>
      </c>
      <c r="C554" s="3" t="s">
        <v>42</v>
      </c>
    </row>
    <row r="555" spans="1:3" x14ac:dyDescent="0.2">
      <c r="A555" s="3" t="s">
        <v>1060</v>
      </c>
      <c r="B555" s="4"/>
    </row>
    <row r="556" spans="1:3" x14ac:dyDescent="0.2">
      <c r="A556" s="3" t="s">
        <v>1062</v>
      </c>
      <c r="B556" s="4"/>
    </row>
    <row r="557" spans="1:3" x14ac:dyDescent="0.2">
      <c r="A557" s="3" t="s">
        <v>1064</v>
      </c>
      <c r="B557" s="4"/>
    </row>
    <row r="558" spans="1:3" x14ac:dyDescent="0.2">
      <c r="A558" s="3" t="s">
        <v>1066</v>
      </c>
      <c r="B558" s="4" t="s">
        <v>35</v>
      </c>
    </row>
    <row r="559" spans="1:3" x14ac:dyDescent="0.2">
      <c r="A559" s="3" t="s">
        <v>1067</v>
      </c>
      <c r="B559" s="4"/>
    </row>
    <row r="560" spans="1:3" x14ac:dyDescent="0.2">
      <c r="A560" s="3" t="s">
        <v>1069</v>
      </c>
      <c r="B560" s="4"/>
    </row>
    <row r="561" spans="1:3" x14ac:dyDescent="0.2">
      <c r="A561" s="3" t="s">
        <v>1071</v>
      </c>
      <c r="B561" s="4" t="s">
        <v>196</v>
      </c>
      <c r="C561" s="3" t="s">
        <v>42</v>
      </c>
    </row>
    <row r="562" spans="1:3" x14ac:dyDescent="0.2">
      <c r="A562" s="3" t="s">
        <v>1072</v>
      </c>
      <c r="B562" s="4"/>
    </row>
    <row r="563" spans="1:3" x14ac:dyDescent="0.2">
      <c r="A563" s="3" t="s">
        <v>1074</v>
      </c>
      <c r="B563" s="4"/>
    </row>
    <row r="564" spans="1:3" x14ac:dyDescent="0.2">
      <c r="A564" s="3" t="s">
        <v>1076</v>
      </c>
      <c r="B564" s="4" t="s">
        <v>101</v>
      </c>
      <c r="C564" s="3" t="s">
        <v>160</v>
      </c>
    </row>
    <row r="565" spans="1:3" x14ac:dyDescent="0.2">
      <c r="A565" s="3" t="s">
        <v>1078</v>
      </c>
      <c r="B565" s="4"/>
    </row>
    <row r="566" spans="1:3" x14ac:dyDescent="0.2">
      <c r="A566" s="3" t="s">
        <v>1079</v>
      </c>
      <c r="B566" s="4" t="s">
        <v>14</v>
      </c>
      <c r="C566" s="3" t="s">
        <v>15</v>
      </c>
    </row>
    <row r="567" spans="1:3" x14ac:dyDescent="0.2">
      <c r="A567" s="3" t="s">
        <v>1081</v>
      </c>
      <c r="B567" s="4"/>
    </row>
    <row r="568" spans="1:3" x14ac:dyDescent="0.2">
      <c r="A568" s="3" t="s">
        <v>1083</v>
      </c>
      <c r="B568" s="4"/>
    </row>
    <row r="569" spans="1:3" x14ac:dyDescent="0.2">
      <c r="A569" s="3" t="s">
        <v>1084</v>
      </c>
      <c r="B569" s="4"/>
    </row>
    <row r="570" spans="1:3" x14ac:dyDescent="0.2">
      <c r="A570" s="3" t="s">
        <v>1086</v>
      </c>
      <c r="B570" s="4"/>
    </row>
    <row r="571" spans="1:3" x14ac:dyDescent="0.2">
      <c r="A571" s="3" t="s">
        <v>1088</v>
      </c>
      <c r="B571" s="4"/>
    </row>
    <row r="572" spans="1:3" x14ac:dyDescent="0.2">
      <c r="A572" s="3" t="s">
        <v>1090</v>
      </c>
      <c r="B572" s="4" t="s">
        <v>14</v>
      </c>
      <c r="C572" s="3" t="s">
        <v>15</v>
      </c>
    </row>
    <row r="573" spans="1:3" x14ac:dyDescent="0.2">
      <c r="A573" s="3" t="s">
        <v>1092</v>
      </c>
      <c r="B573" s="4"/>
    </row>
    <row r="574" spans="1:3" x14ac:dyDescent="0.2">
      <c r="A574" s="3" t="s">
        <v>1094</v>
      </c>
      <c r="B574" s="4"/>
    </row>
    <row r="575" spans="1:3" x14ac:dyDescent="0.2">
      <c r="A575" s="3" t="s">
        <v>1096</v>
      </c>
      <c r="B575" s="4"/>
    </row>
    <row r="576" spans="1:3" x14ac:dyDescent="0.2">
      <c r="A576" s="3" t="s">
        <v>1098</v>
      </c>
      <c r="B576" s="4"/>
    </row>
    <row r="577" spans="1:3" x14ac:dyDescent="0.2">
      <c r="A577" s="3" t="s">
        <v>1100</v>
      </c>
      <c r="B577" s="4" t="s">
        <v>14</v>
      </c>
      <c r="C577" s="3" t="s">
        <v>15</v>
      </c>
    </row>
    <row r="578" spans="1:3" x14ac:dyDescent="0.2">
      <c r="A578" s="3" t="s">
        <v>1102</v>
      </c>
      <c r="B578" s="4"/>
    </row>
    <row r="579" spans="1:3" x14ac:dyDescent="0.2">
      <c r="A579" s="3" t="s">
        <v>1104</v>
      </c>
      <c r="B579" s="4"/>
    </row>
    <row r="580" spans="1:3" x14ac:dyDescent="0.2">
      <c r="A580" s="3" t="s">
        <v>1106</v>
      </c>
      <c r="B580" s="4"/>
    </row>
    <row r="581" spans="1:3" x14ac:dyDescent="0.2">
      <c r="A581" s="3" t="s">
        <v>1108</v>
      </c>
      <c r="B581" s="4"/>
    </row>
    <row r="582" spans="1:3" x14ac:dyDescent="0.2">
      <c r="A582" s="3" t="s">
        <v>1110</v>
      </c>
      <c r="B582" s="4"/>
    </row>
    <row r="583" spans="1:3" x14ac:dyDescent="0.2">
      <c r="A583" s="3" t="s">
        <v>1112</v>
      </c>
      <c r="B583" s="4"/>
    </row>
    <row r="584" spans="1:3" x14ac:dyDescent="0.2">
      <c r="A584" s="3" t="s">
        <v>1113</v>
      </c>
      <c r="B584" s="4"/>
    </row>
    <row r="585" spans="1:3" x14ac:dyDescent="0.2">
      <c r="A585" s="3" t="s">
        <v>1115</v>
      </c>
      <c r="B585" s="4"/>
    </row>
    <row r="586" spans="1:3" x14ac:dyDescent="0.2">
      <c r="A586" s="3" t="s">
        <v>1117</v>
      </c>
      <c r="B586" s="4"/>
    </row>
    <row r="587" spans="1:3" x14ac:dyDescent="0.2">
      <c r="A587" s="3" t="s">
        <v>1119</v>
      </c>
      <c r="B587" s="4"/>
    </row>
    <row r="588" spans="1:3" x14ac:dyDescent="0.2">
      <c r="A588" s="3" t="s">
        <v>1121</v>
      </c>
      <c r="B588" s="4"/>
    </row>
    <row r="589" spans="1:3" x14ac:dyDescent="0.2">
      <c r="A589" s="3" t="s">
        <v>1123</v>
      </c>
      <c r="B589" s="4"/>
    </row>
    <row r="590" spans="1:3" x14ac:dyDescent="0.2">
      <c r="A590" s="3" t="s">
        <v>1125</v>
      </c>
      <c r="B590" s="4"/>
    </row>
    <row r="591" spans="1:3" x14ac:dyDescent="0.2">
      <c r="A591" s="3" t="s">
        <v>1126</v>
      </c>
      <c r="B591" s="4"/>
    </row>
    <row r="592" spans="1:3" x14ac:dyDescent="0.2">
      <c r="A592" s="3" t="s">
        <v>1128</v>
      </c>
      <c r="B592" s="4"/>
    </row>
    <row r="593" spans="1:3" x14ac:dyDescent="0.2">
      <c r="A593" s="3" t="s">
        <v>1130</v>
      </c>
      <c r="B593" s="4" t="s">
        <v>14</v>
      </c>
      <c r="C593" s="3" t="s">
        <v>15</v>
      </c>
    </row>
    <row r="594" spans="1:3" x14ac:dyDescent="0.2">
      <c r="A594" s="3" t="s">
        <v>1132</v>
      </c>
      <c r="B594" s="4" t="s">
        <v>14</v>
      </c>
      <c r="C594" s="3" t="s">
        <v>15</v>
      </c>
    </row>
    <row r="595" spans="1:3" x14ac:dyDescent="0.2">
      <c r="A595" s="3" t="s">
        <v>1134</v>
      </c>
      <c r="B595" s="4" t="s">
        <v>511</v>
      </c>
      <c r="C595" s="3" t="s">
        <v>96</v>
      </c>
    </row>
    <row r="596" spans="1:3" x14ac:dyDescent="0.2">
      <c r="A596" s="3" t="s">
        <v>1136</v>
      </c>
      <c r="B596" s="4"/>
    </row>
    <row r="597" spans="1:3" x14ac:dyDescent="0.2">
      <c r="A597" s="3" t="s">
        <v>1138</v>
      </c>
      <c r="B597" s="4"/>
    </row>
    <row r="598" spans="1:3" x14ac:dyDescent="0.2">
      <c r="A598" s="3" t="s">
        <v>1140</v>
      </c>
      <c r="B598" s="4" t="s">
        <v>14</v>
      </c>
      <c r="C598" s="3" t="s">
        <v>96</v>
      </c>
    </row>
    <row r="599" spans="1:3" x14ac:dyDescent="0.2">
      <c r="A599" s="3" t="s">
        <v>1141</v>
      </c>
      <c r="B599" s="4"/>
    </row>
    <row r="600" spans="1:3" x14ac:dyDescent="0.2">
      <c r="A600" s="3" t="s">
        <v>1143</v>
      </c>
      <c r="B600" s="4"/>
    </row>
    <row r="601" spans="1:3" x14ac:dyDescent="0.2">
      <c r="A601" s="3" t="s">
        <v>1145</v>
      </c>
      <c r="B601" s="4"/>
    </row>
    <row r="602" spans="1:3" x14ac:dyDescent="0.2">
      <c r="A602" s="3" t="s">
        <v>1146</v>
      </c>
      <c r="B602" s="4"/>
    </row>
    <row r="603" spans="1:3" x14ac:dyDescent="0.2">
      <c r="A603" s="3" t="s">
        <v>1148</v>
      </c>
      <c r="B603" s="4" t="s">
        <v>35</v>
      </c>
    </row>
    <row r="604" spans="1:3" x14ac:dyDescent="0.2">
      <c r="A604" s="3" t="s">
        <v>1149</v>
      </c>
      <c r="B604" s="4"/>
    </row>
    <row r="605" spans="1:3" x14ac:dyDescent="0.2">
      <c r="A605" s="3" t="s">
        <v>1150</v>
      </c>
      <c r="B605" s="4"/>
    </row>
    <row r="606" spans="1:3" x14ac:dyDescent="0.2">
      <c r="A606" s="3" t="s">
        <v>1152</v>
      </c>
      <c r="B606" s="4"/>
    </row>
    <row r="607" spans="1:3" x14ac:dyDescent="0.2">
      <c r="A607" s="3" t="s">
        <v>1154</v>
      </c>
      <c r="B607" s="4"/>
    </row>
    <row r="608" spans="1:3" x14ac:dyDescent="0.2">
      <c r="A608" s="3" t="s">
        <v>1155</v>
      </c>
      <c r="B608" s="4"/>
    </row>
    <row r="609" spans="1:3" x14ac:dyDescent="0.2">
      <c r="A609" s="3" t="s">
        <v>1157</v>
      </c>
      <c r="B609" s="4"/>
    </row>
    <row r="610" spans="1:3" x14ac:dyDescent="0.2">
      <c r="A610" s="3" t="s">
        <v>1159</v>
      </c>
      <c r="B610" s="4"/>
    </row>
    <row r="611" spans="1:3" x14ac:dyDescent="0.2">
      <c r="A611" s="3" t="s">
        <v>1161</v>
      </c>
      <c r="B611" s="4"/>
    </row>
    <row r="612" spans="1:3" x14ac:dyDescent="0.2">
      <c r="A612" s="3" t="s">
        <v>1163</v>
      </c>
      <c r="B612" s="4"/>
    </row>
    <row r="613" spans="1:3" x14ac:dyDescent="0.2">
      <c r="A613" s="3" t="s">
        <v>1165</v>
      </c>
      <c r="B613" s="4"/>
    </row>
    <row r="614" spans="1:3" x14ac:dyDescent="0.2">
      <c r="A614" s="3" t="s">
        <v>1167</v>
      </c>
      <c r="B614" s="4"/>
    </row>
    <row r="615" spans="1:3" x14ac:dyDescent="0.2">
      <c r="A615" s="3" t="s">
        <v>1169</v>
      </c>
      <c r="B615" s="4"/>
    </row>
    <row r="616" spans="1:3" x14ac:dyDescent="0.2">
      <c r="A616" s="3" t="s">
        <v>1171</v>
      </c>
      <c r="B616" s="4" t="s">
        <v>356</v>
      </c>
    </row>
    <row r="617" spans="1:3" x14ac:dyDescent="0.2">
      <c r="A617" s="3" t="s">
        <v>1172</v>
      </c>
      <c r="B617" s="4" t="s">
        <v>35</v>
      </c>
    </row>
    <row r="618" spans="1:3" x14ac:dyDescent="0.2">
      <c r="A618" s="3" t="s">
        <v>1173</v>
      </c>
      <c r="B618" s="4" t="s">
        <v>35</v>
      </c>
    </row>
    <row r="619" spans="1:3" x14ac:dyDescent="0.2">
      <c r="A619" s="3" t="s">
        <v>1174</v>
      </c>
      <c r="B619" s="4"/>
    </row>
    <row r="620" spans="1:3" x14ac:dyDescent="0.2">
      <c r="A620" s="3" t="s">
        <v>1176</v>
      </c>
      <c r="B620" s="4" t="s">
        <v>900</v>
      </c>
      <c r="C620" s="3" t="s">
        <v>15</v>
      </c>
    </row>
    <row r="621" spans="1:3" x14ac:dyDescent="0.2">
      <c r="A621" s="3" t="s">
        <v>1178</v>
      </c>
      <c r="B621" s="4"/>
    </row>
    <row r="622" spans="1:3" x14ac:dyDescent="0.2">
      <c r="A622" s="3" t="s">
        <v>1180</v>
      </c>
      <c r="B622" s="4" t="s">
        <v>171</v>
      </c>
    </row>
    <row r="623" spans="1:3" x14ac:dyDescent="0.2">
      <c r="A623" s="3" t="s">
        <v>1181</v>
      </c>
      <c r="B623" s="4" t="s">
        <v>14</v>
      </c>
      <c r="C623" s="3" t="s">
        <v>15</v>
      </c>
    </row>
    <row r="624" spans="1:3" x14ac:dyDescent="0.2">
      <c r="A624" s="3" t="s">
        <v>1183</v>
      </c>
      <c r="B624" s="4"/>
    </row>
    <row r="625" spans="1:3" x14ac:dyDescent="0.2">
      <c r="A625" s="3" t="s">
        <v>1185</v>
      </c>
      <c r="B625" s="4" t="s">
        <v>1186</v>
      </c>
      <c r="C625" s="3" t="s">
        <v>1187</v>
      </c>
    </row>
    <row r="626" spans="1:3" x14ac:dyDescent="0.2">
      <c r="A626" s="3" t="s">
        <v>1188</v>
      </c>
      <c r="B626" s="4"/>
    </row>
    <row r="627" spans="1:3" x14ac:dyDescent="0.2">
      <c r="A627" s="3" t="s">
        <v>1190</v>
      </c>
      <c r="B627" s="4"/>
    </row>
    <row r="628" spans="1:3" x14ac:dyDescent="0.2">
      <c r="A628" s="3" t="s">
        <v>1192</v>
      </c>
      <c r="B628" s="4"/>
    </row>
    <row r="629" spans="1:3" x14ac:dyDescent="0.2">
      <c r="A629" s="3" t="s">
        <v>1194</v>
      </c>
      <c r="B629" s="4"/>
    </row>
    <row r="630" spans="1:3" x14ac:dyDescent="0.2">
      <c r="A630" s="3" t="s">
        <v>1195</v>
      </c>
      <c r="B630" s="4"/>
    </row>
    <row r="631" spans="1:3" x14ac:dyDescent="0.2">
      <c r="A631" s="3" t="s">
        <v>1197</v>
      </c>
      <c r="B631" s="4" t="s">
        <v>196</v>
      </c>
      <c r="C631" s="3" t="s">
        <v>42</v>
      </c>
    </row>
    <row r="632" spans="1:3" x14ac:dyDescent="0.2">
      <c r="A632" s="3" t="s">
        <v>1198</v>
      </c>
      <c r="B632" s="4"/>
    </row>
    <row r="633" spans="1:3" x14ac:dyDescent="0.2">
      <c r="A633" s="3" t="s">
        <v>1200</v>
      </c>
      <c r="B633" s="4" t="s">
        <v>748</v>
      </c>
      <c r="C633" s="3" t="s">
        <v>42</v>
      </c>
    </row>
    <row r="634" spans="1:3" x14ac:dyDescent="0.2">
      <c r="A634" s="3" t="s">
        <v>1201</v>
      </c>
      <c r="B634" s="4"/>
    </row>
    <row r="635" spans="1:3" x14ac:dyDescent="0.2">
      <c r="A635" s="3" t="s">
        <v>1203</v>
      </c>
      <c r="B635" s="4"/>
    </row>
    <row r="636" spans="1:3" x14ac:dyDescent="0.2">
      <c r="A636" s="3" t="s">
        <v>1205</v>
      </c>
      <c r="B636" s="4"/>
    </row>
    <row r="637" spans="1:3" x14ac:dyDescent="0.2">
      <c r="A637" s="3" t="s">
        <v>1207</v>
      </c>
      <c r="B637" s="4"/>
    </row>
    <row r="638" spans="1:3" x14ac:dyDescent="0.2">
      <c r="A638" s="3" t="s">
        <v>1209</v>
      </c>
      <c r="B638" s="4"/>
    </row>
    <row r="639" spans="1:3" x14ac:dyDescent="0.2">
      <c r="A639" s="3" t="s">
        <v>1211</v>
      </c>
      <c r="B639" s="4" t="s">
        <v>196</v>
      </c>
      <c r="C639" s="3" t="s">
        <v>42</v>
      </c>
    </row>
    <row r="640" spans="1:3" x14ac:dyDescent="0.2">
      <c r="A640" s="3" t="s">
        <v>1212</v>
      </c>
      <c r="B640" s="4"/>
    </row>
    <row r="641" spans="1:3" x14ac:dyDescent="0.2">
      <c r="A641" s="3" t="s">
        <v>1214</v>
      </c>
      <c r="B641" s="4"/>
    </row>
    <row r="642" spans="1:3" x14ac:dyDescent="0.2">
      <c r="A642" s="3" t="s">
        <v>1216</v>
      </c>
      <c r="B642" s="4" t="s">
        <v>5</v>
      </c>
    </row>
    <row r="643" spans="1:3" x14ac:dyDescent="0.2">
      <c r="A643" s="3" t="s">
        <v>1217</v>
      </c>
      <c r="B643" s="4"/>
    </row>
    <row r="644" spans="1:3" x14ac:dyDescent="0.2">
      <c r="A644" s="3" t="s">
        <v>1219</v>
      </c>
      <c r="B644" s="4"/>
    </row>
    <row r="645" spans="1:3" x14ac:dyDescent="0.2">
      <c r="A645" s="3" t="s">
        <v>1221</v>
      </c>
      <c r="B645" s="4"/>
    </row>
    <row r="646" spans="1:3" x14ac:dyDescent="0.2">
      <c r="A646" s="3" t="s">
        <v>1223</v>
      </c>
      <c r="B646" s="4"/>
    </row>
    <row r="647" spans="1:3" x14ac:dyDescent="0.2">
      <c r="A647" s="3" t="s">
        <v>1225</v>
      </c>
      <c r="B647" s="4"/>
    </row>
    <row r="648" spans="1:3" x14ac:dyDescent="0.2">
      <c r="A648" s="3" t="s">
        <v>1227</v>
      </c>
      <c r="B648" s="4"/>
    </row>
    <row r="649" spans="1:3" x14ac:dyDescent="0.2">
      <c r="A649" s="3" t="s">
        <v>1229</v>
      </c>
      <c r="B649" s="4"/>
    </row>
    <row r="650" spans="1:3" x14ac:dyDescent="0.2">
      <c r="A650" s="3" t="s">
        <v>1231</v>
      </c>
      <c r="B650" s="4"/>
    </row>
    <row r="651" spans="1:3" x14ac:dyDescent="0.2">
      <c r="A651" s="3" t="s">
        <v>1233</v>
      </c>
      <c r="B651" s="4" t="s">
        <v>14</v>
      </c>
      <c r="C651" s="3" t="s">
        <v>15</v>
      </c>
    </row>
    <row r="652" spans="1:3" x14ac:dyDescent="0.2">
      <c r="A652" s="3" t="s">
        <v>1235</v>
      </c>
      <c r="B652" s="4" t="s">
        <v>1237</v>
      </c>
    </row>
    <row r="653" spans="1:3" x14ac:dyDescent="0.2">
      <c r="A653" s="3" t="s">
        <v>1238</v>
      </c>
      <c r="B653" s="4" t="s">
        <v>1240</v>
      </c>
      <c r="C653" s="3" t="s">
        <v>1241</v>
      </c>
    </row>
    <row r="654" spans="1:3" x14ac:dyDescent="0.2">
      <c r="A654" s="3" t="s">
        <v>1242</v>
      </c>
      <c r="B654" s="4"/>
    </row>
    <row r="655" spans="1:3" x14ac:dyDescent="0.2">
      <c r="A655" s="3" t="s">
        <v>1243</v>
      </c>
      <c r="B655" s="4"/>
    </row>
    <row r="656" spans="1:3" x14ac:dyDescent="0.2">
      <c r="A656" s="3" t="s">
        <v>1245</v>
      </c>
      <c r="B656" s="4" t="s">
        <v>1247</v>
      </c>
    </row>
    <row r="657" spans="1:3" x14ac:dyDescent="0.2">
      <c r="A657" s="3" t="s">
        <v>1248</v>
      </c>
      <c r="B657" s="4" t="s">
        <v>35</v>
      </c>
    </row>
    <row r="658" spans="1:3" x14ac:dyDescent="0.2">
      <c r="A658" s="3" t="s">
        <v>1249</v>
      </c>
      <c r="B658" s="4"/>
      <c r="C658" s="3" t="s">
        <v>42</v>
      </c>
    </row>
    <row r="659" spans="1:3" x14ac:dyDescent="0.2">
      <c r="A659" s="3" t="s">
        <v>1251</v>
      </c>
      <c r="B659" s="4"/>
    </row>
    <row r="660" spans="1:3" x14ac:dyDescent="0.2">
      <c r="A660" s="3" t="s">
        <v>1253</v>
      </c>
      <c r="B660" s="4"/>
    </row>
    <row r="661" spans="1:3" x14ac:dyDescent="0.2">
      <c r="A661" s="3" t="s">
        <v>1255</v>
      </c>
      <c r="B661" s="4" t="s">
        <v>1256</v>
      </c>
      <c r="C661" s="3" t="s">
        <v>42</v>
      </c>
    </row>
    <row r="662" spans="1:3" x14ac:dyDescent="0.2">
      <c r="A662" s="3" t="s">
        <v>1257</v>
      </c>
      <c r="B662" s="4"/>
    </row>
    <row r="663" spans="1:3" x14ac:dyDescent="0.2">
      <c r="A663" s="3" t="s">
        <v>1259</v>
      </c>
      <c r="B663" s="4" t="s">
        <v>1000</v>
      </c>
    </row>
    <row r="664" spans="1:3" x14ac:dyDescent="0.2">
      <c r="A664" s="3" t="s">
        <v>1260</v>
      </c>
      <c r="B664" s="4" t="s">
        <v>5</v>
      </c>
    </row>
    <row r="665" spans="1:3" x14ac:dyDescent="0.2">
      <c r="A665" s="3" t="s">
        <v>1261</v>
      </c>
      <c r="B665" s="4"/>
    </row>
    <row r="666" spans="1:3" x14ac:dyDescent="0.2">
      <c r="A666" s="3" t="s">
        <v>1263</v>
      </c>
      <c r="B666" s="4"/>
    </row>
    <row r="667" spans="1:3" x14ac:dyDescent="0.2">
      <c r="A667" s="3" t="s">
        <v>1265</v>
      </c>
      <c r="B667" s="4"/>
    </row>
    <row r="668" spans="1:3" x14ac:dyDescent="0.2">
      <c r="A668" s="3" t="s">
        <v>1267</v>
      </c>
      <c r="B668" s="4"/>
    </row>
    <row r="669" spans="1:3" x14ac:dyDescent="0.2">
      <c r="A669" s="3" t="s">
        <v>1269</v>
      </c>
      <c r="B669" s="4" t="s">
        <v>641</v>
      </c>
    </row>
    <row r="670" spans="1:3" x14ac:dyDescent="0.2">
      <c r="A670" s="3" t="s">
        <v>1271</v>
      </c>
      <c r="B670" s="4" t="s">
        <v>145</v>
      </c>
      <c r="C670" s="3" t="s">
        <v>822</v>
      </c>
    </row>
    <row r="671" spans="1:3" x14ac:dyDescent="0.2">
      <c r="A671" s="3" t="s">
        <v>1273</v>
      </c>
      <c r="B671" s="4"/>
    </row>
    <row r="672" spans="1:3" x14ac:dyDescent="0.2">
      <c r="A672" s="3" t="s">
        <v>1275</v>
      </c>
      <c r="B672" s="4"/>
    </row>
    <row r="673" spans="1:3" x14ac:dyDescent="0.2">
      <c r="A673" s="3" t="s">
        <v>1277</v>
      </c>
      <c r="B673" s="4"/>
    </row>
    <row r="674" spans="1:3" x14ac:dyDescent="0.2">
      <c r="A674" s="3" t="s">
        <v>1279</v>
      </c>
      <c r="B674" s="4" t="s">
        <v>14</v>
      </c>
      <c r="C674" s="3" t="s">
        <v>15</v>
      </c>
    </row>
    <row r="675" spans="1:3" x14ac:dyDescent="0.2">
      <c r="A675" s="3" t="s">
        <v>1281</v>
      </c>
      <c r="B675" s="4"/>
    </row>
    <row r="676" spans="1:3" x14ac:dyDescent="0.2">
      <c r="A676" s="3" t="s">
        <v>1283</v>
      </c>
      <c r="B676" s="4"/>
    </row>
    <row r="677" spans="1:3" x14ac:dyDescent="0.2">
      <c r="A677" s="3" t="s">
        <v>1285</v>
      </c>
      <c r="B677" s="4"/>
    </row>
    <row r="678" spans="1:3" x14ac:dyDescent="0.2">
      <c r="A678" s="3" t="s">
        <v>1286</v>
      </c>
      <c r="B678" s="4"/>
    </row>
    <row r="679" spans="1:3" x14ac:dyDescent="0.2">
      <c r="A679" s="3" t="s">
        <v>1288</v>
      </c>
      <c r="B679" s="4"/>
    </row>
    <row r="680" spans="1:3" x14ac:dyDescent="0.2">
      <c r="A680" s="3" t="s">
        <v>1289</v>
      </c>
      <c r="B680" s="4"/>
    </row>
    <row r="681" spans="1:3" x14ac:dyDescent="0.2">
      <c r="A681" s="3" t="s">
        <v>1291</v>
      </c>
      <c r="B681" s="4"/>
    </row>
    <row r="682" spans="1:3" x14ac:dyDescent="0.2">
      <c r="A682" s="3" t="s">
        <v>1293</v>
      </c>
      <c r="B682" s="4"/>
    </row>
    <row r="683" spans="1:3" x14ac:dyDescent="0.2">
      <c r="A683" s="3" t="s">
        <v>1295</v>
      </c>
      <c r="B683" s="4"/>
    </row>
    <row r="684" spans="1:3" x14ac:dyDescent="0.2">
      <c r="A684" s="3" t="s">
        <v>1297</v>
      </c>
      <c r="B684" s="4"/>
    </row>
    <row r="685" spans="1:3" x14ac:dyDescent="0.2">
      <c r="A685" s="3" t="s">
        <v>1298</v>
      </c>
      <c r="B685" s="4"/>
    </row>
    <row r="686" spans="1:3" x14ac:dyDescent="0.2">
      <c r="A686" s="3" t="s">
        <v>1300</v>
      </c>
      <c r="B686" s="4"/>
    </row>
    <row r="687" spans="1:3" x14ac:dyDescent="0.2">
      <c r="A687" s="3" t="s">
        <v>1302</v>
      </c>
      <c r="B687" s="4"/>
    </row>
    <row r="688" spans="1:3" x14ac:dyDescent="0.2">
      <c r="A688" s="3" t="s">
        <v>1304</v>
      </c>
      <c r="B688" s="4"/>
    </row>
    <row r="689" spans="1:3" x14ac:dyDescent="0.2">
      <c r="A689" s="3" t="s">
        <v>1305</v>
      </c>
      <c r="B689" s="4"/>
    </row>
    <row r="690" spans="1:3" x14ac:dyDescent="0.2">
      <c r="A690" s="3" t="s">
        <v>1307</v>
      </c>
      <c r="B690" s="4" t="s">
        <v>14</v>
      </c>
      <c r="C690" s="3" t="s">
        <v>15</v>
      </c>
    </row>
    <row r="691" spans="1:3" x14ac:dyDescent="0.2">
      <c r="A691" s="3" t="s">
        <v>1309</v>
      </c>
      <c r="B691" s="4"/>
    </row>
    <row r="692" spans="1:3" x14ac:dyDescent="0.2">
      <c r="A692" s="3" t="s">
        <v>1310</v>
      </c>
      <c r="B692" s="4"/>
    </row>
    <row r="693" spans="1:3" x14ac:dyDescent="0.2">
      <c r="A693" s="3" t="s">
        <v>1311</v>
      </c>
      <c r="B693" s="4"/>
    </row>
    <row r="694" spans="1:3" x14ac:dyDescent="0.2">
      <c r="A694" s="3" t="s">
        <v>1313</v>
      </c>
      <c r="B694" s="4"/>
    </row>
    <row r="695" spans="1:3" x14ac:dyDescent="0.2">
      <c r="A695" s="3" t="s">
        <v>1315</v>
      </c>
      <c r="B695" s="4"/>
    </row>
    <row r="696" spans="1:3" x14ac:dyDescent="0.2">
      <c r="A696" s="3" t="s">
        <v>1317</v>
      </c>
      <c r="B696" s="4" t="s">
        <v>14</v>
      </c>
      <c r="C696" s="3" t="s">
        <v>15</v>
      </c>
    </row>
    <row r="697" spans="1:3" x14ac:dyDescent="0.2">
      <c r="A697" s="3" t="s">
        <v>1319</v>
      </c>
      <c r="B697" s="4" t="s">
        <v>518</v>
      </c>
      <c r="C697" s="3" t="s">
        <v>1320</v>
      </c>
    </row>
    <row r="698" spans="1:3" x14ac:dyDescent="0.2">
      <c r="A698" s="3" t="s">
        <v>1321</v>
      </c>
      <c r="B698" s="4" t="s">
        <v>414</v>
      </c>
      <c r="C698" s="3" t="s">
        <v>96</v>
      </c>
    </row>
    <row r="699" spans="1:3" x14ac:dyDescent="0.2">
      <c r="A699" s="3" t="s">
        <v>1323</v>
      </c>
      <c r="B699" s="4"/>
    </row>
    <row r="700" spans="1:3" x14ac:dyDescent="0.2">
      <c r="A700" s="3" t="s">
        <v>1325</v>
      </c>
      <c r="B700" s="4"/>
    </row>
    <row r="701" spans="1:3" x14ac:dyDescent="0.2">
      <c r="A701" s="3" t="s">
        <v>1327</v>
      </c>
      <c r="B701" s="4"/>
    </row>
    <row r="702" spans="1:3" x14ac:dyDescent="0.2">
      <c r="A702" s="3" t="s">
        <v>1329</v>
      </c>
      <c r="B702" s="4"/>
    </row>
    <row r="703" spans="1:3" x14ac:dyDescent="0.2">
      <c r="A703" s="3" t="s">
        <v>1331</v>
      </c>
      <c r="B703" s="4" t="s">
        <v>87</v>
      </c>
      <c r="C703" s="3" t="s">
        <v>88</v>
      </c>
    </row>
    <row r="704" spans="1:3" x14ac:dyDescent="0.2">
      <c r="A704" s="3" t="s">
        <v>1333</v>
      </c>
      <c r="B704" s="4"/>
    </row>
    <row r="705" spans="1:3" x14ac:dyDescent="0.2">
      <c r="A705" s="3" t="s">
        <v>1335</v>
      </c>
      <c r="B705" s="4"/>
    </row>
    <row r="706" spans="1:3" x14ac:dyDescent="0.2">
      <c r="A706" s="3" t="s">
        <v>1337</v>
      </c>
      <c r="B706" s="4" t="s">
        <v>101</v>
      </c>
      <c r="C706" s="3" t="s">
        <v>160</v>
      </c>
    </row>
    <row r="707" spans="1:3" x14ac:dyDescent="0.2">
      <c r="A707" s="3" t="s">
        <v>1339</v>
      </c>
      <c r="B707" s="4"/>
    </row>
    <row r="708" spans="1:3" x14ac:dyDescent="0.2">
      <c r="A708" s="3" t="s">
        <v>1341</v>
      </c>
      <c r="B708" s="4" t="s">
        <v>14</v>
      </c>
      <c r="C708" s="3" t="s">
        <v>96</v>
      </c>
    </row>
    <row r="709" spans="1:3" x14ac:dyDescent="0.2">
      <c r="A709" s="3" t="s">
        <v>1342</v>
      </c>
      <c r="B709" s="4"/>
    </row>
    <row r="710" spans="1:3" x14ac:dyDescent="0.2">
      <c r="A710" s="3" t="s">
        <v>1344</v>
      </c>
      <c r="B710" s="4" t="s">
        <v>1346</v>
      </c>
    </row>
    <row r="711" spans="1:3" x14ac:dyDescent="0.2">
      <c r="A711" s="3" t="s">
        <v>1347</v>
      </c>
      <c r="B711" s="4"/>
    </row>
    <row r="712" spans="1:3" x14ac:dyDescent="0.2">
      <c r="A712" s="3" t="s">
        <v>1349</v>
      </c>
      <c r="B712" s="4"/>
    </row>
    <row r="713" spans="1:3" x14ac:dyDescent="0.2">
      <c r="A713" s="3" t="s">
        <v>1351</v>
      </c>
      <c r="B713" s="4"/>
    </row>
    <row r="714" spans="1:3" x14ac:dyDescent="0.2">
      <c r="A714" s="3" t="s">
        <v>1353</v>
      </c>
      <c r="B714" s="4"/>
    </row>
    <row r="715" spans="1:3" x14ac:dyDescent="0.2">
      <c r="A715" s="3" t="s">
        <v>1355</v>
      </c>
      <c r="B715" s="4"/>
    </row>
    <row r="716" spans="1:3" x14ac:dyDescent="0.2">
      <c r="A716" s="3" t="s">
        <v>1357</v>
      </c>
      <c r="B716" s="4"/>
    </row>
    <row r="717" spans="1:3" x14ac:dyDescent="0.2">
      <c r="A717" s="3" t="s">
        <v>1359</v>
      </c>
      <c r="B717" s="4"/>
    </row>
    <row r="718" spans="1:3" x14ac:dyDescent="0.2">
      <c r="A718" s="3" t="s">
        <v>1360</v>
      </c>
      <c r="B718" s="4"/>
    </row>
    <row r="719" spans="1:3" x14ac:dyDescent="0.2">
      <c r="A719" s="3" t="s">
        <v>1362</v>
      </c>
      <c r="B719" s="4"/>
    </row>
    <row r="720" spans="1:3" x14ac:dyDescent="0.2">
      <c r="A720" s="3" t="s">
        <v>1364</v>
      </c>
      <c r="B720" s="4" t="s">
        <v>149</v>
      </c>
    </row>
    <row r="721" spans="1:3" x14ac:dyDescent="0.2">
      <c r="A721" s="3" t="s">
        <v>1366</v>
      </c>
      <c r="B721" s="4"/>
    </row>
    <row r="722" spans="1:3" x14ac:dyDescent="0.2">
      <c r="A722" s="3" t="s">
        <v>1368</v>
      </c>
      <c r="B722" s="4"/>
    </row>
    <row r="723" spans="1:3" x14ac:dyDescent="0.2">
      <c r="A723" s="3" t="s">
        <v>1369</v>
      </c>
      <c r="B723" s="4"/>
    </row>
    <row r="724" spans="1:3" x14ac:dyDescent="0.2">
      <c r="A724" s="3" t="s">
        <v>1371</v>
      </c>
      <c r="B724" s="4"/>
    </row>
    <row r="725" spans="1:3" x14ac:dyDescent="0.2">
      <c r="A725" s="3" t="s">
        <v>1373</v>
      </c>
      <c r="B725" s="4"/>
    </row>
    <row r="726" spans="1:3" x14ac:dyDescent="0.2">
      <c r="A726" s="3" t="s">
        <v>1374</v>
      </c>
      <c r="B726" s="4" t="s">
        <v>213</v>
      </c>
      <c r="C726" s="3" t="s">
        <v>42</v>
      </c>
    </row>
    <row r="727" spans="1:3" x14ac:dyDescent="0.2">
      <c r="A727" s="3" t="s">
        <v>1375</v>
      </c>
      <c r="B727" s="4"/>
    </row>
    <row r="728" spans="1:3" x14ac:dyDescent="0.2">
      <c r="A728" s="3" t="s">
        <v>1377</v>
      </c>
      <c r="B728" s="4"/>
    </row>
    <row r="729" spans="1:3" x14ac:dyDescent="0.2">
      <c r="A729" s="3" t="s">
        <v>1379</v>
      </c>
      <c r="B729" s="4"/>
    </row>
    <row r="730" spans="1:3" x14ac:dyDescent="0.2">
      <c r="A730" s="3" t="s">
        <v>1381</v>
      </c>
      <c r="B730" s="4"/>
    </row>
    <row r="731" spans="1:3" x14ac:dyDescent="0.2">
      <c r="A731" s="3" t="s">
        <v>1383</v>
      </c>
      <c r="B731" s="4"/>
    </row>
    <row r="732" spans="1:3" x14ac:dyDescent="0.2">
      <c r="A732" s="3" t="s">
        <v>1385</v>
      </c>
      <c r="B732" s="4"/>
    </row>
    <row r="733" spans="1:3" x14ac:dyDescent="0.2">
      <c r="A733" s="3" t="s">
        <v>1386</v>
      </c>
      <c r="B733" s="4"/>
    </row>
    <row r="734" spans="1:3" x14ac:dyDescent="0.2">
      <c r="A734" s="3" t="s">
        <v>1388</v>
      </c>
      <c r="B734" s="4"/>
    </row>
    <row r="735" spans="1:3" x14ac:dyDescent="0.2">
      <c r="A735" s="3" t="s">
        <v>1390</v>
      </c>
      <c r="B735" s="4"/>
    </row>
    <row r="736" spans="1:3" x14ac:dyDescent="0.2">
      <c r="A736" s="3" t="s">
        <v>1392</v>
      </c>
      <c r="B736" s="4"/>
    </row>
    <row r="737" spans="1:3" x14ac:dyDescent="0.2">
      <c r="A737" s="3" t="s">
        <v>1394</v>
      </c>
      <c r="B737" s="4"/>
    </row>
    <row r="738" spans="1:3" x14ac:dyDescent="0.2">
      <c r="A738" s="3" t="s">
        <v>1396</v>
      </c>
      <c r="B738" s="4" t="s">
        <v>14</v>
      </c>
      <c r="C738" s="3" t="s">
        <v>15</v>
      </c>
    </row>
    <row r="739" spans="1:3" x14ac:dyDescent="0.2">
      <c r="A739" s="3" t="s">
        <v>1398</v>
      </c>
      <c r="B739" s="4"/>
    </row>
    <row r="740" spans="1:3" x14ac:dyDescent="0.2">
      <c r="A740" s="3" t="s">
        <v>1400</v>
      </c>
      <c r="B740" s="4" t="s">
        <v>196</v>
      </c>
      <c r="C740" s="3" t="s">
        <v>42</v>
      </c>
    </row>
    <row r="741" spans="1:3" x14ac:dyDescent="0.2">
      <c r="A741" s="3" t="s">
        <v>1401</v>
      </c>
      <c r="B741" s="4" t="s">
        <v>196</v>
      </c>
      <c r="C741" s="3" t="s">
        <v>42</v>
      </c>
    </row>
    <row r="742" spans="1:3" x14ac:dyDescent="0.2">
      <c r="A742" s="3" t="s">
        <v>1402</v>
      </c>
      <c r="B742" s="4"/>
    </row>
    <row r="743" spans="1:3" x14ac:dyDescent="0.2">
      <c r="A743" s="3" t="s">
        <v>1404</v>
      </c>
      <c r="B743" s="4"/>
    </row>
    <row r="744" spans="1:3" x14ac:dyDescent="0.2">
      <c r="A744" s="3" t="s">
        <v>1406</v>
      </c>
      <c r="B744" s="4"/>
    </row>
    <row r="745" spans="1:3" x14ac:dyDescent="0.2">
      <c r="A745" s="3" t="s">
        <v>1408</v>
      </c>
      <c r="B745" s="4"/>
    </row>
    <row r="746" spans="1:3" x14ac:dyDescent="0.2">
      <c r="A746" s="3" t="s">
        <v>1410</v>
      </c>
      <c r="B746" s="4"/>
    </row>
    <row r="747" spans="1:3" x14ac:dyDescent="0.2">
      <c r="A747" s="3" t="s">
        <v>1412</v>
      </c>
      <c r="B747" s="4"/>
    </row>
    <row r="748" spans="1:3" x14ac:dyDescent="0.2">
      <c r="A748" s="3" t="s">
        <v>1414</v>
      </c>
      <c r="B748" s="4"/>
    </row>
    <row r="749" spans="1:3" x14ac:dyDescent="0.2">
      <c r="A749" s="3" t="s">
        <v>1416</v>
      </c>
      <c r="B749" s="4"/>
    </row>
    <row r="750" spans="1:3" x14ac:dyDescent="0.2">
      <c r="A750" s="3" t="s">
        <v>1418</v>
      </c>
      <c r="B750" s="4"/>
    </row>
    <row r="751" spans="1:3" x14ac:dyDescent="0.2">
      <c r="A751" s="3" t="s">
        <v>1420</v>
      </c>
      <c r="B751" s="4"/>
    </row>
    <row r="752" spans="1:3" x14ac:dyDescent="0.2">
      <c r="A752" s="3" t="s">
        <v>1422</v>
      </c>
      <c r="B752" s="4" t="s">
        <v>1423</v>
      </c>
      <c r="C752" s="3" t="s">
        <v>156</v>
      </c>
    </row>
    <row r="753" spans="1:2" x14ac:dyDescent="0.2">
      <c r="A753" s="3" t="s">
        <v>1424</v>
      </c>
      <c r="B753" s="4"/>
    </row>
    <row r="754" spans="1:2" x14ac:dyDescent="0.2">
      <c r="A754" s="3" t="s">
        <v>1426</v>
      </c>
      <c r="B754" s="4"/>
    </row>
    <row r="755" spans="1:2" x14ac:dyDescent="0.2">
      <c r="A755" s="3" t="s">
        <v>1428</v>
      </c>
      <c r="B755" s="4"/>
    </row>
    <row r="756" spans="1:2" x14ac:dyDescent="0.2">
      <c r="A756" s="3" t="s">
        <v>1430</v>
      </c>
      <c r="B756" s="4"/>
    </row>
    <row r="757" spans="1:2" x14ac:dyDescent="0.2">
      <c r="A757" s="3" t="s">
        <v>1432</v>
      </c>
      <c r="B757" s="4" t="s">
        <v>731</v>
      </c>
    </row>
    <row r="758" spans="1:2" x14ac:dyDescent="0.2">
      <c r="A758" s="3" t="s">
        <v>1433</v>
      </c>
      <c r="B758" s="4"/>
    </row>
    <row r="759" spans="1:2" x14ac:dyDescent="0.2">
      <c r="A759" s="3" t="s">
        <v>1435</v>
      </c>
      <c r="B759" s="4"/>
    </row>
    <row r="760" spans="1:2" x14ac:dyDescent="0.2">
      <c r="A760" s="3" t="s">
        <v>1437</v>
      </c>
      <c r="B760" s="4"/>
    </row>
    <row r="761" spans="1:2" x14ac:dyDescent="0.2">
      <c r="A761" s="3" t="s">
        <v>1439</v>
      </c>
      <c r="B761" s="4" t="s">
        <v>337</v>
      </c>
    </row>
    <row r="762" spans="1:2" x14ac:dyDescent="0.2">
      <c r="A762" s="3" t="s">
        <v>1440</v>
      </c>
      <c r="B762" s="4"/>
    </row>
    <row r="763" spans="1:2" x14ac:dyDescent="0.2">
      <c r="A763" s="3" t="s">
        <v>1442</v>
      </c>
      <c r="B763" s="4"/>
    </row>
    <row r="764" spans="1:2" x14ac:dyDescent="0.2">
      <c r="A764" s="3" t="s">
        <v>1444</v>
      </c>
      <c r="B764" s="4"/>
    </row>
    <row r="765" spans="1:2" x14ac:dyDescent="0.2">
      <c r="A765" s="3" t="s">
        <v>1446</v>
      </c>
      <c r="B765" s="4" t="s">
        <v>1448</v>
      </c>
    </row>
    <row r="766" spans="1:2" x14ac:dyDescent="0.2">
      <c r="A766" s="3" t="s">
        <v>1449</v>
      </c>
      <c r="B766" s="4"/>
    </row>
    <row r="767" spans="1:2" x14ac:dyDescent="0.2">
      <c r="A767" s="3" t="s">
        <v>1450</v>
      </c>
      <c r="B767" s="4"/>
    </row>
    <row r="768" spans="1:2" x14ac:dyDescent="0.2">
      <c r="A768" s="3" t="s">
        <v>1452</v>
      </c>
      <c r="B768" s="4"/>
    </row>
    <row r="769" spans="1:3" x14ac:dyDescent="0.2">
      <c r="A769" s="3" t="s">
        <v>1454</v>
      </c>
      <c r="B769" s="4"/>
    </row>
    <row r="770" spans="1:3" x14ac:dyDescent="0.2">
      <c r="A770" s="3" t="s">
        <v>1456</v>
      </c>
      <c r="B770" s="4" t="s">
        <v>900</v>
      </c>
      <c r="C770" s="3" t="s">
        <v>15</v>
      </c>
    </row>
    <row r="771" spans="1:3" x14ac:dyDescent="0.2">
      <c r="A771" s="3" t="s">
        <v>1458</v>
      </c>
      <c r="B771" s="4"/>
    </row>
    <row r="772" spans="1:3" x14ac:dyDescent="0.2">
      <c r="A772" s="3" t="s">
        <v>1460</v>
      </c>
      <c r="B772" s="4" t="s">
        <v>35</v>
      </c>
    </row>
    <row r="773" spans="1:3" x14ac:dyDescent="0.2">
      <c r="A773" s="3" t="s">
        <v>1461</v>
      </c>
      <c r="B773" s="4" t="s">
        <v>5</v>
      </c>
    </row>
    <row r="774" spans="1:3" x14ac:dyDescent="0.2">
      <c r="A774" s="3" t="s">
        <v>1462</v>
      </c>
      <c r="B774" s="4"/>
    </row>
    <row r="775" spans="1:3" x14ac:dyDescent="0.2">
      <c r="A775" s="3" t="s">
        <v>1464</v>
      </c>
      <c r="B775" s="4"/>
    </row>
    <row r="776" spans="1:3" x14ac:dyDescent="0.2">
      <c r="A776" s="3" t="s">
        <v>1466</v>
      </c>
      <c r="B776" s="4"/>
    </row>
    <row r="777" spans="1:3" x14ac:dyDescent="0.2">
      <c r="A777" s="3" t="s">
        <v>1468</v>
      </c>
      <c r="B777" s="4" t="s">
        <v>35</v>
      </c>
    </row>
    <row r="778" spans="1:3" x14ac:dyDescent="0.2">
      <c r="A778" s="3" t="s">
        <v>1469</v>
      </c>
      <c r="B778" s="4" t="s">
        <v>350</v>
      </c>
      <c r="C778" s="3" t="s">
        <v>96</v>
      </c>
    </row>
    <row r="779" spans="1:3" x14ac:dyDescent="0.2">
      <c r="A779" s="3" t="s">
        <v>1471</v>
      </c>
      <c r="B779" s="4" t="s">
        <v>14</v>
      </c>
      <c r="C779" s="3" t="s">
        <v>15</v>
      </c>
    </row>
    <row r="780" spans="1:3" x14ac:dyDescent="0.2">
      <c r="A780" s="3" t="s">
        <v>1473</v>
      </c>
      <c r="B780" s="4" t="s">
        <v>356</v>
      </c>
    </row>
    <row r="781" spans="1:3" x14ac:dyDescent="0.2">
      <c r="A781" s="3" t="s">
        <v>1475</v>
      </c>
      <c r="B781" s="4" t="s">
        <v>1476</v>
      </c>
    </row>
    <row r="782" spans="1:3" x14ac:dyDescent="0.2">
      <c r="A782" s="3" t="s">
        <v>1477</v>
      </c>
      <c r="B782" s="4"/>
    </row>
    <row r="783" spans="1:3" x14ac:dyDescent="0.2">
      <c r="A783" s="3" t="s">
        <v>1479</v>
      </c>
      <c r="B783" s="4"/>
    </row>
    <row r="784" spans="1:3" x14ac:dyDescent="0.2">
      <c r="A784" s="3" t="s">
        <v>1481</v>
      </c>
      <c r="B784" s="4"/>
    </row>
    <row r="785" spans="1:3" x14ac:dyDescent="0.2">
      <c r="A785" s="3" t="s">
        <v>1483</v>
      </c>
      <c r="B785" s="4"/>
    </row>
    <row r="786" spans="1:3" x14ac:dyDescent="0.2">
      <c r="A786" s="3" t="s">
        <v>1485</v>
      </c>
      <c r="B786" s="4"/>
    </row>
    <row r="787" spans="1:3" x14ac:dyDescent="0.2">
      <c r="A787" s="3" t="s">
        <v>1487</v>
      </c>
      <c r="B787" s="4"/>
    </row>
    <row r="788" spans="1:3" x14ac:dyDescent="0.2">
      <c r="A788" s="3" t="s">
        <v>1489</v>
      </c>
      <c r="B788" s="4"/>
    </row>
    <row r="789" spans="1:3" x14ac:dyDescent="0.2">
      <c r="A789" s="3" t="s">
        <v>1491</v>
      </c>
      <c r="B789" s="4" t="s">
        <v>14</v>
      </c>
      <c r="C789" s="3" t="s">
        <v>15</v>
      </c>
    </row>
    <row r="790" spans="1:3" x14ac:dyDescent="0.2">
      <c r="A790" s="3" t="s">
        <v>1493</v>
      </c>
      <c r="B790" s="4" t="s">
        <v>235</v>
      </c>
      <c r="C790" s="3" t="s">
        <v>156</v>
      </c>
    </row>
    <row r="791" spans="1:3" x14ac:dyDescent="0.2">
      <c r="A791" s="3" t="s">
        <v>1494</v>
      </c>
      <c r="B791" s="4" t="s">
        <v>14</v>
      </c>
      <c r="C791" s="3" t="s">
        <v>15</v>
      </c>
    </row>
    <row r="792" spans="1:3" x14ac:dyDescent="0.2">
      <c r="A792" s="3" t="s">
        <v>1496</v>
      </c>
      <c r="B792" s="4"/>
    </row>
    <row r="793" spans="1:3" x14ac:dyDescent="0.2">
      <c r="A793" s="3" t="s">
        <v>1498</v>
      </c>
      <c r="B793" s="4"/>
    </row>
    <row r="794" spans="1:3" x14ac:dyDescent="0.2">
      <c r="A794" s="3" t="s">
        <v>1500</v>
      </c>
      <c r="B794" s="4"/>
    </row>
    <row r="795" spans="1:3" x14ac:dyDescent="0.2">
      <c r="A795" s="3" t="s">
        <v>1502</v>
      </c>
      <c r="B795" s="4" t="s">
        <v>76</v>
      </c>
    </row>
    <row r="796" spans="1:3" x14ac:dyDescent="0.2">
      <c r="A796" s="3" t="s">
        <v>1503</v>
      </c>
      <c r="B796" s="4"/>
    </row>
    <row r="797" spans="1:3" x14ac:dyDescent="0.2">
      <c r="A797" s="3" t="s">
        <v>1505</v>
      </c>
      <c r="B797" s="4"/>
    </row>
    <row r="798" spans="1:3" x14ac:dyDescent="0.2">
      <c r="A798" s="3" t="s">
        <v>1507</v>
      </c>
      <c r="B798" s="4"/>
    </row>
    <row r="799" spans="1:3" x14ac:dyDescent="0.2">
      <c r="A799" s="3" t="s">
        <v>1509</v>
      </c>
      <c r="B799" s="4"/>
    </row>
    <row r="800" spans="1:3" x14ac:dyDescent="0.2">
      <c r="A800" s="3" t="s">
        <v>5</v>
      </c>
      <c r="B800" s="4" t="s">
        <v>5</v>
      </c>
    </row>
    <row r="801" spans="1:3" x14ac:dyDescent="0.2">
      <c r="A801" s="3" t="s">
        <v>1512</v>
      </c>
      <c r="B801" s="4"/>
    </row>
    <row r="802" spans="1:3" x14ac:dyDescent="0.2">
      <c r="A802" s="3" t="s">
        <v>1514</v>
      </c>
      <c r="B802" s="4" t="s">
        <v>145</v>
      </c>
      <c r="C802" s="3" t="s">
        <v>822</v>
      </c>
    </row>
    <row r="803" spans="1:3" x14ac:dyDescent="0.2">
      <c r="A803" s="3" t="s">
        <v>1516</v>
      </c>
      <c r="B803" s="4" t="s">
        <v>914</v>
      </c>
    </row>
    <row r="804" spans="1:3" x14ac:dyDescent="0.2">
      <c r="A804" s="3" t="s">
        <v>1518</v>
      </c>
      <c r="B804" s="4"/>
    </row>
    <row r="805" spans="1:3" x14ac:dyDescent="0.2">
      <c r="A805" s="3" t="s">
        <v>1520</v>
      </c>
      <c r="B805" s="4" t="s">
        <v>511</v>
      </c>
      <c r="C805" s="3" t="s">
        <v>15</v>
      </c>
    </row>
    <row r="806" spans="1:3" x14ac:dyDescent="0.2">
      <c r="A806" s="3" t="s">
        <v>1522</v>
      </c>
      <c r="B806" s="4"/>
    </row>
    <row r="807" spans="1:3" x14ac:dyDescent="0.2">
      <c r="A807" s="3" t="s">
        <v>1524</v>
      </c>
      <c r="B807" s="4"/>
    </row>
    <row r="808" spans="1:3" x14ac:dyDescent="0.2">
      <c r="A808" s="3" t="s">
        <v>1526</v>
      </c>
      <c r="B808" s="4"/>
    </row>
    <row r="809" spans="1:3" x14ac:dyDescent="0.2">
      <c r="A809" s="3" t="s">
        <v>1528</v>
      </c>
      <c r="B809" s="4"/>
    </row>
    <row r="810" spans="1:3" x14ac:dyDescent="0.2">
      <c r="A810" s="3" t="s">
        <v>1530</v>
      </c>
      <c r="B810" s="4" t="s">
        <v>473</v>
      </c>
    </row>
    <row r="811" spans="1:3" x14ac:dyDescent="0.2">
      <c r="A811" s="3" t="s">
        <v>1532</v>
      </c>
      <c r="B811" s="4"/>
    </row>
    <row r="812" spans="1:3" x14ac:dyDescent="0.2">
      <c r="A812" s="3" t="s">
        <v>1533</v>
      </c>
      <c r="B812" s="4"/>
    </row>
    <row r="813" spans="1:3" x14ac:dyDescent="0.2">
      <c r="A813" s="3" t="s">
        <v>1535</v>
      </c>
      <c r="B813" s="4"/>
    </row>
    <row r="814" spans="1:3" x14ac:dyDescent="0.2">
      <c r="A814" s="3" t="s">
        <v>1537</v>
      </c>
      <c r="B814" s="4"/>
    </row>
    <row r="815" spans="1:3" x14ac:dyDescent="0.2">
      <c r="A815" s="3" t="s">
        <v>1539</v>
      </c>
      <c r="B815" s="4"/>
    </row>
    <row r="816" spans="1:3" x14ac:dyDescent="0.2">
      <c r="A816" s="3" t="s">
        <v>1540</v>
      </c>
      <c r="B816" s="4"/>
    </row>
    <row r="817" spans="1:3" x14ac:dyDescent="0.2">
      <c r="A817" s="3" t="s">
        <v>1542</v>
      </c>
      <c r="B817" s="4" t="s">
        <v>323</v>
      </c>
      <c r="C817" s="3" t="s">
        <v>1544</v>
      </c>
    </row>
    <row r="818" spans="1:3" x14ac:dyDescent="0.2">
      <c r="A818" s="3" t="s">
        <v>1545</v>
      </c>
      <c r="B818" s="4"/>
    </row>
    <row r="819" spans="1:3" x14ac:dyDescent="0.2">
      <c r="A819" s="3" t="s">
        <v>1547</v>
      </c>
      <c r="B819" s="4"/>
    </row>
    <row r="820" spans="1:3" x14ac:dyDescent="0.2">
      <c r="A820" s="3" t="s">
        <v>1548</v>
      </c>
      <c r="B820" s="4"/>
    </row>
    <row r="821" spans="1:3" x14ac:dyDescent="0.2">
      <c r="A821" s="3" t="s">
        <v>1550</v>
      </c>
      <c r="B821" s="4"/>
    </row>
    <row r="822" spans="1:3" x14ac:dyDescent="0.2">
      <c r="A822" s="3" t="s">
        <v>1552</v>
      </c>
      <c r="B822" s="4"/>
    </row>
    <row r="823" spans="1:3" x14ac:dyDescent="0.2">
      <c r="A823" s="3" t="s">
        <v>1554</v>
      </c>
      <c r="B823" s="4"/>
    </row>
    <row r="824" spans="1:3" x14ac:dyDescent="0.2">
      <c r="A824" s="3" t="s">
        <v>1556</v>
      </c>
      <c r="B824" s="4"/>
    </row>
    <row r="825" spans="1:3" x14ac:dyDescent="0.2">
      <c r="A825" s="3" t="s">
        <v>1558</v>
      </c>
      <c r="B825" s="4"/>
    </row>
    <row r="826" spans="1:3" x14ac:dyDescent="0.2">
      <c r="A826" s="3" t="s">
        <v>1560</v>
      </c>
      <c r="B826" s="4"/>
    </row>
    <row r="827" spans="1:3" x14ac:dyDescent="0.2">
      <c r="A827" s="3" t="s">
        <v>1562</v>
      </c>
      <c r="B827" s="4" t="s">
        <v>14</v>
      </c>
      <c r="C827" s="3" t="s">
        <v>15</v>
      </c>
    </row>
    <row r="828" spans="1:3" x14ac:dyDescent="0.2">
      <c r="A828" s="3" t="s">
        <v>1564</v>
      </c>
      <c r="B828" s="4" t="s">
        <v>1237</v>
      </c>
    </row>
    <row r="829" spans="1:3" x14ac:dyDescent="0.2">
      <c r="A829" s="3" t="s">
        <v>1566</v>
      </c>
      <c r="B829" s="4"/>
    </row>
    <row r="830" spans="1:3" x14ac:dyDescent="0.2">
      <c r="A830" s="3" t="s">
        <v>1568</v>
      </c>
      <c r="B830" s="4"/>
    </row>
    <row r="831" spans="1:3" x14ac:dyDescent="0.2">
      <c r="A831" s="3" t="s">
        <v>1570</v>
      </c>
      <c r="B831" s="4"/>
    </row>
    <row r="832" spans="1:3" x14ac:dyDescent="0.2">
      <c r="A832" s="3" t="s">
        <v>1571</v>
      </c>
      <c r="B832" s="4"/>
    </row>
    <row r="833" spans="1:2" x14ac:dyDescent="0.2">
      <c r="A833" s="3" t="s">
        <v>1572</v>
      </c>
      <c r="B833" s="4"/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H833"/>
  <sheetViews>
    <sheetView workbookViewId="0"/>
  </sheetViews>
  <sheetFormatPr defaultRowHeight="14.25" x14ac:dyDescent="0.2"/>
  <cols>
    <col min="1" max="1" width="29.5" style="3" customWidth="1"/>
    <col min="2" max="2" width="12.375" style="3" customWidth="1"/>
    <col min="3" max="1022" width="10.75" style="3" customWidth="1"/>
    <col min="1023" max="1023" width="9" customWidth="1"/>
  </cols>
  <sheetData>
    <row r="1" spans="1:1015" ht="15" x14ac:dyDescent="0.25">
      <c r="A1" s="1" t="s">
        <v>0</v>
      </c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</row>
    <row r="2" spans="1:1015" x14ac:dyDescent="0.2">
      <c r="A2" s="3" t="s">
        <v>4</v>
      </c>
    </row>
    <row r="3" spans="1:1015" x14ac:dyDescent="0.2">
      <c r="A3" s="3" t="s">
        <v>6</v>
      </c>
    </row>
    <row r="4" spans="1:1015" x14ac:dyDescent="0.2">
      <c r="A4" s="3" t="s">
        <v>8</v>
      </c>
    </row>
    <row r="5" spans="1:1015" x14ac:dyDescent="0.2">
      <c r="A5" s="3" t="s">
        <v>10</v>
      </c>
    </row>
    <row r="6" spans="1:1015" x14ac:dyDescent="0.2">
      <c r="A6" s="3" t="s">
        <v>12</v>
      </c>
      <c r="B6" s="3" t="s">
        <v>15</v>
      </c>
    </row>
    <row r="7" spans="1:1015" x14ac:dyDescent="0.2">
      <c r="A7" s="3" t="s">
        <v>16</v>
      </c>
      <c r="B7" s="3" t="s">
        <v>15</v>
      </c>
    </row>
    <row r="8" spans="1:1015" x14ac:dyDescent="0.2">
      <c r="A8" s="3" t="s">
        <v>18</v>
      </c>
    </row>
    <row r="9" spans="1:1015" x14ac:dyDescent="0.2">
      <c r="A9" s="3" t="s">
        <v>20</v>
      </c>
    </row>
    <row r="10" spans="1:1015" x14ac:dyDescent="0.2">
      <c r="A10" s="3" t="s">
        <v>22</v>
      </c>
    </row>
    <row r="11" spans="1:1015" x14ac:dyDescent="0.2">
      <c r="A11" s="3" t="s">
        <v>24</v>
      </c>
    </row>
    <row r="12" spans="1:1015" x14ac:dyDescent="0.2">
      <c r="A12" s="3" t="s">
        <v>26</v>
      </c>
    </row>
    <row r="13" spans="1:1015" x14ac:dyDescent="0.2">
      <c r="A13" s="3" t="s">
        <v>28</v>
      </c>
    </row>
    <row r="14" spans="1:1015" x14ac:dyDescent="0.2">
      <c r="A14" s="3" t="s">
        <v>30</v>
      </c>
    </row>
    <row r="15" spans="1:1015" x14ac:dyDescent="0.2">
      <c r="A15" s="3" t="s">
        <v>32</v>
      </c>
    </row>
    <row r="16" spans="1:1015" x14ac:dyDescent="0.2">
      <c r="A16" s="3" t="s">
        <v>34</v>
      </c>
    </row>
    <row r="17" spans="1:2" x14ac:dyDescent="0.2">
      <c r="A17" s="3" t="s">
        <v>36</v>
      </c>
    </row>
    <row r="18" spans="1:2" x14ac:dyDescent="0.2">
      <c r="A18" s="3" t="s">
        <v>38</v>
      </c>
    </row>
    <row r="19" spans="1:2" x14ac:dyDescent="0.2">
      <c r="A19" s="3" t="s">
        <v>40</v>
      </c>
      <c r="B19" s="3" t="s">
        <v>42</v>
      </c>
    </row>
    <row r="20" spans="1:2" x14ac:dyDescent="0.2">
      <c r="A20" s="3" t="s">
        <v>43</v>
      </c>
    </row>
    <row r="21" spans="1:2" x14ac:dyDescent="0.2">
      <c r="A21" s="3" t="s">
        <v>45</v>
      </c>
    </row>
    <row r="22" spans="1:2" x14ac:dyDescent="0.2">
      <c r="A22" s="3" t="s">
        <v>47</v>
      </c>
      <c r="B22" s="3" t="s">
        <v>42</v>
      </c>
    </row>
    <row r="23" spans="1:2" x14ac:dyDescent="0.2">
      <c r="A23" s="3" t="s">
        <v>49</v>
      </c>
    </row>
    <row r="24" spans="1:2" x14ac:dyDescent="0.2">
      <c r="A24" s="3" t="s">
        <v>51</v>
      </c>
    </row>
    <row r="25" spans="1:2" x14ac:dyDescent="0.2">
      <c r="A25" s="3" t="s">
        <v>53</v>
      </c>
    </row>
    <row r="26" spans="1:2" x14ac:dyDescent="0.2">
      <c r="A26" s="3" t="s">
        <v>55</v>
      </c>
    </row>
    <row r="27" spans="1:2" x14ac:dyDescent="0.2">
      <c r="A27" s="3" t="s">
        <v>57</v>
      </c>
    </row>
    <row r="28" spans="1:2" x14ac:dyDescent="0.2">
      <c r="A28" s="3" t="s">
        <v>58</v>
      </c>
    </row>
    <row r="29" spans="1:2" x14ac:dyDescent="0.2">
      <c r="A29" s="3" t="s">
        <v>59</v>
      </c>
    </row>
    <row r="30" spans="1:2" x14ac:dyDescent="0.2">
      <c r="A30" s="3" t="s">
        <v>61</v>
      </c>
    </row>
    <row r="31" spans="1:2" x14ac:dyDescent="0.2">
      <c r="A31" s="3" t="s">
        <v>63</v>
      </c>
    </row>
    <row r="32" spans="1:2" x14ac:dyDescent="0.2">
      <c r="A32" s="3" t="s">
        <v>65</v>
      </c>
    </row>
    <row r="33" spans="1:2" x14ac:dyDescent="0.2">
      <c r="A33" s="3" t="s">
        <v>67</v>
      </c>
    </row>
    <row r="34" spans="1:2" x14ac:dyDescent="0.2">
      <c r="A34" s="3" t="s">
        <v>69</v>
      </c>
    </row>
    <row r="35" spans="1:2" x14ac:dyDescent="0.2">
      <c r="A35" s="3" t="s">
        <v>71</v>
      </c>
    </row>
    <row r="36" spans="1:2" x14ac:dyDescent="0.2">
      <c r="A36" s="3" t="s">
        <v>73</v>
      </c>
    </row>
    <row r="37" spans="1:2" x14ac:dyDescent="0.2">
      <c r="A37" s="3" t="s">
        <v>75</v>
      </c>
    </row>
    <row r="38" spans="1:2" x14ac:dyDescent="0.2">
      <c r="A38" s="3" t="s">
        <v>77</v>
      </c>
    </row>
    <row r="39" spans="1:2" x14ac:dyDescent="0.2">
      <c r="A39" s="3" t="s">
        <v>79</v>
      </c>
    </row>
    <row r="40" spans="1:2" x14ac:dyDescent="0.2">
      <c r="A40" s="3" t="s">
        <v>81</v>
      </c>
    </row>
    <row r="41" spans="1:2" x14ac:dyDescent="0.2">
      <c r="A41" s="3" t="s">
        <v>83</v>
      </c>
    </row>
    <row r="42" spans="1:2" x14ac:dyDescent="0.2">
      <c r="A42" s="3" t="s">
        <v>85</v>
      </c>
      <c r="B42" s="3" t="s">
        <v>88</v>
      </c>
    </row>
    <row r="43" spans="1:2" x14ac:dyDescent="0.2">
      <c r="A43" s="3" t="s">
        <v>89</v>
      </c>
    </row>
    <row r="44" spans="1:2" x14ac:dyDescent="0.2">
      <c r="A44" s="3" t="s">
        <v>91</v>
      </c>
    </row>
    <row r="45" spans="1:2" x14ac:dyDescent="0.2">
      <c r="A45" s="3" t="s">
        <v>92</v>
      </c>
    </row>
    <row r="46" spans="1:2" x14ac:dyDescent="0.2">
      <c r="A46" s="3" t="s">
        <v>93</v>
      </c>
    </row>
    <row r="47" spans="1:2" x14ac:dyDescent="0.2">
      <c r="A47" s="3" t="s">
        <v>95</v>
      </c>
      <c r="B47" s="3" t="s">
        <v>96</v>
      </c>
    </row>
    <row r="48" spans="1:2" x14ac:dyDescent="0.2">
      <c r="A48" s="3" t="s">
        <v>97</v>
      </c>
    </row>
    <row r="49" spans="1:1" x14ac:dyDescent="0.2">
      <c r="A49" s="3" t="s">
        <v>99</v>
      </c>
    </row>
    <row r="50" spans="1:1" x14ac:dyDescent="0.2">
      <c r="A50" s="3" t="s">
        <v>102</v>
      </c>
    </row>
    <row r="51" spans="1:1" x14ac:dyDescent="0.2">
      <c r="A51" s="3" t="s">
        <v>104</v>
      </c>
    </row>
    <row r="52" spans="1:1" x14ac:dyDescent="0.2">
      <c r="A52" s="3" t="s">
        <v>106</v>
      </c>
    </row>
    <row r="53" spans="1:1" x14ac:dyDescent="0.2">
      <c r="A53" s="3" t="s">
        <v>109</v>
      </c>
    </row>
    <row r="54" spans="1:1" x14ac:dyDescent="0.2">
      <c r="A54" s="3" t="s">
        <v>110</v>
      </c>
    </row>
    <row r="55" spans="1:1" x14ac:dyDescent="0.2">
      <c r="A55" s="3" t="s">
        <v>112</v>
      </c>
    </row>
    <row r="56" spans="1:1" x14ac:dyDescent="0.2">
      <c r="A56" s="3" t="s">
        <v>114</v>
      </c>
    </row>
    <row r="57" spans="1:1" x14ac:dyDescent="0.2">
      <c r="A57" s="3" t="s">
        <v>116</v>
      </c>
    </row>
    <row r="58" spans="1:1" x14ac:dyDescent="0.2">
      <c r="A58" s="3" t="s">
        <v>118</v>
      </c>
    </row>
    <row r="59" spans="1:1" x14ac:dyDescent="0.2">
      <c r="A59" s="3" t="s">
        <v>120</v>
      </c>
    </row>
    <row r="60" spans="1:1" x14ac:dyDescent="0.2">
      <c r="A60" s="3" t="s">
        <v>122</v>
      </c>
    </row>
    <row r="61" spans="1:1" x14ac:dyDescent="0.2">
      <c r="A61" s="3" t="s">
        <v>124</v>
      </c>
    </row>
    <row r="62" spans="1:1" x14ac:dyDescent="0.2">
      <c r="A62" s="3" t="s">
        <v>126</v>
      </c>
    </row>
    <row r="63" spans="1:1" x14ac:dyDescent="0.2">
      <c r="A63" s="3" t="s">
        <v>128</v>
      </c>
    </row>
    <row r="64" spans="1:1" x14ac:dyDescent="0.2">
      <c r="A64" s="3" t="s">
        <v>130</v>
      </c>
    </row>
    <row r="65" spans="1:2" x14ac:dyDescent="0.2">
      <c r="A65" s="3" t="s">
        <v>132</v>
      </c>
    </row>
    <row r="66" spans="1:2" x14ac:dyDescent="0.2">
      <c r="A66" s="3" t="s">
        <v>134</v>
      </c>
      <c r="B66" s="3" t="s">
        <v>15</v>
      </c>
    </row>
    <row r="67" spans="1:2" x14ac:dyDescent="0.2">
      <c r="A67" s="3" t="s">
        <v>136</v>
      </c>
    </row>
    <row r="68" spans="1:2" x14ac:dyDescent="0.2">
      <c r="A68" s="3" t="s">
        <v>137</v>
      </c>
      <c r="B68" s="3" t="s">
        <v>15</v>
      </c>
    </row>
    <row r="69" spans="1:2" x14ac:dyDescent="0.2">
      <c r="A69" s="3" t="s">
        <v>139</v>
      </c>
    </row>
    <row r="70" spans="1:2" x14ac:dyDescent="0.2">
      <c r="A70" s="3" t="s">
        <v>141</v>
      </c>
      <c r="B70" s="3" t="s">
        <v>143</v>
      </c>
    </row>
    <row r="71" spans="1:2" x14ac:dyDescent="0.2">
      <c r="A71" s="3" t="s">
        <v>144</v>
      </c>
      <c r="B71" s="3" t="s">
        <v>42</v>
      </c>
    </row>
    <row r="72" spans="1:2" x14ac:dyDescent="0.2">
      <c r="A72" s="3" t="s">
        <v>146</v>
      </c>
    </row>
    <row r="73" spans="1:2" x14ac:dyDescent="0.2">
      <c r="A73" s="3" t="s">
        <v>148</v>
      </c>
    </row>
    <row r="74" spans="1:2" x14ac:dyDescent="0.2">
      <c r="A74" s="3" t="s">
        <v>150</v>
      </c>
    </row>
    <row r="75" spans="1:2" x14ac:dyDescent="0.2">
      <c r="A75" s="3" t="s">
        <v>152</v>
      </c>
    </row>
    <row r="76" spans="1:2" x14ac:dyDescent="0.2">
      <c r="A76" s="3" t="s">
        <v>154</v>
      </c>
      <c r="B76" s="3" t="s">
        <v>156</v>
      </c>
    </row>
    <row r="77" spans="1:2" x14ac:dyDescent="0.2">
      <c r="A77" s="3" t="s">
        <v>157</v>
      </c>
      <c r="B77" s="3" t="s">
        <v>156</v>
      </c>
    </row>
    <row r="78" spans="1:2" x14ac:dyDescent="0.2">
      <c r="A78" s="3" t="s">
        <v>158</v>
      </c>
      <c r="B78" s="3" t="s">
        <v>160</v>
      </c>
    </row>
    <row r="79" spans="1:2" x14ac:dyDescent="0.2">
      <c r="A79" s="3" t="s">
        <v>161</v>
      </c>
    </row>
    <row r="80" spans="1:2" x14ac:dyDescent="0.2">
      <c r="A80" s="3" t="s">
        <v>163</v>
      </c>
    </row>
    <row r="81" spans="1:2" x14ac:dyDescent="0.2">
      <c r="A81" s="3" t="s">
        <v>165</v>
      </c>
    </row>
    <row r="82" spans="1:2" x14ac:dyDescent="0.2">
      <c r="A82" s="3" t="s">
        <v>167</v>
      </c>
    </row>
    <row r="83" spans="1:2" x14ac:dyDescent="0.2">
      <c r="A83" s="3" t="s">
        <v>169</v>
      </c>
    </row>
    <row r="84" spans="1:2" x14ac:dyDescent="0.2">
      <c r="A84" s="3" t="s">
        <v>170</v>
      </c>
    </row>
    <row r="85" spans="1:2" x14ac:dyDescent="0.2">
      <c r="A85" s="3" t="s">
        <v>172</v>
      </c>
    </row>
    <row r="86" spans="1:2" x14ac:dyDescent="0.2">
      <c r="A86" s="3" t="s">
        <v>174</v>
      </c>
      <c r="B86" s="3" t="s">
        <v>88</v>
      </c>
    </row>
    <row r="87" spans="1:2" x14ac:dyDescent="0.2">
      <c r="A87" s="3" t="s">
        <v>176</v>
      </c>
    </row>
    <row r="88" spans="1:2" x14ac:dyDescent="0.2">
      <c r="A88" s="3" t="s">
        <v>178</v>
      </c>
    </row>
    <row r="89" spans="1:2" x14ac:dyDescent="0.2">
      <c r="A89" s="3" t="s">
        <v>180</v>
      </c>
    </row>
    <row r="90" spans="1:2" x14ac:dyDescent="0.2">
      <c r="A90" s="3" t="s">
        <v>182</v>
      </c>
    </row>
    <row r="91" spans="1:2" x14ac:dyDescent="0.2">
      <c r="A91" s="3" t="s">
        <v>184</v>
      </c>
    </row>
    <row r="92" spans="1:2" x14ac:dyDescent="0.2">
      <c r="A92" s="3" t="s">
        <v>186</v>
      </c>
    </row>
    <row r="93" spans="1:2" x14ac:dyDescent="0.2">
      <c r="A93" s="3" t="s">
        <v>187</v>
      </c>
    </row>
    <row r="94" spans="1:2" x14ac:dyDescent="0.2">
      <c r="A94" s="3" t="s">
        <v>189</v>
      </c>
    </row>
    <row r="95" spans="1:2" x14ac:dyDescent="0.2">
      <c r="A95" s="3" t="s">
        <v>191</v>
      </c>
    </row>
    <row r="96" spans="1:2" x14ac:dyDescent="0.2">
      <c r="A96" s="3" t="s">
        <v>192</v>
      </c>
    </row>
    <row r="97" spans="1:2" x14ac:dyDescent="0.2">
      <c r="A97" s="3" t="s">
        <v>194</v>
      </c>
      <c r="B97" s="3" t="s">
        <v>42</v>
      </c>
    </row>
    <row r="98" spans="1:2" x14ac:dyDescent="0.2">
      <c r="A98" s="3" t="s">
        <v>197</v>
      </c>
      <c r="B98" s="3" t="s">
        <v>156</v>
      </c>
    </row>
    <row r="99" spans="1:2" x14ac:dyDescent="0.2">
      <c r="A99" s="3" t="s">
        <v>199</v>
      </c>
    </row>
    <row r="100" spans="1:2" x14ac:dyDescent="0.2">
      <c r="A100" s="3" t="s">
        <v>201</v>
      </c>
      <c r="B100" s="3" t="s">
        <v>88</v>
      </c>
    </row>
    <row r="101" spans="1:2" x14ac:dyDescent="0.2">
      <c r="A101" s="3" t="s">
        <v>204</v>
      </c>
    </row>
    <row r="102" spans="1:2" x14ac:dyDescent="0.2">
      <c r="A102" s="3" t="s">
        <v>206</v>
      </c>
    </row>
    <row r="103" spans="1:2" x14ac:dyDescent="0.2">
      <c r="A103" s="3" t="s">
        <v>208</v>
      </c>
    </row>
    <row r="104" spans="1:2" x14ac:dyDescent="0.2">
      <c r="A104" s="3" t="s">
        <v>210</v>
      </c>
    </row>
    <row r="105" spans="1:2" x14ac:dyDescent="0.2">
      <c r="A105" s="3" t="s">
        <v>211</v>
      </c>
      <c r="B105" s="3" t="s">
        <v>214</v>
      </c>
    </row>
    <row r="106" spans="1:2" x14ac:dyDescent="0.2">
      <c r="A106" s="3" t="s">
        <v>215</v>
      </c>
    </row>
    <row r="107" spans="1:2" x14ac:dyDescent="0.2">
      <c r="A107" s="3" t="s">
        <v>217</v>
      </c>
    </row>
    <row r="108" spans="1:2" x14ac:dyDescent="0.2">
      <c r="A108" s="3" t="s">
        <v>219</v>
      </c>
    </row>
    <row r="109" spans="1:2" x14ac:dyDescent="0.2">
      <c r="A109" s="3" t="s">
        <v>221</v>
      </c>
    </row>
    <row r="110" spans="1:2" x14ac:dyDescent="0.2">
      <c r="A110" s="3" t="s">
        <v>223</v>
      </c>
    </row>
    <row r="111" spans="1:2" x14ac:dyDescent="0.2">
      <c r="A111" s="3" t="s">
        <v>225</v>
      </c>
    </row>
    <row r="112" spans="1:2" x14ac:dyDescent="0.2">
      <c r="A112" s="3" t="s">
        <v>227</v>
      </c>
    </row>
    <row r="113" spans="1:2" x14ac:dyDescent="0.2">
      <c r="A113" s="3" t="s">
        <v>229</v>
      </c>
    </row>
    <row r="114" spans="1:2" x14ac:dyDescent="0.2">
      <c r="A114" s="3" t="s">
        <v>231</v>
      </c>
    </row>
    <row r="115" spans="1:2" x14ac:dyDescent="0.2">
      <c r="A115" s="3" t="s">
        <v>233</v>
      </c>
      <c r="B115" s="3" t="s">
        <v>236</v>
      </c>
    </row>
    <row r="116" spans="1:2" x14ac:dyDescent="0.2">
      <c r="A116" s="3" t="s">
        <v>237</v>
      </c>
    </row>
    <row r="117" spans="1:2" x14ac:dyDescent="0.2">
      <c r="A117" s="3" t="s">
        <v>238</v>
      </c>
    </row>
    <row r="118" spans="1:2" x14ac:dyDescent="0.2">
      <c r="A118" s="3" t="s">
        <v>240</v>
      </c>
    </row>
    <row r="119" spans="1:2" x14ac:dyDescent="0.2">
      <c r="A119" s="3" t="s">
        <v>241</v>
      </c>
      <c r="B119" s="3" t="s">
        <v>15</v>
      </c>
    </row>
    <row r="120" spans="1:2" x14ac:dyDescent="0.2">
      <c r="A120" s="3" t="s">
        <v>243</v>
      </c>
    </row>
    <row r="121" spans="1:2" x14ac:dyDescent="0.2">
      <c r="A121" s="3" t="s">
        <v>245</v>
      </c>
    </row>
    <row r="122" spans="1:2" x14ac:dyDescent="0.2">
      <c r="A122" s="3" t="s">
        <v>247</v>
      </c>
    </row>
    <row r="123" spans="1:2" x14ac:dyDescent="0.2">
      <c r="A123" s="3" t="s">
        <v>249</v>
      </c>
    </row>
    <row r="124" spans="1:2" x14ac:dyDescent="0.2">
      <c r="A124" s="3" t="s">
        <v>250</v>
      </c>
    </row>
    <row r="125" spans="1:2" x14ac:dyDescent="0.2">
      <c r="A125" s="3" t="s">
        <v>252</v>
      </c>
    </row>
    <row r="126" spans="1:2" x14ac:dyDescent="0.2">
      <c r="A126" s="3" t="s">
        <v>254</v>
      </c>
    </row>
    <row r="127" spans="1:2" x14ac:dyDescent="0.2">
      <c r="A127" s="3" t="s">
        <v>256</v>
      </c>
    </row>
    <row r="128" spans="1:2" x14ac:dyDescent="0.2">
      <c r="A128" s="3" t="s">
        <v>258</v>
      </c>
    </row>
    <row r="129" spans="1:1" x14ac:dyDescent="0.2">
      <c r="A129" s="3" t="s">
        <v>260</v>
      </c>
    </row>
    <row r="130" spans="1:1" x14ac:dyDescent="0.2">
      <c r="A130" s="3" t="s">
        <v>263</v>
      </c>
    </row>
    <row r="131" spans="1:1" x14ac:dyDescent="0.2">
      <c r="A131" s="3" t="s">
        <v>265</v>
      </c>
    </row>
    <row r="132" spans="1:1" x14ac:dyDescent="0.2">
      <c r="A132" s="3" t="s">
        <v>267</v>
      </c>
    </row>
    <row r="133" spans="1:1" x14ac:dyDescent="0.2">
      <c r="A133" s="3" t="s">
        <v>269</v>
      </c>
    </row>
    <row r="134" spans="1:1" x14ac:dyDescent="0.2">
      <c r="A134" s="3" t="s">
        <v>270</v>
      </c>
    </row>
    <row r="135" spans="1:1" x14ac:dyDescent="0.2">
      <c r="A135" s="3" t="s">
        <v>272</v>
      </c>
    </row>
    <row r="136" spans="1:1" x14ac:dyDescent="0.2">
      <c r="A136" s="3" t="s">
        <v>274</v>
      </c>
    </row>
    <row r="137" spans="1:1" x14ac:dyDescent="0.2">
      <c r="A137" s="3" t="s">
        <v>276</v>
      </c>
    </row>
    <row r="138" spans="1:1" x14ac:dyDescent="0.2">
      <c r="A138" s="3" t="s">
        <v>278</v>
      </c>
    </row>
    <row r="139" spans="1:1" x14ac:dyDescent="0.2">
      <c r="A139" s="3" t="s">
        <v>280</v>
      </c>
    </row>
    <row r="140" spans="1:1" x14ac:dyDescent="0.2">
      <c r="A140" s="3" t="s">
        <v>282</v>
      </c>
    </row>
    <row r="141" spans="1:1" x14ac:dyDescent="0.2">
      <c r="A141" s="3" t="s">
        <v>284</v>
      </c>
    </row>
    <row r="142" spans="1:1" x14ac:dyDescent="0.2">
      <c r="A142" s="3" t="s">
        <v>286</v>
      </c>
    </row>
    <row r="143" spans="1:1" x14ac:dyDescent="0.2">
      <c r="A143" s="3" t="s">
        <v>288</v>
      </c>
    </row>
    <row r="144" spans="1:1" x14ac:dyDescent="0.2">
      <c r="A144" s="3" t="s">
        <v>290</v>
      </c>
    </row>
    <row r="145" spans="1:2" x14ac:dyDescent="0.2">
      <c r="A145" s="3" t="s">
        <v>292</v>
      </c>
    </row>
    <row r="146" spans="1:2" x14ac:dyDescent="0.2">
      <c r="A146" s="3" t="s">
        <v>294</v>
      </c>
    </row>
    <row r="147" spans="1:2" x14ac:dyDescent="0.2">
      <c r="A147" s="3" t="s">
        <v>296</v>
      </c>
    </row>
    <row r="148" spans="1:2" x14ac:dyDescent="0.2">
      <c r="A148" s="3" t="s">
        <v>298</v>
      </c>
      <c r="B148" s="3" t="s">
        <v>96</v>
      </c>
    </row>
    <row r="149" spans="1:2" x14ac:dyDescent="0.2">
      <c r="A149" s="3" t="s">
        <v>300</v>
      </c>
    </row>
    <row r="150" spans="1:2" x14ac:dyDescent="0.2">
      <c r="A150" s="3" t="s">
        <v>302</v>
      </c>
    </row>
    <row r="151" spans="1:2" x14ac:dyDescent="0.2">
      <c r="A151" s="3" t="s">
        <v>304</v>
      </c>
    </row>
    <row r="152" spans="1:2" x14ac:dyDescent="0.2">
      <c r="A152" s="3" t="s">
        <v>306</v>
      </c>
    </row>
    <row r="153" spans="1:2" x14ac:dyDescent="0.2">
      <c r="A153" s="3" t="s">
        <v>308</v>
      </c>
    </row>
    <row r="154" spans="1:2" x14ac:dyDescent="0.2">
      <c r="A154" s="3" t="s">
        <v>309</v>
      </c>
    </row>
    <row r="155" spans="1:2" x14ac:dyDescent="0.2">
      <c r="A155" s="3" t="s">
        <v>310</v>
      </c>
    </row>
    <row r="156" spans="1:2" x14ac:dyDescent="0.2">
      <c r="A156" s="3" t="s">
        <v>312</v>
      </c>
    </row>
    <row r="157" spans="1:2" x14ac:dyDescent="0.2">
      <c r="A157" s="3" t="s">
        <v>314</v>
      </c>
    </row>
    <row r="158" spans="1:2" x14ac:dyDescent="0.2">
      <c r="A158" s="3" t="s">
        <v>316</v>
      </c>
    </row>
    <row r="159" spans="1:2" x14ac:dyDescent="0.2">
      <c r="A159" s="3" t="s">
        <v>318</v>
      </c>
    </row>
    <row r="160" spans="1:2" x14ac:dyDescent="0.2">
      <c r="A160" s="3" t="s">
        <v>319</v>
      </c>
    </row>
    <row r="161" spans="1:2" x14ac:dyDescent="0.2">
      <c r="A161" s="3" t="s">
        <v>322</v>
      </c>
      <c r="B161" s="3" t="s">
        <v>42</v>
      </c>
    </row>
    <row r="162" spans="1:2" x14ac:dyDescent="0.2">
      <c r="A162" s="3" t="s">
        <v>324</v>
      </c>
      <c r="B162" s="3" t="s">
        <v>42</v>
      </c>
    </row>
    <row r="163" spans="1:2" x14ac:dyDescent="0.2">
      <c r="A163" s="3" t="s">
        <v>326</v>
      </c>
    </row>
    <row r="164" spans="1:2" x14ac:dyDescent="0.2">
      <c r="A164" s="3" t="s">
        <v>328</v>
      </c>
    </row>
    <row r="165" spans="1:2" x14ac:dyDescent="0.2">
      <c r="A165" s="3" t="s">
        <v>329</v>
      </c>
    </row>
    <row r="166" spans="1:2" x14ac:dyDescent="0.2">
      <c r="A166" s="3" t="s">
        <v>331</v>
      </c>
    </row>
    <row r="167" spans="1:2" x14ac:dyDescent="0.2">
      <c r="A167" s="3" t="s">
        <v>333</v>
      </c>
      <c r="B167" s="3" t="s">
        <v>15</v>
      </c>
    </row>
    <row r="168" spans="1:2" x14ac:dyDescent="0.2">
      <c r="A168" s="3" t="s">
        <v>335</v>
      </c>
    </row>
    <row r="169" spans="1:2" x14ac:dyDescent="0.2">
      <c r="A169" s="3" t="s">
        <v>338</v>
      </c>
      <c r="B169" s="3" t="s">
        <v>42</v>
      </c>
    </row>
    <row r="170" spans="1:2" x14ac:dyDescent="0.2">
      <c r="A170" s="3" t="s">
        <v>339</v>
      </c>
    </row>
    <row r="171" spans="1:2" x14ac:dyDescent="0.2">
      <c r="A171" s="3" t="s">
        <v>341</v>
      </c>
    </row>
    <row r="172" spans="1:2" x14ac:dyDescent="0.2">
      <c r="A172" s="3" t="s">
        <v>343</v>
      </c>
      <c r="B172" s="3" t="s">
        <v>15</v>
      </c>
    </row>
    <row r="173" spans="1:2" x14ac:dyDescent="0.2">
      <c r="A173" s="3" t="s">
        <v>345</v>
      </c>
    </row>
    <row r="174" spans="1:2" x14ac:dyDescent="0.2">
      <c r="A174" s="3" t="s">
        <v>347</v>
      </c>
    </row>
    <row r="175" spans="1:2" x14ac:dyDescent="0.2">
      <c r="A175" s="3" t="s">
        <v>348</v>
      </c>
      <c r="B175" s="3" t="s">
        <v>96</v>
      </c>
    </row>
    <row r="176" spans="1:2" x14ac:dyDescent="0.2">
      <c r="A176" s="3" t="s">
        <v>351</v>
      </c>
    </row>
    <row r="177" spans="1:2" x14ac:dyDescent="0.2">
      <c r="A177" s="3" t="s">
        <v>353</v>
      </c>
    </row>
    <row r="178" spans="1:2" x14ac:dyDescent="0.2">
      <c r="A178" s="3" t="s">
        <v>355</v>
      </c>
    </row>
    <row r="179" spans="1:2" x14ac:dyDescent="0.2">
      <c r="A179" s="3" t="s">
        <v>357</v>
      </c>
    </row>
    <row r="180" spans="1:2" x14ac:dyDescent="0.2">
      <c r="A180" s="3" t="s">
        <v>359</v>
      </c>
      <c r="B180" s="3" t="s">
        <v>156</v>
      </c>
    </row>
    <row r="181" spans="1:2" x14ac:dyDescent="0.2">
      <c r="A181" s="3" t="s">
        <v>360</v>
      </c>
    </row>
    <row r="182" spans="1:2" x14ac:dyDescent="0.2">
      <c r="A182" s="3" t="s">
        <v>362</v>
      </c>
    </row>
    <row r="183" spans="1:2" x14ac:dyDescent="0.2">
      <c r="A183" s="3" t="s">
        <v>364</v>
      </c>
    </row>
    <row r="184" spans="1:2" x14ac:dyDescent="0.2">
      <c r="A184" s="3" t="s">
        <v>366</v>
      </c>
    </row>
    <row r="185" spans="1:2" x14ac:dyDescent="0.2">
      <c r="A185" s="3" t="s">
        <v>368</v>
      </c>
    </row>
    <row r="186" spans="1:2" x14ac:dyDescent="0.2">
      <c r="A186" s="3" t="s">
        <v>370</v>
      </c>
    </row>
    <row r="187" spans="1:2" x14ac:dyDescent="0.2">
      <c r="A187" s="3" t="s">
        <v>372</v>
      </c>
    </row>
    <row r="188" spans="1:2" x14ac:dyDescent="0.2">
      <c r="A188" s="3" t="s">
        <v>374</v>
      </c>
    </row>
    <row r="189" spans="1:2" x14ac:dyDescent="0.2">
      <c r="A189" s="3" t="s">
        <v>375</v>
      </c>
    </row>
    <row r="190" spans="1:2" x14ac:dyDescent="0.2">
      <c r="A190" s="3" t="s">
        <v>377</v>
      </c>
    </row>
    <row r="191" spans="1:2" x14ac:dyDescent="0.2">
      <c r="A191" s="3" t="s">
        <v>379</v>
      </c>
      <c r="B191" s="3" t="s">
        <v>15</v>
      </c>
    </row>
    <row r="192" spans="1:2" x14ac:dyDescent="0.2">
      <c r="A192" s="3" t="s">
        <v>381</v>
      </c>
    </row>
    <row r="193" spans="1:2" x14ac:dyDescent="0.2">
      <c r="A193" s="3" t="s">
        <v>383</v>
      </c>
    </row>
    <row r="194" spans="1:2" x14ac:dyDescent="0.2">
      <c r="A194" s="3" t="s">
        <v>385</v>
      </c>
      <c r="B194" s="3" t="s">
        <v>214</v>
      </c>
    </row>
    <row r="195" spans="1:2" x14ac:dyDescent="0.2">
      <c r="A195" s="3" t="s">
        <v>388</v>
      </c>
    </row>
    <row r="196" spans="1:2" x14ac:dyDescent="0.2">
      <c r="A196" s="3" t="s">
        <v>390</v>
      </c>
    </row>
    <row r="197" spans="1:2" x14ac:dyDescent="0.2">
      <c r="A197" s="3" t="s">
        <v>391</v>
      </c>
    </row>
    <row r="198" spans="1:2" x14ac:dyDescent="0.2">
      <c r="A198" s="3" t="s">
        <v>393</v>
      </c>
    </row>
    <row r="199" spans="1:2" x14ac:dyDescent="0.2">
      <c r="A199" s="3" t="s">
        <v>395</v>
      </c>
    </row>
    <row r="200" spans="1:2" x14ac:dyDescent="0.2">
      <c r="A200" s="3" t="s">
        <v>397</v>
      </c>
    </row>
    <row r="201" spans="1:2" x14ac:dyDescent="0.2">
      <c r="A201" s="3" t="s">
        <v>399</v>
      </c>
    </row>
    <row r="202" spans="1:2" x14ac:dyDescent="0.2">
      <c r="A202" s="3" t="s">
        <v>401</v>
      </c>
    </row>
    <row r="203" spans="1:2" x14ac:dyDescent="0.2">
      <c r="A203" s="3" t="s">
        <v>403</v>
      </c>
      <c r="B203" s="3" t="s">
        <v>156</v>
      </c>
    </row>
    <row r="204" spans="1:2" x14ac:dyDescent="0.2">
      <c r="A204" s="3" t="s">
        <v>405</v>
      </c>
    </row>
    <row r="205" spans="1:2" x14ac:dyDescent="0.2">
      <c r="A205" s="3" t="s">
        <v>407</v>
      </c>
    </row>
    <row r="206" spans="1:2" x14ac:dyDescent="0.2">
      <c r="A206" s="3" t="s">
        <v>409</v>
      </c>
      <c r="B206" s="3" t="s">
        <v>15</v>
      </c>
    </row>
    <row r="207" spans="1:2" x14ac:dyDescent="0.2">
      <c r="A207" s="3" t="s">
        <v>411</v>
      </c>
    </row>
    <row r="208" spans="1:2" x14ac:dyDescent="0.2">
      <c r="A208" s="3" t="s">
        <v>413</v>
      </c>
      <c r="B208" s="3" t="s">
        <v>96</v>
      </c>
    </row>
    <row r="209" spans="1:2" x14ac:dyDescent="0.2">
      <c r="A209" s="3" t="s">
        <v>415</v>
      </c>
    </row>
    <row r="210" spans="1:2" x14ac:dyDescent="0.2">
      <c r="A210" s="3" t="s">
        <v>416</v>
      </c>
    </row>
    <row r="211" spans="1:2" x14ac:dyDescent="0.2">
      <c r="A211" s="3" t="s">
        <v>417</v>
      </c>
    </row>
    <row r="212" spans="1:2" x14ac:dyDescent="0.2">
      <c r="A212" s="3" t="s">
        <v>419</v>
      </c>
    </row>
    <row r="213" spans="1:2" x14ac:dyDescent="0.2">
      <c r="A213" s="3" t="s">
        <v>420</v>
      </c>
    </row>
    <row r="214" spans="1:2" x14ac:dyDescent="0.2">
      <c r="A214" s="3" t="s">
        <v>422</v>
      </c>
    </row>
    <row r="215" spans="1:2" x14ac:dyDescent="0.2">
      <c r="A215" s="3" t="s">
        <v>424</v>
      </c>
      <c r="B215" s="3" t="s">
        <v>96</v>
      </c>
    </row>
    <row r="216" spans="1:2" x14ac:dyDescent="0.2">
      <c r="A216" s="3" t="s">
        <v>426</v>
      </c>
    </row>
    <row r="217" spans="1:2" x14ac:dyDescent="0.2">
      <c r="A217" s="3" t="s">
        <v>428</v>
      </c>
    </row>
    <row r="218" spans="1:2" x14ac:dyDescent="0.2">
      <c r="A218" s="3" t="s">
        <v>430</v>
      </c>
    </row>
    <row r="219" spans="1:2" x14ac:dyDescent="0.2">
      <c r="A219" s="3" t="s">
        <v>432</v>
      </c>
      <c r="B219" s="3" t="s">
        <v>42</v>
      </c>
    </row>
    <row r="220" spans="1:2" x14ac:dyDescent="0.2">
      <c r="A220" s="3" t="s">
        <v>434</v>
      </c>
    </row>
    <row r="221" spans="1:2" x14ac:dyDescent="0.2">
      <c r="A221" s="3" t="s">
        <v>436</v>
      </c>
    </row>
    <row r="222" spans="1:2" x14ac:dyDescent="0.2">
      <c r="A222" s="3" t="s">
        <v>438</v>
      </c>
    </row>
    <row r="223" spans="1:2" x14ac:dyDescent="0.2">
      <c r="A223" s="3" t="s">
        <v>440</v>
      </c>
    </row>
    <row r="224" spans="1:2" x14ac:dyDescent="0.2">
      <c r="A224" s="3" t="s">
        <v>442</v>
      </c>
      <c r="B224" s="3" t="s">
        <v>443</v>
      </c>
    </row>
    <row r="225" spans="1:2" x14ac:dyDescent="0.2">
      <c r="A225" s="3" t="s">
        <v>444</v>
      </c>
    </row>
    <row r="226" spans="1:2" x14ac:dyDescent="0.2">
      <c r="A226" s="3" t="s">
        <v>446</v>
      </c>
    </row>
    <row r="227" spans="1:2" x14ac:dyDescent="0.2">
      <c r="A227" s="3" t="s">
        <v>448</v>
      </c>
    </row>
    <row r="228" spans="1:2" x14ac:dyDescent="0.2">
      <c r="A228" s="3" t="s">
        <v>450</v>
      </c>
      <c r="B228" s="3" t="s">
        <v>42</v>
      </c>
    </row>
    <row r="229" spans="1:2" x14ac:dyDescent="0.2">
      <c r="A229" s="3" t="s">
        <v>452</v>
      </c>
    </row>
    <row r="230" spans="1:2" x14ac:dyDescent="0.2">
      <c r="A230" s="3" t="s">
        <v>454</v>
      </c>
    </row>
    <row r="231" spans="1:2" x14ac:dyDescent="0.2">
      <c r="A231" s="3" t="s">
        <v>455</v>
      </c>
      <c r="B231" s="3" t="s">
        <v>42</v>
      </c>
    </row>
    <row r="232" spans="1:2" x14ac:dyDescent="0.2">
      <c r="A232" s="3" t="s">
        <v>456</v>
      </c>
    </row>
    <row r="233" spans="1:2" x14ac:dyDescent="0.2">
      <c r="A233" s="3" t="s">
        <v>458</v>
      </c>
    </row>
    <row r="234" spans="1:2" x14ac:dyDescent="0.2">
      <c r="A234" s="3" t="s">
        <v>460</v>
      </c>
    </row>
    <row r="235" spans="1:2" x14ac:dyDescent="0.2">
      <c r="A235" s="3" t="s">
        <v>462</v>
      </c>
    </row>
    <row r="236" spans="1:2" x14ac:dyDescent="0.2">
      <c r="A236" s="3" t="s">
        <v>464</v>
      </c>
    </row>
    <row r="237" spans="1:2" x14ac:dyDescent="0.2">
      <c r="A237" s="3" t="s">
        <v>466</v>
      </c>
    </row>
    <row r="238" spans="1:2" x14ac:dyDescent="0.2">
      <c r="A238" s="3" t="s">
        <v>467</v>
      </c>
    </row>
    <row r="239" spans="1:2" x14ac:dyDescent="0.2">
      <c r="A239" s="3" t="s">
        <v>469</v>
      </c>
    </row>
    <row r="240" spans="1:2" x14ac:dyDescent="0.2">
      <c r="A240" s="3" t="s">
        <v>471</v>
      </c>
    </row>
    <row r="241" spans="1:2" x14ac:dyDescent="0.2">
      <c r="A241" s="3" t="s">
        <v>474</v>
      </c>
      <c r="B241" s="3" t="s">
        <v>96</v>
      </c>
    </row>
    <row r="242" spans="1:2" x14ac:dyDescent="0.2">
      <c r="A242" s="3" t="s">
        <v>477</v>
      </c>
    </row>
    <row r="243" spans="1:2" x14ac:dyDescent="0.2">
      <c r="A243" s="3" t="s">
        <v>479</v>
      </c>
    </row>
    <row r="244" spans="1:2" x14ac:dyDescent="0.2">
      <c r="A244" s="3" t="s">
        <v>481</v>
      </c>
    </row>
    <row r="245" spans="1:2" x14ac:dyDescent="0.2">
      <c r="A245" s="3" t="s">
        <v>482</v>
      </c>
    </row>
    <row r="246" spans="1:2" x14ac:dyDescent="0.2">
      <c r="A246" s="3" t="s">
        <v>484</v>
      </c>
    </row>
    <row r="247" spans="1:2" x14ac:dyDescent="0.2">
      <c r="A247" s="3" t="s">
        <v>485</v>
      </c>
      <c r="B247" s="3" t="s">
        <v>15</v>
      </c>
    </row>
    <row r="248" spans="1:2" x14ac:dyDescent="0.2">
      <c r="A248" s="3" t="s">
        <v>488</v>
      </c>
    </row>
    <row r="249" spans="1:2" x14ac:dyDescent="0.2">
      <c r="A249" s="3" t="s">
        <v>490</v>
      </c>
    </row>
    <row r="250" spans="1:2" x14ac:dyDescent="0.2">
      <c r="A250" s="3" t="s">
        <v>492</v>
      </c>
      <c r="B250" s="3" t="s">
        <v>15</v>
      </c>
    </row>
    <row r="251" spans="1:2" x14ac:dyDescent="0.2">
      <c r="A251" s="3" t="s">
        <v>494</v>
      </c>
    </row>
    <row r="252" spans="1:2" x14ac:dyDescent="0.2">
      <c r="A252" s="3" t="s">
        <v>496</v>
      </c>
    </row>
    <row r="253" spans="1:2" x14ac:dyDescent="0.2">
      <c r="A253" s="3" t="s">
        <v>498</v>
      </c>
      <c r="B253" s="3" t="s">
        <v>96</v>
      </c>
    </row>
    <row r="254" spans="1:2" x14ac:dyDescent="0.2">
      <c r="A254" s="3" t="s">
        <v>500</v>
      </c>
    </row>
    <row r="255" spans="1:2" x14ac:dyDescent="0.2">
      <c r="A255" s="3" t="s">
        <v>502</v>
      </c>
    </row>
    <row r="256" spans="1:2" x14ac:dyDescent="0.2">
      <c r="A256" s="3" t="s">
        <v>504</v>
      </c>
      <c r="B256" s="3" t="s">
        <v>506</v>
      </c>
    </row>
    <row r="257" spans="1:2" x14ac:dyDescent="0.2">
      <c r="A257" s="3" t="s">
        <v>507</v>
      </c>
    </row>
    <row r="258" spans="1:2" x14ac:dyDescent="0.2">
      <c r="A258" s="3" t="s">
        <v>509</v>
      </c>
      <c r="B258" s="3" t="s">
        <v>512</v>
      </c>
    </row>
    <row r="259" spans="1:2" x14ac:dyDescent="0.2">
      <c r="A259" s="3" t="s">
        <v>513</v>
      </c>
    </row>
    <row r="260" spans="1:2" x14ac:dyDescent="0.2">
      <c r="A260" s="3" t="s">
        <v>515</v>
      </c>
      <c r="B260" s="3" t="s">
        <v>156</v>
      </c>
    </row>
    <row r="261" spans="1:2" x14ac:dyDescent="0.2">
      <c r="A261" s="3" t="s">
        <v>517</v>
      </c>
      <c r="B261" s="3" t="s">
        <v>96</v>
      </c>
    </row>
    <row r="262" spans="1:2" x14ac:dyDescent="0.2">
      <c r="A262" s="3" t="s">
        <v>519</v>
      </c>
    </row>
    <row r="263" spans="1:2" x14ac:dyDescent="0.2">
      <c r="A263" s="3" t="s">
        <v>521</v>
      </c>
    </row>
    <row r="264" spans="1:2" x14ac:dyDescent="0.2">
      <c r="A264" s="3" t="s">
        <v>523</v>
      </c>
    </row>
    <row r="265" spans="1:2" x14ac:dyDescent="0.2">
      <c r="A265" s="3" t="s">
        <v>525</v>
      </c>
      <c r="B265" s="3" t="s">
        <v>527</v>
      </c>
    </row>
    <row r="266" spans="1:2" x14ac:dyDescent="0.2">
      <c r="A266" s="3" t="s">
        <v>528</v>
      </c>
    </row>
    <row r="267" spans="1:2" x14ac:dyDescent="0.2">
      <c r="A267" s="3" t="s">
        <v>530</v>
      </c>
    </row>
    <row r="268" spans="1:2" x14ac:dyDescent="0.2">
      <c r="A268" s="3" t="s">
        <v>532</v>
      </c>
    </row>
    <row r="269" spans="1:2" x14ac:dyDescent="0.2">
      <c r="A269" s="3" t="s">
        <v>534</v>
      </c>
    </row>
    <row r="270" spans="1:2" x14ac:dyDescent="0.2">
      <c r="A270" s="3" t="s">
        <v>536</v>
      </c>
      <c r="B270" s="3" t="s">
        <v>160</v>
      </c>
    </row>
    <row r="271" spans="1:2" x14ac:dyDescent="0.2">
      <c r="A271" s="3" t="s">
        <v>538</v>
      </c>
    </row>
    <row r="272" spans="1:2" x14ac:dyDescent="0.2">
      <c r="A272" s="3" t="s">
        <v>540</v>
      </c>
    </row>
    <row r="273" spans="1:2" x14ac:dyDescent="0.2">
      <c r="A273" s="3" t="s">
        <v>542</v>
      </c>
      <c r="B273" s="3" t="s">
        <v>42</v>
      </c>
    </row>
    <row r="274" spans="1:2" x14ac:dyDescent="0.2">
      <c r="A274" s="3" t="s">
        <v>544</v>
      </c>
    </row>
    <row r="275" spans="1:2" x14ac:dyDescent="0.2">
      <c r="A275" s="3" t="s">
        <v>546</v>
      </c>
    </row>
    <row r="276" spans="1:2" x14ac:dyDescent="0.2">
      <c r="A276" s="3" t="s">
        <v>548</v>
      </c>
    </row>
    <row r="277" spans="1:2" x14ac:dyDescent="0.2">
      <c r="A277" s="3" t="s">
        <v>550</v>
      </c>
    </row>
    <row r="278" spans="1:2" x14ac:dyDescent="0.2">
      <c r="A278" s="3" t="s">
        <v>552</v>
      </c>
    </row>
    <row r="279" spans="1:2" x14ac:dyDescent="0.2">
      <c r="A279" s="3" t="s">
        <v>554</v>
      </c>
    </row>
    <row r="280" spans="1:2" x14ac:dyDescent="0.2">
      <c r="A280" s="3" t="s">
        <v>555</v>
      </c>
    </row>
    <row r="281" spans="1:2" x14ac:dyDescent="0.2">
      <c r="A281" s="3" t="s">
        <v>557</v>
      </c>
    </row>
    <row r="282" spans="1:2" x14ac:dyDescent="0.2">
      <c r="A282" s="3" t="s">
        <v>558</v>
      </c>
    </row>
    <row r="283" spans="1:2" x14ac:dyDescent="0.2">
      <c r="A283" s="3" t="s">
        <v>560</v>
      </c>
    </row>
    <row r="284" spans="1:2" x14ac:dyDescent="0.2">
      <c r="A284" s="3" t="s">
        <v>562</v>
      </c>
    </row>
    <row r="285" spans="1:2" x14ac:dyDescent="0.2">
      <c r="A285" s="3" t="s">
        <v>563</v>
      </c>
    </row>
    <row r="286" spans="1:2" x14ac:dyDescent="0.2">
      <c r="A286" s="3" t="s">
        <v>565</v>
      </c>
    </row>
    <row r="287" spans="1:2" x14ac:dyDescent="0.2">
      <c r="A287" s="3" t="s">
        <v>567</v>
      </c>
      <c r="B287" s="3" t="s">
        <v>156</v>
      </c>
    </row>
    <row r="288" spans="1:2" x14ac:dyDescent="0.2">
      <c r="A288" s="3" t="s">
        <v>568</v>
      </c>
      <c r="B288" s="3" t="s">
        <v>15</v>
      </c>
    </row>
    <row r="289" spans="1:2" x14ac:dyDescent="0.2">
      <c r="A289" s="3" t="s">
        <v>570</v>
      </c>
    </row>
    <row r="290" spans="1:2" x14ac:dyDescent="0.2">
      <c r="A290" s="3" t="s">
        <v>572</v>
      </c>
    </row>
    <row r="291" spans="1:2" x14ac:dyDescent="0.2">
      <c r="A291" s="3" t="s">
        <v>573</v>
      </c>
    </row>
    <row r="292" spans="1:2" x14ac:dyDescent="0.2">
      <c r="A292" s="3" t="s">
        <v>575</v>
      </c>
    </row>
    <row r="293" spans="1:2" x14ac:dyDescent="0.2">
      <c r="A293" s="3" t="s">
        <v>576</v>
      </c>
    </row>
    <row r="294" spans="1:2" x14ac:dyDescent="0.2">
      <c r="A294" s="3" t="s">
        <v>578</v>
      </c>
    </row>
    <row r="295" spans="1:2" x14ac:dyDescent="0.2">
      <c r="A295" s="3" t="s">
        <v>580</v>
      </c>
    </row>
    <row r="296" spans="1:2" x14ac:dyDescent="0.2">
      <c r="A296" s="3" t="s">
        <v>582</v>
      </c>
    </row>
    <row r="297" spans="1:2" x14ac:dyDescent="0.2">
      <c r="A297" s="3" t="s">
        <v>584</v>
      </c>
    </row>
    <row r="298" spans="1:2" x14ac:dyDescent="0.2">
      <c r="A298" s="3" t="s">
        <v>585</v>
      </c>
    </row>
    <row r="299" spans="1:2" x14ac:dyDescent="0.2">
      <c r="A299" s="3" t="s">
        <v>587</v>
      </c>
      <c r="B299" s="3" t="s">
        <v>96</v>
      </c>
    </row>
    <row r="300" spans="1:2" x14ac:dyDescent="0.2">
      <c r="A300" s="3" t="s">
        <v>588</v>
      </c>
    </row>
    <row r="301" spans="1:2" x14ac:dyDescent="0.2">
      <c r="A301" s="3" t="s">
        <v>589</v>
      </c>
    </row>
    <row r="302" spans="1:2" x14ac:dyDescent="0.2">
      <c r="A302" s="3" t="s">
        <v>591</v>
      </c>
    </row>
    <row r="303" spans="1:2" x14ac:dyDescent="0.2">
      <c r="A303" s="3" t="s">
        <v>593</v>
      </c>
    </row>
    <row r="304" spans="1:2" x14ac:dyDescent="0.2">
      <c r="A304" s="3" t="s">
        <v>595</v>
      </c>
      <c r="B304" s="3" t="s">
        <v>597</v>
      </c>
    </row>
    <row r="305" spans="1:2" x14ac:dyDescent="0.2">
      <c r="A305" s="3" t="s">
        <v>598</v>
      </c>
    </row>
    <row r="306" spans="1:2" x14ac:dyDescent="0.2">
      <c r="A306" s="3" t="s">
        <v>600</v>
      </c>
    </row>
    <row r="307" spans="1:2" x14ac:dyDescent="0.2">
      <c r="A307" s="3" t="s">
        <v>602</v>
      </c>
    </row>
    <row r="308" spans="1:2" x14ac:dyDescent="0.2">
      <c r="A308" s="3" t="s">
        <v>604</v>
      </c>
      <c r="B308" s="3" t="s">
        <v>15</v>
      </c>
    </row>
    <row r="309" spans="1:2" x14ac:dyDescent="0.2">
      <c r="A309" s="3" t="s">
        <v>606</v>
      </c>
    </row>
    <row r="310" spans="1:2" x14ac:dyDescent="0.2">
      <c r="A310" s="3" t="s">
        <v>608</v>
      </c>
    </row>
    <row r="311" spans="1:2" x14ac:dyDescent="0.2">
      <c r="A311" s="3" t="s">
        <v>610</v>
      </c>
    </row>
    <row r="312" spans="1:2" x14ac:dyDescent="0.2">
      <c r="A312" s="3" t="s">
        <v>612</v>
      </c>
      <c r="B312" s="3" t="s">
        <v>614</v>
      </c>
    </row>
    <row r="313" spans="1:2" x14ac:dyDescent="0.2">
      <c r="A313" s="3" t="s">
        <v>615</v>
      </c>
    </row>
    <row r="314" spans="1:2" x14ac:dyDescent="0.2">
      <c r="A314" s="3" t="s">
        <v>616</v>
      </c>
      <c r="B314" s="3" t="s">
        <v>617</v>
      </c>
    </row>
    <row r="315" spans="1:2" x14ac:dyDescent="0.2">
      <c r="A315" s="3" t="s">
        <v>618</v>
      </c>
    </row>
    <row r="316" spans="1:2" x14ac:dyDescent="0.2">
      <c r="A316" s="3" t="s">
        <v>620</v>
      </c>
    </row>
    <row r="317" spans="1:2" x14ac:dyDescent="0.2">
      <c r="A317" s="3" t="s">
        <v>621</v>
      </c>
    </row>
    <row r="318" spans="1:2" x14ac:dyDescent="0.2">
      <c r="A318" s="3" t="s">
        <v>623</v>
      </c>
    </row>
    <row r="319" spans="1:2" x14ac:dyDescent="0.2">
      <c r="A319" s="3" t="s">
        <v>625</v>
      </c>
    </row>
    <row r="320" spans="1:2" x14ac:dyDescent="0.2">
      <c r="A320" s="3" t="s">
        <v>627</v>
      </c>
    </row>
    <row r="321" spans="1:1" x14ac:dyDescent="0.2">
      <c r="A321" s="3" t="s">
        <v>628</v>
      </c>
    </row>
    <row r="322" spans="1:1" x14ac:dyDescent="0.2">
      <c r="A322" s="3" t="s">
        <v>631</v>
      </c>
    </row>
    <row r="323" spans="1:1" x14ac:dyDescent="0.2">
      <c r="A323" s="3" t="s">
        <v>633</v>
      </c>
    </row>
    <row r="324" spans="1:1" x14ac:dyDescent="0.2">
      <c r="A324" s="3" t="s">
        <v>634</v>
      </c>
    </row>
    <row r="325" spans="1:1" x14ac:dyDescent="0.2">
      <c r="A325" s="3" t="s">
        <v>636</v>
      </c>
    </row>
    <row r="326" spans="1:1" x14ac:dyDescent="0.2">
      <c r="A326" s="3" t="s">
        <v>639</v>
      </c>
    </row>
    <row r="327" spans="1:1" x14ac:dyDescent="0.2">
      <c r="A327" s="3" t="s">
        <v>642</v>
      </c>
    </row>
    <row r="328" spans="1:1" x14ac:dyDescent="0.2">
      <c r="A328" s="3" t="s">
        <v>644</v>
      </c>
    </row>
    <row r="329" spans="1:1" x14ac:dyDescent="0.2">
      <c r="A329" s="3" t="s">
        <v>646</v>
      </c>
    </row>
    <row r="330" spans="1:1" x14ac:dyDescent="0.2">
      <c r="A330" s="3" t="s">
        <v>648</v>
      </c>
    </row>
    <row r="331" spans="1:1" x14ac:dyDescent="0.2">
      <c r="A331" s="3" t="s">
        <v>649</v>
      </c>
    </row>
    <row r="332" spans="1:1" x14ac:dyDescent="0.2">
      <c r="A332" s="3" t="s">
        <v>651</v>
      </c>
    </row>
    <row r="333" spans="1:1" x14ac:dyDescent="0.2">
      <c r="A333" s="3" t="s">
        <v>652</v>
      </c>
    </row>
    <row r="334" spans="1:1" x14ac:dyDescent="0.2">
      <c r="A334" s="3" t="s">
        <v>654</v>
      </c>
    </row>
    <row r="335" spans="1:1" x14ac:dyDescent="0.2">
      <c r="A335" s="3" t="s">
        <v>655</v>
      </c>
    </row>
    <row r="336" spans="1:1" x14ac:dyDescent="0.2">
      <c r="A336" s="3" t="s">
        <v>657</v>
      </c>
    </row>
    <row r="337" spans="1:2" x14ac:dyDescent="0.2">
      <c r="A337" s="3" t="s">
        <v>659</v>
      </c>
    </row>
    <row r="338" spans="1:2" x14ac:dyDescent="0.2">
      <c r="A338" s="3" t="s">
        <v>661</v>
      </c>
    </row>
    <row r="339" spans="1:2" x14ac:dyDescent="0.2">
      <c r="A339" s="3" t="s">
        <v>662</v>
      </c>
    </row>
    <row r="340" spans="1:2" x14ac:dyDescent="0.2">
      <c r="A340" s="3" t="s">
        <v>664</v>
      </c>
    </row>
    <row r="341" spans="1:2" x14ac:dyDescent="0.2">
      <c r="A341" s="3" t="s">
        <v>666</v>
      </c>
    </row>
    <row r="342" spans="1:2" x14ac:dyDescent="0.2">
      <c r="A342" s="3" t="s">
        <v>668</v>
      </c>
    </row>
    <row r="343" spans="1:2" x14ac:dyDescent="0.2">
      <c r="A343" s="3" t="s">
        <v>670</v>
      </c>
    </row>
    <row r="344" spans="1:2" x14ac:dyDescent="0.2">
      <c r="A344" s="3" t="s">
        <v>672</v>
      </c>
    </row>
    <row r="345" spans="1:2" x14ac:dyDescent="0.2">
      <c r="A345" s="3" t="s">
        <v>674</v>
      </c>
    </row>
    <row r="346" spans="1:2" x14ac:dyDescent="0.2">
      <c r="A346" s="3" t="s">
        <v>676</v>
      </c>
    </row>
    <row r="347" spans="1:2" x14ac:dyDescent="0.2">
      <c r="A347" s="3" t="s">
        <v>678</v>
      </c>
      <c r="B347" s="3" t="s">
        <v>597</v>
      </c>
    </row>
    <row r="348" spans="1:2" x14ac:dyDescent="0.2">
      <c r="A348" s="3" t="s">
        <v>680</v>
      </c>
    </row>
    <row r="349" spans="1:2" x14ac:dyDescent="0.2">
      <c r="A349" s="3" t="s">
        <v>681</v>
      </c>
    </row>
    <row r="350" spans="1:2" x14ac:dyDescent="0.2">
      <c r="A350" s="3" t="s">
        <v>683</v>
      </c>
    </row>
    <row r="351" spans="1:2" x14ac:dyDescent="0.2">
      <c r="A351" s="3" t="s">
        <v>684</v>
      </c>
    </row>
    <row r="352" spans="1:2" x14ac:dyDescent="0.2">
      <c r="A352" s="3" t="s">
        <v>686</v>
      </c>
    </row>
    <row r="353" spans="1:2" x14ac:dyDescent="0.2">
      <c r="A353" s="3" t="s">
        <v>687</v>
      </c>
    </row>
    <row r="354" spans="1:2" x14ac:dyDescent="0.2">
      <c r="A354" s="3" t="s">
        <v>689</v>
      </c>
    </row>
    <row r="355" spans="1:2" x14ac:dyDescent="0.2">
      <c r="A355" s="3" t="s">
        <v>690</v>
      </c>
      <c r="B355" s="3" t="s">
        <v>15</v>
      </c>
    </row>
    <row r="356" spans="1:2" x14ac:dyDescent="0.2">
      <c r="A356" s="3" t="s">
        <v>692</v>
      </c>
    </row>
    <row r="357" spans="1:2" x14ac:dyDescent="0.2">
      <c r="A357" s="3" t="s">
        <v>693</v>
      </c>
    </row>
    <row r="358" spans="1:2" x14ac:dyDescent="0.2">
      <c r="A358" s="3" t="s">
        <v>694</v>
      </c>
    </row>
    <row r="359" spans="1:2" x14ac:dyDescent="0.2">
      <c r="A359" s="3" t="s">
        <v>696</v>
      </c>
    </row>
    <row r="360" spans="1:2" x14ac:dyDescent="0.2">
      <c r="A360" s="3" t="s">
        <v>698</v>
      </c>
    </row>
    <row r="361" spans="1:2" x14ac:dyDescent="0.2">
      <c r="A361" s="3" t="s">
        <v>700</v>
      </c>
      <c r="B361" s="3" t="s">
        <v>96</v>
      </c>
    </row>
    <row r="362" spans="1:2" x14ac:dyDescent="0.2">
      <c r="A362" s="3" t="s">
        <v>701</v>
      </c>
    </row>
    <row r="363" spans="1:2" x14ac:dyDescent="0.2">
      <c r="A363" s="3" t="s">
        <v>703</v>
      </c>
    </row>
    <row r="364" spans="1:2" x14ac:dyDescent="0.2">
      <c r="A364" s="3" t="s">
        <v>705</v>
      </c>
      <c r="B364" s="3" t="s">
        <v>15</v>
      </c>
    </row>
    <row r="365" spans="1:2" x14ac:dyDescent="0.2">
      <c r="A365" s="3" t="s">
        <v>708</v>
      </c>
    </row>
    <row r="366" spans="1:2" x14ac:dyDescent="0.2">
      <c r="A366" s="3" t="s">
        <v>710</v>
      </c>
    </row>
    <row r="367" spans="1:2" x14ac:dyDescent="0.2">
      <c r="A367" s="3" t="s">
        <v>711</v>
      </c>
    </row>
    <row r="368" spans="1:2" x14ac:dyDescent="0.2">
      <c r="A368" s="3" t="s">
        <v>713</v>
      </c>
      <c r="B368" s="3" t="s">
        <v>88</v>
      </c>
    </row>
    <row r="369" spans="1:2" x14ac:dyDescent="0.2">
      <c r="A369" s="3" t="s">
        <v>715</v>
      </c>
    </row>
    <row r="370" spans="1:2" x14ac:dyDescent="0.2">
      <c r="A370" s="3" t="s">
        <v>717</v>
      </c>
    </row>
    <row r="371" spans="1:2" x14ac:dyDescent="0.2">
      <c r="A371" s="3" t="s">
        <v>719</v>
      </c>
    </row>
    <row r="372" spans="1:2" x14ac:dyDescent="0.2">
      <c r="A372" s="3" t="s">
        <v>721</v>
      </c>
    </row>
    <row r="373" spans="1:2" x14ac:dyDescent="0.2">
      <c r="A373" s="3" t="s">
        <v>722</v>
      </c>
    </row>
    <row r="374" spans="1:2" x14ac:dyDescent="0.2">
      <c r="A374" s="3" t="s">
        <v>724</v>
      </c>
    </row>
    <row r="375" spans="1:2" x14ac:dyDescent="0.2">
      <c r="A375" s="3" t="s">
        <v>725</v>
      </c>
    </row>
    <row r="376" spans="1:2" x14ac:dyDescent="0.2">
      <c r="A376" s="3" t="s">
        <v>727</v>
      </c>
      <c r="B376" s="3" t="s">
        <v>42</v>
      </c>
    </row>
    <row r="377" spans="1:2" x14ac:dyDescent="0.2">
      <c r="A377" s="3" t="s">
        <v>729</v>
      </c>
    </row>
    <row r="378" spans="1:2" x14ac:dyDescent="0.2">
      <c r="A378" s="3" t="s">
        <v>730</v>
      </c>
    </row>
    <row r="379" spans="1:2" x14ac:dyDescent="0.2">
      <c r="A379" s="3" t="s">
        <v>732</v>
      </c>
    </row>
    <row r="380" spans="1:2" x14ac:dyDescent="0.2">
      <c r="A380" s="3" t="s">
        <v>734</v>
      </c>
    </row>
    <row r="381" spans="1:2" x14ac:dyDescent="0.2">
      <c r="A381" s="3" t="s">
        <v>736</v>
      </c>
      <c r="B381" s="3" t="s">
        <v>88</v>
      </c>
    </row>
    <row r="382" spans="1:2" x14ac:dyDescent="0.2">
      <c r="A382" s="3" t="s">
        <v>738</v>
      </c>
    </row>
    <row r="383" spans="1:2" x14ac:dyDescent="0.2">
      <c r="A383" s="3" t="s">
        <v>740</v>
      </c>
    </row>
    <row r="384" spans="1:2" x14ac:dyDescent="0.2">
      <c r="A384" s="3" t="s">
        <v>742</v>
      </c>
    </row>
    <row r="385" spans="1:2" x14ac:dyDescent="0.2">
      <c r="A385" s="3" t="s">
        <v>744</v>
      </c>
    </row>
    <row r="386" spans="1:2" x14ac:dyDescent="0.2">
      <c r="A386" s="3" t="s">
        <v>746</v>
      </c>
      <c r="B386" s="3" t="s">
        <v>749</v>
      </c>
    </row>
    <row r="387" spans="1:2" x14ac:dyDescent="0.2">
      <c r="A387" s="3" t="s">
        <v>750</v>
      </c>
    </row>
    <row r="388" spans="1:2" x14ac:dyDescent="0.2">
      <c r="A388" s="3" t="s">
        <v>752</v>
      </c>
    </row>
    <row r="389" spans="1:2" x14ac:dyDescent="0.2">
      <c r="A389" s="3" t="s">
        <v>754</v>
      </c>
    </row>
    <row r="390" spans="1:2" x14ac:dyDescent="0.2">
      <c r="A390" s="3" t="s">
        <v>756</v>
      </c>
    </row>
    <row r="391" spans="1:2" x14ac:dyDescent="0.2">
      <c r="A391" s="3" t="s">
        <v>757</v>
      </c>
    </row>
    <row r="392" spans="1:2" x14ac:dyDescent="0.2">
      <c r="A392" s="3" t="s">
        <v>759</v>
      </c>
    </row>
    <row r="393" spans="1:2" x14ac:dyDescent="0.2">
      <c r="A393" s="3" t="s">
        <v>761</v>
      </c>
    </row>
    <row r="394" spans="1:2" x14ac:dyDescent="0.2">
      <c r="A394" s="3" t="s">
        <v>763</v>
      </c>
    </row>
    <row r="395" spans="1:2" x14ac:dyDescent="0.2">
      <c r="A395" s="3" t="s">
        <v>765</v>
      </c>
    </row>
    <row r="396" spans="1:2" x14ac:dyDescent="0.2">
      <c r="A396" s="3" t="s">
        <v>767</v>
      </c>
    </row>
    <row r="397" spans="1:2" x14ac:dyDescent="0.2">
      <c r="A397" s="3" t="s">
        <v>768</v>
      </c>
      <c r="B397" s="3" t="s">
        <v>42</v>
      </c>
    </row>
    <row r="398" spans="1:2" x14ac:dyDescent="0.2">
      <c r="A398" s="3" t="s">
        <v>770</v>
      </c>
    </row>
    <row r="399" spans="1:2" x14ac:dyDescent="0.2">
      <c r="A399" s="3" t="s">
        <v>772</v>
      </c>
    </row>
    <row r="400" spans="1:2" x14ac:dyDescent="0.2">
      <c r="A400" s="3" t="s">
        <v>773</v>
      </c>
    </row>
    <row r="401" spans="1:2" x14ac:dyDescent="0.2">
      <c r="A401" s="3" t="s">
        <v>775</v>
      </c>
    </row>
    <row r="402" spans="1:2" x14ac:dyDescent="0.2">
      <c r="A402" s="3" t="s">
        <v>777</v>
      </c>
      <c r="B402" s="3" t="s">
        <v>15</v>
      </c>
    </row>
    <row r="403" spans="1:2" x14ac:dyDescent="0.2">
      <c r="A403" s="3" t="s">
        <v>779</v>
      </c>
    </row>
    <row r="404" spans="1:2" x14ac:dyDescent="0.2">
      <c r="A404" s="3" t="s">
        <v>781</v>
      </c>
    </row>
    <row r="405" spans="1:2" x14ac:dyDescent="0.2">
      <c r="A405" s="3" t="s">
        <v>783</v>
      </c>
    </row>
    <row r="406" spans="1:2" x14ac:dyDescent="0.2">
      <c r="A406" s="3" t="s">
        <v>785</v>
      </c>
    </row>
    <row r="407" spans="1:2" x14ac:dyDescent="0.2">
      <c r="A407" s="3" t="s">
        <v>787</v>
      </c>
    </row>
    <row r="408" spans="1:2" x14ac:dyDescent="0.2">
      <c r="A408" s="3" t="s">
        <v>789</v>
      </c>
    </row>
    <row r="409" spans="1:2" x14ac:dyDescent="0.2">
      <c r="A409" s="3" t="s">
        <v>791</v>
      </c>
    </row>
    <row r="410" spans="1:2" x14ac:dyDescent="0.2">
      <c r="A410" s="3" t="s">
        <v>793</v>
      </c>
    </row>
    <row r="411" spans="1:2" x14ac:dyDescent="0.2">
      <c r="A411" s="3" t="s">
        <v>795</v>
      </c>
    </row>
    <row r="412" spans="1:2" x14ac:dyDescent="0.2">
      <c r="A412" s="3" t="s">
        <v>797</v>
      </c>
    </row>
    <row r="413" spans="1:2" x14ac:dyDescent="0.2">
      <c r="A413" s="3" t="s">
        <v>799</v>
      </c>
    </row>
    <row r="414" spans="1:2" x14ac:dyDescent="0.2">
      <c r="A414" s="3" t="s">
        <v>801</v>
      </c>
    </row>
    <row r="415" spans="1:2" x14ac:dyDescent="0.2">
      <c r="A415" s="3" t="s">
        <v>803</v>
      </c>
    </row>
    <row r="416" spans="1:2" x14ac:dyDescent="0.2">
      <c r="A416" s="3" t="s">
        <v>805</v>
      </c>
    </row>
    <row r="417" spans="1:2" x14ac:dyDescent="0.2">
      <c r="A417" s="3" t="s">
        <v>806</v>
      </c>
    </row>
    <row r="418" spans="1:2" x14ac:dyDescent="0.2">
      <c r="A418" s="3" t="s">
        <v>807</v>
      </c>
    </row>
    <row r="419" spans="1:2" x14ac:dyDescent="0.2">
      <c r="A419" s="3" t="s">
        <v>809</v>
      </c>
      <c r="B419" s="3" t="s">
        <v>96</v>
      </c>
    </row>
    <row r="420" spans="1:2" x14ac:dyDescent="0.2">
      <c r="A420" s="3" t="s">
        <v>810</v>
      </c>
    </row>
    <row r="421" spans="1:2" x14ac:dyDescent="0.2">
      <c r="A421" s="3" t="s">
        <v>812</v>
      </c>
    </row>
    <row r="422" spans="1:2" x14ac:dyDescent="0.2">
      <c r="A422" s="3" t="s">
        <v>814</v>
      </c>
    </row>
    <row r="423" spans="1:2" x14ac:dyDescent="0.2">
      <c r="A423" s="3" t="s">
        <v>816</v>
      </c>
    </row>
    <row r="424" spans="1:2" x14ac:dyDescent="0.2">
      <c r="A424" s="3" t="s">
        <v>818</v>
      </c>
      <c r="B424" s="3" t="s">
        <v>96</v>
      </c>
    </row>
    <row r="425" spans="1:2" x14ac:dyDescent="0.2">
      <c r="A425" s="3" t="s">
        <v>820</v>
      </c>
      <c r="B425" s="3" t="s">
        <v>822</v>
      </c>
    </row>
    <row r="426" spans="1:2" x14ac:dyDescent="0.2">
      <c r="A426" s="3" t="s">
        <v>823</v>
      </c>
    </row>
    <row r="427" spans="1:2" x14ac:dyDescent="0.2">
      <c r="A427" s="3" t="s">
        <v>825</v>
      </c>
      <c r="B427" s="3" t="s">
        <v>42</v>
      </c>
    </row>
    <row r="428" spans="1:2" x14ac:dyDescent="0.2">
      <c r="A428" s="3" t="s">
        <v>826</v>
      </c>
    </row>
    <row r="429" spans="1:2" x14ac:dyDescent="0.2">
      <c r="A429" s="3" t="s">
        <v>828</v>
      </c>
    </row>
    <row r="430" spans="1:2" x14ac:dyDescent="0.2">
      <c r="A430" s="3" t="s">
        <v>830</v>
      </c>
    </row>
    <row r="431" spans="1:2" x14ac:dyDescent="0.2">
      <c r="A431" s="3" t="s">
        <v>832</v>
      </c>
    </row>
    <row r="432" spans="1:2" x14ac:dyDescent="0.2">
      <c r="A432" s="3" t="s">
        <v>834</v>
      </c>
    </row>
    <row r="433" spans="1:2" x14ac:dyDescent="0.2">
      <c r="A433" s="3" t="s">
        <v>836</v>
      </c>
      <c r="B433" s="3" t="s">
        <v>88</v>
      </c>
    </row>
    <row r="434" spans="1:2" x14ac:dyDescent="0.2">
      <c r="A434" s="3" t="s">
        <v>838</v>
      </c>
    </row>
    <row r="435" spans="1:2" x14ac:dyDescent="0.2">
      <c r="A435" s="3" t="s">
        <v>839</v>
      </c>
    </row>
    <row r="436" spans="1:2" x14ac:dyDescent="0.2">
      <c r="A436" s="3" t="s">
        <v>840</v>
      </c>
    </row>
    <row r="437" spans="1:2" x14ac:dyDescent="0.2">
      <c r="A437" s="3" t="s">
        <v>842</v>
      </c>
      <c r="B437" s="3" t="s">
        <v>527</v>
      </c>
    </row>
    <row r="438" spans="1:2" x14ac:dyDescent="0.2">
      <c r="A438" s="3" t="s">
        <v>844</v>
      </c>
    </row>
    <row r="439" spans="1:2" x14ac:dyDescent="0.2">
      <c r="A439" s="3" t="s">
        <v>847</v>
      </c>
    </row>
    <row r="440" spans="1:2" x14ac:dyDescent="0.2">
      <c r="A440" s="3" t="s">
        <v>848</v>
      </c>
    </row>
    <row r="441" spans="1:2" x14ac:dyDescent="0.2">
      <c r="A441" s="3" t="s">
        <v>850</v>
      </c>
      <c r="B441" s="3" t="s">
        <v>42</v>
      </c>
    </row>
    <row r="442" spans="1:2" x14ac:dyDescent="0.2">
      <c r="A442" s="3" t="s">
        <v>852</v>
      </c>
    </row>
    <row r="443" spans="1:2" x14ac:dyDescent="0.2">
      <c r="A443" s="3" t="s">
        <v>854</v>
      </c>
    </row>
    <row r="444" spans="1:2" x14ac:dyDescent="0.2">
      <c r="A444" s="3" t="s">
        <v>856</v>
      </c>
      <c r="B444" s="3" t="s">
        <v>156</v>
      </c>
    </row>
    <row r="445" spans="1:2" x14ac:dyDescent="0.2">
      <c r="A445" s="3" t="s">
        <v>857</v>
      </c>
    </row>
    <row r="446" spans="1:2" x14ac:dyDescent="0.2">
      <c r="A446" s="3" t="s">
        <v>859</v>
      </c>
    </row>
    <row r="447" spans="1:2" x14ac:dyDescent="0.2">
      <c r="A447" s="3" t="s">
        <v>860</v>
      </c>
    </row>
    <row r="448" spans="1:2" x14ac:dyDescent="0.2">
      <c r="A448" s="3" t="s">
        <v>862</v>
      </c>
    </row>
    <row r="449" spans="1:2" x14ac:dyDescent="0.2">
      <c r="A449" s="3" t="s">
        <v>864</v>
      </c>
    </row>
    <row r="450" spans="1:2" x14ac:dyDescent="0.2">
      <c r="A450" s="3" t="s">
        <v>866</v>
      </c>
      <c r="B450" s="3" t="s">
        <v>527</v>
      </c>
    </row>
    <row r="451" spans="1:2" x14ac:dyDescent="0.2">
      <c r="A451" s="3" t="s">
        <v>868</v>
      </c>
    </row>
    <row r="452" spans="1:2" x14ac:dyDescent="0.2">
      <c r="A452" s="3" t="s">
        <v>870</v>
      </c>
    </row>
    <row r="453" spans="1:2" x14ac:dyDescent="0.2">
      <c r="A453" s="3" t="s">
        <v>872</v>
      </c>
    </row>
    <row r="454" spans="1:2" x14ac:dyDescent="0.2">
      <c r="A454" s="3" t="s">
        <v>873</v>
      </c>
    </row>
    <row r="455" spans="1:2" x14ac:dyDescent="0.2">
      <c r="A455" s="3" t="s">
        <v>875</v>
      </c>
      <c r="B455" s="3" t="s">
        <v>96</v>
      </c>
    </row>
    <row r="456" spans="1:2" x14ac:dyDescent="0.2">
      <c r="A456" s="3" t="s">
        <v>878</v>
      </c>
      <c r="B456" s="3" t="s">
        <v>15</v>
      </c>
    </row>
    <row r="457" spans="1:2" x14ac:dyDescent="0.2">
      <c r="A457" s="3" t="s">
        <v>880</v>
      </c>
    </row>
    <row r="458" spans="1:2" x14ac:dyDescent="0.2">
      <c r="A458" s="3" t="s">
        <v>882</v>
      </c>
      <c r="B458" s="3" t="s">
        <v>96</v>
      </c>
    </row>
    <row r="459" spans="1:2" x14ac:dyDescent="0.2">
      <c r="A459" s="3" t="s">
        <v>883</v>
      </c>
      <c r="B459" s="3" t="s">
        <v>15</v>
      </c>
    </row>
    <row r="460" spans="1:2" x14ac:dyDescent="0.2">
      <c r="A460" s="3" t="s">
        <v>885</v>
      </c>
    </row>
    <row r="461" spans="1:2" x14ac:dyDescent="0.2">
      <c r="A461" s="3" t="s">
        <v>887</v>
      </c>
      <c r="B461" s="3" t="s">
        <v>42</v>
      </c>
    </row>
    <row r="462" spans="1:2" x14ac:dyDescent="0.2">
      <c r="A462" s="3" t="s">
        <v>888</v>
      </c>
    </row>
    <row r="463" spans="1:2" x14ac:dyDescent="0.2">
      <c r="A463" s="3" t="s">
        <v>890</v>
      </c>
    </row>
    <row r="464" spans="1:2" x14ac:dyDescent="0.2">
      <c r="A464" s="3" t="s">
        <v>891</v>
      </c>
      <c r="B464" s="3" t="s">
        <v>96</v>
      </c>
    </row>
    <row r="465" spans="1:2" x14ac:dyDescent="0.2">
      <c r="A465" s="3" t="s">
        <v>893</v>
      </c>
      <c r="B465" s="3" t="s">
        <v>42</v>
      </c>
    </row>
    <row r="466" spans="1:2" x14ac:dyDescent="0.2">
      <c r="A466" s="3" t="s">
        <v>895</v>
      </c>
    </row>
    <row r="467" spans="1:2" x14ac:dyDescent="0.2">
      <c r="A467" s="3" t="s">
        <v>897</v>
      </c>
    </row>
    <row r="468" spans="1:2" x14ac:dyDescent="0.2">
      <c r="A468" s="3" t="s">
        <v>899</v>
      </c>
      <c r="B468" s="3" t="s">
        <v>96</v>
      </c>
    </row>
    <row r="469" spans="1:2" x14ac:dyDescent="0.2">
      <c r="A469" s="3" t="s">
        <v>901</v>
      </c>
    </row>
    <row r="470" spans="1:2" x14ac:dyDescent="0.2">
      <c r="A470" s="3" t="s">
        <v>903</v>
      </c>
    </row>
    <row r="471" spans="1:2" x14ac:dyDescent="0.2">
      <c r="A471" s="3" t="s">
        <v>904</v>
      </c>
    </row>
    <row r="472" spans="1:2" x14ac:dyDescent="0.2">
      <c r="A472" s="3" t="s">
        <v>906</v>
      </c>
    </row>
    <row r="473" spans="1:2" x14ac:dyDescent="0.2">
      <c r="A473" s="3" t="s">
        <v>908</v>
      </c>
    </row>
    <row r="474" spans="1:2" x14ac:dyDescent="0.2">
      <c r="A474" s="3" t="s">
        <v>910</v>
      </c>
      <c r="B474" s="3" t="s">
        <v>15</v>
      </c>
    </row>
    <row r="475" spans="1:2" x14ac:dyDescent="0.2">
      <c r="A475" s="3" t="s">
        <v>912</v>
      </c>
    </row>
    <row r="476" spans="1:2" x14ac:dyDescent="0.2">
      <c r="A476" s="3" t="s">
        <v>915</v>
      </c>
    </row>
    <row r="477" spans="1:2" x14ac:dyDescent="0.2">
      <c r="A477" s="3" t="s">
        <v>917</v>
      </c>
    </row>
    <row r="478" spans="1:2" x14ac:dyDescent="0.2">
      <c r="A478" s="3" t="s">
        <v>918</v>
      </c>
    </row>
    <row r="479" spans="1:2" x14ac:dyDescent="0.2">
      <c r="A479" s="3" t="s">
        <v>920</v>
      </c>
    </row>
    <row r="480" spans="1:2" x14ac:dyDescent="0.2">
      <c r="A480" s="3" t="s">
        <v>921</v>
      </c>
    </row>
    <row r="481" spans="1:2" x14ac:dyDescent="0.2">
      <c r="A481" s="3" t="s">
        <v>923</v>
      </c>
    </row>
    <row r="482" spans="1:2" x14ac:dyDescent="0.2">
      <c r="A482" s="3" t="s">
        <v>925</v>
      </c>
    </row>
    <row r="483" spans="1:2" x14ac:dyDescent="0.2">
      <c r="A483" s="3" t="s">
        <v>927</v>
      </c>
    </row>
    <row r="484" spans="1:2" x14ac:dyDescent="0.2">
      <c r="A484" s="3" t="s">
        <v>929</v>
      </c>
    </row>
    <row r="485" spans="1:2" x14ac:dyDescent="0.2">
      <c r="A485" s="3" t="s">
        <v>931</v>
      </c>
    </row>
    <row r="486" spans="1:2" x14ac:dyDescent="0.2">
      <c r="A486" s="3" t="s">
        <v>933</v>
      </c>
    </row>
    <row r="487" spans="1:2" x14ac:dyDescent="0.2">
      <c r="A487" s="3" t="s">
        <v>935</v>
      </c>
    </row>
    <row r="488" spans="1:2" x14ac:dyDescent="0.2">
      <c r="A488" s="3" t="s">
        <v>937</v>
      </c>
    </row>
    <row r="489" spans="1:2" x14ac:dyDescent="0.2">
      <c r="A489" s="3" t="s">
        <v>938</v>
      </c>
    </row>
    <row r="490" spans="1:2" x14ac:dyDescent="0.2">
      <c r="A490" s="3" t="s">
        <v>940</v>
      </c>
    </row>
    <row r="491" spans="1:2" x14ac:dyDescent="0.2">
      <c r="A491" s="3" t="s">
        <v>942</v>
      </c>
    </row>
    <row r="492" spans="1:2" x14ac:dyDescent="0.2">
      <c r="A492" s="3" t="s">
        <v>944</v>
      </c>
    </row>
    <row r="493" spans="1:2" x14ac:dyDescent="0.2">
      <c r="A493" s="3" t="s">
        <v>946</v>
      </c>
      <c r="B493" s="3" t="s">
        <v>15</v>
      </c>
    </row>
    <row r="494" spans="1:2" x14ac:dyDescent="0.2">
      <c r="A494" s="3" t="s">
        <v>948</v>
      </c>
    </row>
    <row r="495" spans="1:2" x14ac:dyDescent="0.2">
      <c r="A495" s="3" t="s">
        <v>949</v>
      </c>
    </row>
    <row r="496" spans="1:2" x14ac:dyDescent="0.2">
      <c r="A496" s="3" t="s">
        <v>951</v>
      </c>
    </row>
    <row r="497" spans="1:2" x14ac:dyDescent="0.2">
      <c r="A497" s="3" t="s">
        <v>953</v>
      </c>
      <c r="B497" s="3" t="s">
        <v>15</v>
      </c>
    </row>
    <row r="498" spans="1:2" x14ac:dyDescent="0.2">
      <c r="A498" s="3" t="s">
        <v>955</v>
      </c>
      <c r="B498" s="3" t="s">
        <v>42</v>
      </c>
    </row>
    <row r="499" spans="1:2" x14ac:dyDescent="0.2">
      <c r="A499" s="3" t="s">
        <v>957</v>
      </c>
    </row>
    <row r="500" spans="1:2" x14ac:dyDescent="0.2">
      <c r="A500" s="3" t="s">
        <v>959</v>
      </c>
    </row>
    <row r="501" spans="1:2" x14ac:dyDescent="0.2">
      <c r="A501" s="3" t="s">
        <v>961</v>
      </c>
      <c r="B501" s="3" t="s">
        <v>15</v>
      </c>
    </row>
    <row r="502" spans="1:2" x14ac:dyDescent="0.2">
      <c r="A502" s="3" t="s">
        <v>963</v>
      </c>
    </row>
    <row r="503" spans="1:2" x14ac:dyDescent="0.2">
      <c r="A503" s="3" t="s">
        <v>965</v>
      </c>
    </row>
    <row r="504" spans="1:2" x14ac:dyDescent="0.2">
      <c r="A504" s="3" t="s">
        <v>967</v>
      </c>
    </row>
    <row r="505" spans="1:2" x14ac:dyDescent="0.2">
      <c r="A505" s="3" t="s">
        <v>969</v>
      </c>
    </row>
    <row r="506" spans="1:2" x14ac:dyDescent="0.2">
      <c r="A506" s="3" t="s">
        <v>970</v>
      </c>
      <c r="B506" s="3" t="s">
        <v>88</v>
      </c>
    </row>
    <row r="507" spans="1:2" x14ac:dyDescent="0.2">
      <c r="A507" s="3" t="s">
        <v>972</v>
      </c>
    </row>
    <row r="508" spans="1:2" x14ac:dyDescent="0.2">
      <c r="A508" s="3" t="s">
        <v>974</v>
      </c>
    </row>
    <row r="509" spans="1:2" x14ac:dyDescent="0.2">
      <c r="A509" s="3" t="s">
        <v>975</v>
      </c>
    </row>
    <row r="510" spans="1:2" x14ac:dyDescent="0.2">
      <c r="A510" s="3" t="s">
        <v>976</v>
      </c>
    </row>
    <row r="511" spans="1:2" x14ac:dyDescent="0.2">
      <c r="A511" s="3" t="s">
        <v>978</v>
      </c>
    </row>
    <row r="512" spans="1:2" x14ac:dyDescent="0.2">
      <c r="A512" s="3" t="s">
        <v>980</v>
      </c>
      <c r="B512" s="3" t="s">
        <v>15</v>
      </c>
    </row>
    <row r="513" spans="1:2" x14ac:dyDescent="0.2">
      <c r="A513" s="3" t="s">
        <v>982</v>
      </c>
      <c r="B513" s="3" t="s">
        <v>15</v>
      </c>
    </row>
    <row r="514" spans="1:2" x14ac:dyDescent="0.2">
      <c r="A514" s="3" t="s">
        <v>984</v>
      </c>
    </row>
    <row r="515" spans="1:2" x14ac:dyDescent="0.2">
      <c r="A515" s="3" t="s">
        <v>986</v>
      </c>
    </row>
    <row r="516" spans="1:2" x14ac:dyDescent="0.2">
      <c r="A516" s="3" t="s">
        <v>988</v>
      </c>
    </row>
    <row r="517" spans="1:2" x14ac:dyDescent="0.2">
      <c r="A517" s="3" t="s">
        <v>990</v>
      </c>
    </row>
    <row r="518" spans="1:2" x14ac:dyDescent="0.2">
      <c r="A518" s="3" t="s">
        <v>991</v>
      </c>
      <c r="B518" s="3" t="s">
        <v>15</v>
      </c>
    </row>
    <row r="519" spans="1:2" x14ac:dyDescent="0.2">
      <c r="A519" s="3" t="s">
        <v>993</v>
      </c>
    </row>
    <row r="520" spans="1:2" x14ac:dyDescent="0.2">
      <c r="A520" s="3" t="s">
        <v>995</v>
      </c>
    </row>
    <row r="521" spans="1:2" x14ac:dyDescent="0.2">
      <c r="A521" s="3" t="s">
        <v>997</v>
      </c>
    </row>
    <row r="522" spans="1:2" x14ac:dyDescent="0.2">
      <c r="A522" s="3" t="s">
        <v>999</v>
      </c>
    </row>
    <row r="523" spans="1:2" x14ac:dyDescent="0.2">
      <c r="A523" s="3" t="s">
        <v>1001</v>
      </c>
    </row>
    <row r="524" spans="1:2" x14ac:dyDescent="0.2">
      <c r="A524" s="3" t="s">
        <v>1003</v>
      </c>
    </row>
    <row r="525" spans="1:2" x14ac:dyDescent="0.2">
      <c r="A525" s="3" t="s">
        <v>1005</v>
      </c>
      <c r="B525" s="3" t="s">
        <v>15</v>
      </c>
    </row>
    <row r="526" spans="1:2" x14ac:dyDescent="0.2">
      <c r="A526" s="3" t="s">
        <v>1006</v>
      </c>
    </row>
    <row r="527" spans="1:2" x14ac:dyDescent="0.2">
      <c r="A527" s="3" t="s">
        <v>1008</v>
      </c>
    </row>
    <row r="528" spans="1:2" x14ac:dyDescent="0.2">
      <c r="A528" s="3" t="s">
        <v>1010</v>
      </c>
    </row>
    <row r="529" spans="1:2" x14ac:dyDescent="0.2">
      <c r="A529" s="3" t="s">
        <v>1012</v>
      </c>
    </row>
    <row r="530" spans="1:2" x14ac:dyDescent="0.2">
      <c r="A530" s="3" t="s">
        <v>1014</v>
      </c>
      <c r="B530" s="3" t="s">
        <v>15</v>
      </c>
    </row>
    <row r="531" spans="1:2" x14ac:dyDescent="0.2">
      <c r="A531" s="3" t="s">
        <v>1016</v>
      </c>
    </row>
    <row r="532" spans="1:2" x14ac:dyDescent="0.2">
      <c r="A532" s="3" t="s">
        <v>1018</v>
      </c>
    </row>
    <row r="533" spans="1:2" x14ac:dyDescent="0.2">
      <c r="A533" s="3" t="s">
        <v>1020</v>
      </c>
    </row>
    <row r="534" spans="1:2" x14ac:dyDescent="0.2">
      <c r="A534" s="3" t="s">
        <v>1022</v>
      </c>
    </row>
    <row r="535" spans="1:2" x14ac:dyDescent="0.2">
      <c r="A535" s="3" t="s">
        <v>1024</v>
      </c>
    </row>
    <row r="536" spans="1:2" x14ac:dyDescent="0.2">
      <c r="A536" s="3" t="s">
        <v>1026</v>
      </c>
    </row>
    <row r="537" spans="1:2" x14ac:dyDescent="0.2">
      <c r="A537" s="3" t="s">
        <v>1028</v>
      </c>
    </row>
    <row r="538" spans="1:2" x14ac:dyDescent="0.2">
      <c r="A538" s="3" t="s">
        <v>1030</v>
      </c>
    </row>
    <row r="539" spans="1:2" x14ac:dyDescent="0.2">
      <c r="A539" s="3" t="s">
        <v>1032</v>
      </c>
    </row>
    <row r="540" spans="1:2" x14ac:dyDescent="0.2">
      <c r="A540" s="3" t="s">
        <v>1034</v>
      </c>
    </row>
    <row r="541" spans="1:2" x14ac:dyDescent="0.2">
      <c r="A541" s="3" t="s">
        <v>1035</v>
      </c>
    </row>
    <row r="542" spans="1:2" x14ac:dyDescent="0.2">
      <c r="A542" s="3" t="s">
        <v>1037</v>
      </c>
    </row>
    <row r="543" spans="1:2" x14ac:dyDescent="0.2">
      <c r="A543" s="3" t="s">
        <v>1039</v>
      </c>
    </row>
    <row r="544" spans="1:2" x14ac:dyDescent="0.2">
      <c r="A544" s="3" t="s">
        <v>1041</v>
      </c>
    </row>
    <row r="545" spans="1:2" x14ac:dyDescent="0.2">
      <c r="A545" s="3" t="s">
        <v>1043</v>
      </c>
    </row>
    <row r="546" spans="1:2" x14ac:dyDescent="0.2">
      <c r="A546" s="3" t="s">
        <v>1045</v>
      </c>
      <c r="B546" s="3" t="s">
        <v>15</v>
      </c>
    </row>
    <row r="547" spans="1:2" x14ac:dyDescent="0.2">
      <c r="A547" s="3" t="s">
        <v>1047</v>
      </c>
    </row>
    <row r="548" spans="1:2" x14ac:dyDescent="0.2">
      <c r="A548" s="3" t="s">
        <v>1049</v>
      </c>
      <c r="B548" s="3" t="s">
        <v>156</v>
      </c>
    </row>
    <row r="549" spans="1:2" x14ac:dyDescent="0.2">
      <c r="A549" s="3" t="s">
        <v>1050</v>
      </c>
      <c r="B549" s="3" t="s">
        <v>527</v>
      </c>
    </row>
    <row r="550" spans="1:2" x14ac:dyDescent="0.2">
      <c r="A550" s="3" t="s">
        <v>1052</v>
      </c>
    </row>
    <row r="551" spans="1:2" x14ac:dyDescent="0.2">
      <c r="A551" s="3" t="s">
        <v>1054</v>
      </c>
    </row>
    <row r="552" spans="1:2" x14ac:dyDescent="0.2">
      <c r="A552" s="3" t="s">
        <v>1055</v>
      </c>
    </row>
    <row r="553" spans="1:2" x14ac:dyDescent="0.2">
      <c r="A553" s="3" t="s">
        <v>1056</v>
      </c>
    </row>
    <row r="554" spans="1:2" x14ac:dyDescent="0.2">
      <c r="A554" s="3" t="s">
        <v>1058</v>
      </c>
      <c r="B554" s="3" t="s">
        <v>42</v>
      </c>
    </row>
    <row r="555" spans="1:2" x14ac:dyDescent="0.2">
      <c r="A555" s="3" t="s">
        <v>1060</v>
      </c>
    </row>
    <row r="556" spans="1:2" x14ac:dyDescent="0.2">
      <c r="A556" s="3" t="s">
        <v>1062</v>
      </c>
    </row>
    <row r="557" spans="1:2" x14ac:dyDescent="0.2">
      <c r="A557" s="3" t="s">
        <v>1064</v>
      </c>
    </row>
    <row r="558" spans="1:2" x14ac:dyDescent="0.2">
      <c r="A558" s="3" t="s">
        <v>1066</v>
      </c>
    </row>
    <row r="559" spans="1:2" x14ac:dyDescent="0.2">
      <c r="A559" s="3" t="s">
        <v>1067</v>
      </c>
    </row>
    <row r="560" spans="1:2" x14ac:dyDescent="0.2">
      <c r="A560" s="3" t="s">
        <v>1069</v>
      </c>
    </row>
    <row r="561" spans="1:2" x14ac:dyDescent="0.2">
      <c r="A561" s="3" t="s">
        <v>1071</v>
      </c>
      <c r="B561" s="3" t="s">
        <v>42</v>
      </c>
    </row>
    <row r="562" spans="1:2" x14ac:dyDescent="0.2">
      <c r="A562" s="3" t="s">
        <v>1072</v>
      </c>
    </row>
    <row r="563" spans="1:2" x14ac:dyDescent="0.2">
      <c r="A563" s="3" t="s">
        <v>1074</v>
      </c>
    </row>
    <row r="564" spans="1:2" x14ac:dyDescent="0.2">
      <c r="A564" s="3" t="s">
        <v>1076</v>
      </c>
      <c r="B564" s="3" t="s">
        <v>160</v>
      </c>
    </row>
    <row r="565" spans="1:2" x14ac:dyDescent="0.2">
      <c r="A565" s="3" t="s">
        <v>1078</v>
      </c>
    </row>
    <row r="566" spans="1:2" x14ac:dyDescent="0.2">
      <c r="A566" s="3" t="s">
        <v>1079</v>
      </c>
      <c r="B566" s="3" t="s">
        <v>15</v>
      </c>
    </row>
    <row r="567" spans="1:2" x14ac:dyDescent="0.2">
      <c r="A567" s="3" t="s">
        <v>1081</v>
      </c>
    </row>
    <row r="568" spans="1:2" x14ac:dyDescent="0.2">
      <c r="A568" s="3" t="s">
        <v>1083</v>
      </c>
    </row>
    <row r="569" spans="1:2" x14ac:dyDescent="0.2">
      <c r="A569" s="3" t="s">
        <v>1084</v>
      </c>
    </row>
    <row r="570" spans="1:2" x14ac:dyDescent="0.2">
      <c r="A570" s="3" t="s">
        <v>1086</v>
      </c>
    </row>
    <row r="571" spans="1:2" x14ac:dyDescent="0.2">
      <c r="A571" s="3" t="s">
        <v>1088</v>
      </c>
    </row>
    <row r="572" spans="1:2" x14ac:dyDescent="0.2">
      <c r="A572" s="3" t="s">
        <v>1090</v>
      </c>
      <c r="B572" s="3" t="s">
        <v>15</v>
      </c>
    </row>
    <row r="573" spans="1:2" x14ac:dyDescent="0.2">
      <c r="A573" s="3" t="s">
        <v>1092</v>
      </c>
    </row>
    <row r="574" spans="1:2" x14ac:dyDescent="0.2">
      <c r="A574" s="3" t="s">
        <v>1094</v>
      </c>
    </row>
    <row r="575" spans="1:2" x14ac:dyDescent="0.2">
      <c r="A575" s="3" t="s">
        <v>1096</v>
      </c>
    </row>
    <row r="576" spans="1:2" x14ac:dyDescent="0.2">
      <c r="A576" s="3" t="s">
        <v>1098</v>
      </c>
    </row>
    <row r="577" spans="1:2" x14ac:dyDescent="0.2">
      <c r="A577" s="3" t="s">
        <v>1100</v>
      </c>
      <c r="B577" s="3" t="s">
        <v>15</v>
      </c>
    </row>
    <row r="578" spans="1:2" x14ac:dyDescent="0.2">
      <c r="A578" s="3" t="s">
        <v>1102</v>
      </c>
    </row>
    <row r="579" spans="1:2" x14ac:dyDescent="0.2">
      <c r="A579" s="3" t="s">
        <v>1104</v>
      </c>
    </row>
    <row r="580" spans="1:2" x14ac:dyDescent="0.2">
      <c r="A580" s="3" t="s">
        <v>1106</v>
      </c>
    </row>
    <row r="581" spans="1:2" x14ac:dyDescent="0.2">
      <c r="A581" s="3" t="s">
        <v>1108</v>
      </c>
    </row>
    <row r="582" spans="1:2" x14ac:dyDescent="0.2">
      <c r="A582" s="3" t="s">
        <v>1110</v>
      </c>
    </row>
    <row r="583" spans="1:2" x14ac:dyDescent="0.2">
      <c r="A583" s="3" t="s">
        <v>1112</v>
      </c>
    </row>
    <row r="584" spans="1:2" x14ac:dyDescent="0.2">
      <c r="A584" s="3" t="s">
        <v>1113</v>
      </c>
    </row>
    <row r="585" spans="1:2" x14ac:dyDescent="0.2">
      <c r="A585" s="3" t="s">
        <v>1115</v>
      </c>
    </row>
    <row r="586" spans="1:2" x14ac:dyDescent="0.2">
      <c r="A586" s="3" t="s">
        <v>1117</v>
      </c>
    </row>
    <row r="587" spans="1:2" x14ac:dyDescent="0.2">
      <c r="A587" s="3" t="s">
        <v>1119</v>
      </c>
    </row>
    <row r="588" spans="1:2" x14ac:dyDescent="0.2">
      <c r="A588" s="3" t="s">
        <v>1121</v>
      </c>
    </row>
    <row r="589" spans="1:2" x14ac:dyDescent="0.2">
      <c r="A589" s="3" t="s">
        <v>1123</v>
      </c>
    </row>
    <row r="590" spans="1:2" x14ac:dyDescent="0.2">
      <c r="A590" s="3" t="s">
        <v>1125</v>
      </c>
    </row>
    <row r="591" spans="1:2" x14ac:dyDescent="0.2">
      <c r="A591" s="3" t="s">
        <v>1126</v>
      </c>
    </row>
    <row r="592" spans="1:2" x14ac:dyDescent="0.2">
      <c r="A592" s="3" t="s">
        <v>1128</v>
      </c>
    </row>
    <row r="593" spans="1:2" x14ac:dyDescent="0.2">
      <c r="A593" s="3" t="s">
        <v>1130</v>
      </c>
      <c r="B593" s="3" t="s">
        <v>15</v>
      </c>
    </row>
    <row r="594" spans="1:2" x14ac:dyDescent="0.2">
      <c r="A594" s="3" t="s">
        <v>1132</v>
      </c>
      <c r="B594" s="3" t="s">
        <v>15</v>
      </c>
    </row>
    <row r="595" spans="1:2" x14ac:dyDescent="0.2">
      <c r="A595" s="3" t="s">
        <v>1134</v>
      </c>
      <c r="B595" s="3" t="s">
        <v>96</v>
      </c>
    </row>
    <row r="596" spans="1:2" x14ac:dyDescent="0.2">
      <c r="A596" s="3" t="s">
        <v>1136</v>
      </c>
    </row>
    <row r="597" spans="1:2" x14ac:dyDescent="0.2">
      <c r="A597" s="3" t="s">
        <v>1138</v>
      </c>
    </row>
    <row r="598" spans="1:2" x14ac:dyDescent="0.2">
      <c r="A598" s="3" t="s">
        <v>1140</v>
      </c>
      <c r="B598" s="3" t="s">
        <v>96</v>
      </c>
    </row>
    <row r="599" spans="1:2" x14ac:dyDescent="0.2">
      <c r="A599" s="3" t="s">
        <v>1141</v>
      </c>
    </row>
    <row r="600" spans="1:2" x14ac:dyDescent="0.2">
      <c r="A600" s="3" t="s">
        <v>1143</v>
      </c>
    </row>
    <row r="601" spans="1:2" x14ac:dyDescent="0.2">
      <c r="A601" s="3" t="s">
        <v>1145</v>
      </c>
    </row>
    <row r="602" spans="1:2" x14ac:dyDescent="0.2">
      <c r="A602" s="3" t="s">
        <v>1146</v>
      </c>
    </row>
    <row r="603" spans="1:2" x14ac:dyDescent="0.2">
      <c r="A603" s="3" t="s">
        <v>1148</v>
      </c>
    </row>
    <row r="604" spans="1:2" x14ac:dyDescent="0.2">
      <c r="A604" s="3" t="s">
        <v>1149</v>
      </c>
    </row>
    <row r="605" spans="1:2" x14ac:dyDescent="0.2">
      <c r="A605" s="3" t="s">
        <v>1150</v>
      </c>
    </row>
    <row r="606" spans="1:2" x14ac:dyDescent="0.2">
      <c r="A606" s="3" t="s">
        <v>1152</v>
      </c>
    </row>
    <row r="607" spans="1:2" x14ac:dyDescent="0.2">
      <c r="A607" s="3" t="s">
        <v>1154</v>
      </c>
    </row>
    <row r="608" spans="1:2" x14ac:dyDescent="0.2">
      <c r="A608" s="3" t="s">
        <v>1155</v>
      </c>
    </row>
    <row r="609" spans="1:2" x14ac:dyDescent="0.2">
      <c r="A609" s="3" t="s">
        <v>1157</v>
      </c>
    </row>
    <row r="610" spans="1:2" x14ac:dyDescent="0.2">
      <c r="A610" s="3" t="s">
        <v>1159</v>
      </c>
    </row>
    <row r="611" spans="1:2" x14ac:dyDescent="0.2">
      <c r="A611" s="3" t="s">
        <v>1161</v>
      </c>
    </row>
    <row r="612" spans="1:2" x14ac:dyDescent="0.2">
      <c r="A612" s="3" t="s">
        <v>1163</v>
      </c>
    </row>
    <row r="613" spans="1:2" x14ac:dyDescent="0.2">
      <c r="A613" s="3" t="s">
        <v>1165</v>
      </c>
    </row>
    <row r="614" spans="1:2" x14ac:dyDescent="0.2">
      <c r="A614" s="3" t="s">
        <v>1167</v>
      </c>
    </row>
    <row r="615" spans="1:2" x14ac:dyDescent="0.2">
      <c r="A615" s="3" t="s">
        <v>1169</v>
      </c>
    </row>
    <row r="616" spans="1:2" x14ac:dyDescent="0.2">
      <c r="A616" s="3" t="s">
        <v>1171</v>
      </c>
    </row>
    <row r="617" spans="1:2" x14ac:dyDescent="0.2">
      <c r="A617" s="3" t="s">
        <v>1172</v>
      </c>
    </row>
    <row r="618" spans="1:2" x14ac:dyDescent="0.2">
      <c r="A618" s="3" t="s">
        <v>1173</v>
      </c>
    </row>
    <row r="619" spans="1:2" x14ac:dyDescent="0.2">
      <c r="A619" s="3" t="s">
        <v>1174</v>
      </c>
    </row>
    <row r="620" spans="1:2" x14ac:dyDescent="0.2">
      <c r="A620" s="3" t="s">
        <v>1176</v>
      </c>
      <c r="B620" s="3" t="s">
        <v>15</v>
      </c>
    </row>
    <row r="621" spans="1:2" x14ac:dyDescent="0.2">
      <c r="A621" s="3" t="s">
        <v>1178</v>
      </c>
    </row>
    <row r="622" spans="1:2" x14ac:dyDescent="0.2">
      <c r="A622" s="3" t="s">
        <v>1180</v>
      </c>
    </row>
    <row r="623" spans="1:2" x14ac:dyDescent="0.2">
      <c r="A623" s="3" t="s">
        <v>1181</v>
      </c>
      <c r="B623" s="3" t="s">
        <v>15</v>
      </c>
    </row>
    <row r="624" spans="1:2" x14ac:dyDescent="0.2">
      <c r="A624" s="3" t="s">
        <v>1183</v>
      </c>
    </row>
    <row r="625" spans="1:2" x14ac:dyDescent="0.2">
      <c r="A625" s="3" t="s">
        <v>1185</v>
      </c>
      <c r="B625" s="3" t="s">
        <v>1187</v>
      </c>
    </row>
    <row r="626" spans="1:2" x14ac:dyDescent="0.2">
      <c r="A626" s="3" t="s">
        <v>1188</v>
      </c>
    </row>
    <row r="627" spans="1:2" x14ac:dyDescent="0.2">
      <c r="A627" s="3" t="s">
        <v>1190</v>
      </c>
    </row>
    <row r="628" spans="1:2" x14ac:dyDescent="0.2">
      <c r="A628" s="3" t="s">
        <v>1192</v>
      </c>
    </row>
    <row r="629" spans="1:2" x14ac:dyDescent="0.2">
      <c r="A629" s="3" t="s">
        <v>1194</v>
      </c>
    </row>
    <row r="630" spans="1:2" x14ac:dyDescent="0.2">
      <c r="A630" s="3" t="s">
        <v>1195</v>
      </c>
    </row>
    <row r="631" spans="1:2" x14ac:dyDescent="0.2">
      <c r="A631" s="3" t="s">
        <v>1197</v>
      </c>
      <c r="B631" s="3" t="s">
        <v>42</v>
      </c>
    </row>
    <row r="632" spans="1:2" x14ac:dyDescent="0.2">
      <c r="A632" s="3" t="s">
        <v>1198</v>
      </c>
    </row>
    <row r="633" spans="1:2" x14ac:dyDescent="0.2">
      <c r="A633" s="3" t="s">
        <v>1200</v>
      </c>
      <c r="B633" s="3" t="s">
        <v>42</v>
      </c>
    </row>
    <row r="634" spans="1:2" x14ac:dyDescent="0.2">
      <c r="A634" s="3" t="s">
        <v>1201</v>
      </c>
    </row>
    <row r="635" spans="1:2" x14ac:dyDescent="0.2">
      <c r="A635" s="3" t="s">
        <v>1203</v>
      </c>
    </row>
    <row r="636" spans="1:2" x14ac:dyDescent="0.2">
      <c r="A636" s="3" t="s">
        <v>1205</v>
      </c>
    </row>
    <row r="637" spans="1:2" x14ac:dyDescent="0.2">
      <c r="A637" s="3" t="s">
        <v>1207</v>
      </c>
    </row>
    <row r="638" spans="1:2" x14ac:dyDescent="0.2">
      <c r="A638" s="3" t="s">
        <v>1209</v>
      </c>
    </row>
    <row r="639" spans="1:2" x14ac:dyDescent="0.2">
      <c r="A639" s="3" t="s">
        <v>1211</v>
      </c>
      <c r="B639" s="3" t="s">
        <v>42</v>
      </c>
    </row>
    <row r="640" spans="1:2" x14ac:dyDescent="0.2">
      <c r="A640" s="3" t="s">
        <v>1212</v>
      </c>
    </row>
    <row r="641" spans="1:2" x14ac:dyDescent="0.2">
      <c r="A641" s="3" t="s">
        <v>1214</v>
      </c>
    </row>
    <row r="642" spans="1:2" x14ac:dyDescent="0.2">
      <c r="A642" s="3" t="s">
        <v>1216</v>
      </c>
    </row>
    <row r="643" spans="1:2" x14ac:dyDescent="0.2">
      <c r="A643" s="3" t="s">
        <v>1217</v>
      </c>
    </row>
    <row r="644" spans="1:2" x14ac:dyDescent="0.2">
      <c r="A644" s="3" t="s">
        <v>1219</v>
      </c>
    </row>
    <row r="645" spans="1:2" x14ac:dyDescent="0.2">
      <c r="A645" s="3" t="s">
        <v>1221</v>
      </c>
    </row>
    <row r="646" spans="1:2" x14ac:dyDescent="0.2">
      <c r="A646" s="3" t="s">
        <v>1223</v>
      </c>
    </row>
    <row r="647" spans="1:2" x14ac:dyDescent="0.2">
      <c r="A647" s="3" t="s">
        <v>1225</v>
      </c>
    </row>
    <row r="648" spans="1:2" x14ac:dyDescent="0.2">
      <c r="A648" s="3" t="s">
        <v>1227</v>
      </c>
    </row>
    <row r="649" spans="1:2" x14ac:dyDescent="0.2">
      <c r="A649" s="3" t="s">
        <v>1229</v>
      </c>
    </row>
    <row r="650" spans="1:2" x14ac:dyDescent="0.2">
      <c r="A650" s="3" t="s">
        <v>1231</v>
      </c>
    </row>
    <row r="651" spans="1:2" x14ac:dyDescent="0.2">
      <c r="A651" s="3" t="s">
        <v>1233</v>
      </c>
      <c r="B651" s="3" t="s">
        <v>15</v>
      </c>
    </row>
    <row r="652" spans="1:2" x14ac:dyDescent="0.2">
      <c r="A652" s="3" t="s">
        <v>1235</v>
      </c>
    </row>
    <row r="653" spans="1:2" x14ac:dyDescent="0.2">
      <c r="A653" s="3" t="s">
        <v>1238</v>
      </c>
      <c r="B653" s="3" t="s">
        <v>1241</v>
      </c>
    </row>
    <row r="654" spans="1:2" x14ac:dyDescent="0.2">
      <c r="A654" s="3" t="s">
        <v>1242</v>
      </c>
    </row>
    <row r="655" spans="1:2" x14ac:dyDescent="0.2">
      <c r="A655" s="3" t="s">
        <v>1243</v>
      </c>
    </row>
    <row r="656" spans="1:2" x14ac:dyDescent="0.2">
      <c r="A656" s="3" t="s">
        <v>1245</v>
      </c>
    </row>
    <row r="657" spans="1:2" x14ac:dyDescent="0.2">
      <c r="A657" s="3" t="s">
        <v>1248</v>
      </c>
    </row>
    <row r="658" spans="1:2" x14ac:dyDescent="0.2">
      <c r="A658" s="3" t="s">
        <v>1249</v>
      </c>
      <c r="B658" s="3" t="s">
        <v>42</v>
      </c>
    </row>
    <row r="659" spans="1:2" x14ac:dyDescent="0.2">
      <c r="A659" s="3" t="s">
        <v>1251</v>
      </c>
    </row>
    <row r="660" spans="1:2" x14ac:dyDescent="0.2">
      <c r="A660" s="3" t="s">
        <v>1253</v>
      </c>
    </row>
    <row r="661" spans="1:2" x14ac:dyDescent="0.2">
      <c r="A661" s="3" t="s">
        <v>1255</v>
      </c>
      <c r="B661" s="3" t="s">
        <v>42</v>
      </c>
    </row>
    <row r="662" spans="1:2" x14ac:dyDescent="0.2">
      <c r="A662" s="3" t="s">
        <v>1257</v>
      </c>
    </row>
    <row r="663" spans="1:2" x14ac:dyDescent="0.2">
      <c r="A663" s="3" t="s">
        <v>1259</v>
      </c>
    </row>
    <row r="664" spans="1:2" x14ac:dyDescent="0.2">
      <c r="A664" s="3" t="s">
        <v>1260</v>
      </c>
    </row>
    <row r="665" spans="1:2" x14ac:dyDescent="0.2">
      <c r="A665" s="3" t="s">
        <v>1261</v>
      </c>
    </row>
    <row r="666" spans="1:2" x14ac:dyDescent="0.2">
      <c r="A666" s="3" t="s">
        <v>1263</v>
      </c>
    </row>
    <row r="667" spans="1:2" x14ac:dyDescent="0.2">
      <c r="A667" s="3" t="s">
        <v>1265</v>
      </c>
    </row>
    <row r="668" spans="1:2" x14ac:dyDescent="0.2">
      <c r="A668" s="3" t="s">
        <v>1267</v>
      </c>
    </row>
    <row r="669" spans="1:2" x14ac:dyDescent="0.2">
      <c r="A669" s="3" t="s">
        <v>1269</v>
      </c>
    </row>
    <row r="670" spans="1:2" x14ac:dyDescent="0.2">
      <c r="A670" s="3" t="s">
        <v>1271</v>
      </c>
      <c r="B670" s="3" t="s">
        <v>822</v>
      </c>
    </row>
    <row r="671" spans="1:2" x14ac:dyDescent="0.2">
      <c r="A671" s="3" t="s">
        <v>1273</v>
      </c>
    </row>
    <row r="672" spans="1:2" x14ac:dyDescent="0.2">
      <c r="A672" s="3" t="s">
        <v>1275</v>
      </c>
    </row>
    <row r="673" spans="1:2" x14ac:dyDescent="0.2">
      <c r="A673" s="3" t="s">
        <v>1277</v>
      </c>
    </row>
    <row r="674" spans="1:2" x14ac:dyDescent="0.2">
      <c r="A674" s="3" t="s">
        <v>1279</v>
      </c>
      <c r="B674" s="3" t="s">
        <v>15</v>
      </c>
    </row>
    <row r="675" spans="1:2" x14ac:dyDescent="0.2">
      <c r="A675" s="3" t="s">
        <v>1281</v>
      </c>
    </row>
    <row r="676" spans="1:2" x14ac:dyDescent="0.2">
      <c r="A676" s="3" t="s">
        <v>1283</v>
      </c>
    </row>
    <row r="677" spans="1:2" x14ac:dyDescent="0.2">
      <c r="A677" s="3" t="s">
        <v>1285</v>
      </c>
    </row>
    <row r="678" spans="1:2" x14ac:dyDescent="0.2">
      <c r="A678" s="3" t="s">
        <v>1286</v>
      </c>
    </row>
    <row r="679" spans="1:2" x14ac:dyDescent="0.2">
      <c r="A679" s="3" t="s">
        <v>1288</v>
      </c>
    </row>
    <row r="680" spans="1:2" x14ac:dyDescent="0.2">
      <c r="A680" s="3" t="s">
        <v>1289</v>
      </c>
    </row>
    <row r="681" spans="1:2" x14ac:dyDescent="0.2">
      <c r="A681" s="3" t="s">
        <v>1291</v>
      </c>
    </row>
    <row r="682" spans="1:2" x14ac:dyDescent="0.2">
      <c r="A682" s="3" t="s">
        <v>1293</v>
      </c>
    </row>
    <row r="683" spans="1:2" x14ac:dyDescent="0.2">
      <c r="A683" s="3" t="s">
        <v>1295</v>
      </c>
    </row>
    <row r="684" spans="1:2" x14ac:dyDescent="0.2">
      <c r="A684" s="3" t="s">
        <v>1297</v>
      </c>
    </row>
    <row r="685" spans="1:2" x14ac:dyDescent="0.2">
      <c r="A685" s="3" t="s">
        <v>1298</v>
      </c>
    </row>
    <row r="686" spans="1:2" x14ac:dyDescent="0.2">
      <c r="A686" s="3" t="s">
        <v>1300</v>
      </c>
    </row>
    <row r="687" spans="1:2" x14ac:dyDescent="0.2">
      <c r="A687" s="3" t="s">
        <v>1302</v>
      </c>
    </row>
    <row r="688" spans="1:2" x14ac:dyDescent="0.2">
      <c r="A688" s="3" t="s">
        <v>1304</v>
      </c>
    </row>
    <row r="689" spans="1:2" x14ac:dyDescent="0.2">
      <c r="A689" s="3" t="s">
        <v>1305</v>
      </c>
    </row>
    <row r="690" spans="1:2" x14ac:dyDescent="0.2">
      <c r="A690" s="3" t="s">
        <v>1307</v>
      </c>
      <c r="B690" s="3" t="s">
        <v>15</v>
      </c>
    </row>
    <row r="691" spans="1:2" x14ac:dyDescent="0.2">
      <c r="A691" s="3" t="s">
        <v>1309</v>
      </c>
    </row>
    <row r="692" spans="1:2" x14ac:dyDescent="0.2">
      <c r="A692" s="3" t="s">
        <v>1310</v>
      </c>
    </row>
    <row r="693" spans="1:2" x14ac:dyDescent="0.2">
      <c r="A693" s="3" t="s">
        <v>1311</v>
      </c>
    </row>
    <row r="694" spans="1:2" x14ac:dyDescent="0.2">
      <c r="A694" s="3" t="s">
        <v>1313</v>
      </c>
    </row>
    <row r="695" spans="1:2" x14ac:dyDescent="0.2">
      <c r="A695" s="3" t="s">
        <v>1315</v>
      </c>
    </row>
    <row r="696" spans="1:2" x14ac:dyDescent="0.2">
      <c r="A696" s="3" t="s">
        <v>1317</v>
      </c>
      <c r="B696" s="3" t="s">
        <v>15</v>
      </c>
    </row>
    <row r="697" spans="1:2" x14ac:dyDescent="0.2">
      <c r="A697" s="3" t="s">
        <v>1319</v>
      </c>
      <c r="B697" s="3" t="s">
        <v>1320</v>
      </c>
    </row>
    <row r="698" spans="1:2" x14ac:dyDescent="0.2">
      <c r="A698" s="3" t="s">
        <v>1321</v>
      </c>
      <c r="B698" s="3" t="s">
        <v>96</v>
      </c>
    </row>
    <row r="699" spans="1:2" x14ac:dyDescent="0.2">
      <c r="A699" s="3" t="s">
        <v>1323</v>
      </c>
    </row>
    <row r="700" spans="1:2" x14ac:dyDescent="0.2">
      <c r="A700" s="3" t="s">
        <v>1325</v>
      </c>
    </row>
    <row r="701" spans="1:2" x14ac:dyDescent="0.2">
      <c r="A701" s="3" t="s">
        <v>1327</v>
      </c>
    </row>
    <row r="702" spans="1:2" x14ac:dyDescent="0.2">
      <c r="A702" s="3" t="s">
        <v>1329</v>
      </c>
    </row>
    <row r="703" spans="1:2" x14ac:dyDescent="0.2">
      <c r="A703" s="3" t="s">
        <v>1331</v>
      </c>
      <c r="B703" s="3" t="s">
        <v>88</v>
      </c>
    </row>
    <row r="704" spans="1:2" x14ac:dyDescent="0.2">
      <c r="A704" s="3" t="s">
        <v>1333</v>
      </c>
    </row>
    <row r="705" spans="1:2" x14ac:dyDescent="0.2">
      <c r="A705" s="3" t="s">
        <v>1335</v>
      </c>
    </row>
    <row r="706" spans="1:2" x14ac:dyDescent="0.2">
      <c r="A706" s="3" t="s">
        <v>1337</v>
      </c>
      <c r="B706" s="3" t="s">
        <v>160</v>
      </c>
    </row>
    <row r="707" spans="1:2" x14ac:dyDescent="0.2">
      <c r="A707" s="3" t="s">
        <v>1339</v>
      </c>
    </row>
    <row r="708" spans="1:2" x14ac:dyDescent="0.2">
      <c r="A708" s="3" t="s">
        <v>1341</v>
      </c>
      <c r="B708" s="3" t="s">
        <v>96</v>
      </c>
    </row>
    <row r="709" spans="1:2" x14ac:dyDescent="0.2">
      <c r="A709" s="3" t="s">
        <v>1342</v>
      </c>
    </row>
    <row r="710" spans="1:2" x14ac:dyDescent="0.2">
      <c r="A710" s="3" t="s">
        <v>1344</v>
      </c>
    </row>
    <row r="711" spans="1:2" x14ac:dyDescent="0.2">
      <c r="A711" s="3" t="s">
        <v>1347</v>
      </c>
    </row>
    <row r="712" spans="1:2" x14ac:dyDescent="0.2">
      <c r="A712" s="3" t="s">
        <v>1349</v>
      </c>
    </row>
    <row r="713" spans="1:2" x14ac:dyDescent="0.2">
      <c r="A713" s="3" t="s">
        <v>1351</v>
      </c>
    </row>
    <row r="714" spans="1:2" x14ac:dyDescent="0.2">
      <c r="A714" s="3" t="s">
        <v>1353</v>
      </c>
    </row>
    <row r="715" spans="1:2" x14ac:dyDescent="0.2">
      <c r="A715" s="3" t="s">
        <v>1355</v>
      </c>
    </row>
    <row r="716" spans="1:2" x14ac:dyDescent="0.2">
      <c r="A716" s="3" t="s">
        <v>1357</v>
      </c>
    </row>
    <row r="717" spans="1:2" x14ac:dyDescent="0.2">
      <c r="A717" s="3" t="s">
        <v>1359</v>
      </c>
    </row>
    <row r="718" spans="1:2" x14ac:dyDescent="0.2">
      <c r="A718" s="3" t="s">
        <v>1360</v>
      </c>
    </row>
    <row r="719" spans="1:2" x14ac:dyDescent="0.2">
      <c r="A719" s="3" t="s">
        <v>1362</v>
      </c>
    </row>
    <row r="720" spans="1:2" x14ac:dyDescent="0.2">
      <c r="A720" s="3" t="s">
        <v>1364</v>
      </c>
    </row>
    <row r="721" spans="1:2" x14ac:dyDescent="0.2">
      <c r="A721" s="3" t="s">
        <v>1366</v>
      </c>
    </row>
    <row r="722" spans="1:2" x14ac:dyDescent="0.2">
      <c r="A722" s="3" t="s">
        <v>1368</v>
      </c>
    </row>
    <row r="723" spans="1:2" x14ac:dyDescent="0.2">
      <c r="A723" s="3" t="s">
        <v>1369</v>
      </c>
    </row>
    <row r="724" spans="1:2" x14ac:dyDescent="0.2">
      <c r="A724" s="3" t="s">
        <v>1371</v>
      </c>
    </row>
    <row r="725" spans="1:2" x14ac:dyDescent="0.2">
      <c r="A725" s="3" t="s">
        <v>1373</v>
      </c>
    </row>
    <row r="726" spans="1:2" x14ac:dyDescent="0.2">
      <c r="A726" s="3" t="s">
        <v>1374</v>
      </c>
      <c r="B726" s="3" t="s">
        <v>42</v>
      </c>
    </row>
    <row r="727" spans="1:2" x14ac:dyDescent="0.2">
      <c r="A727" s="3" t="s">
        <v>1375</v>
      </c>
    </row>
    <row r="728" spans="1:2" x14ac:dyDescent="0.2">
      <c r="A728" s="3" t="s">
        <v>1377</v>
      </c>
    </row>
    <row r="729" spans="1:2" x14ac:dyDescent="0.2">
      <c r="A729" s="3" t="s">
        <v>1379</v>
      </c>
    </row>
    <row r="730" spans="1:2" x14ac:dyDescent="0.2">
      <c r="A730" s="3" t="s">
        <v>1381</v>
      </c>
    </row>
    <row r="731" spans="1:2" x14ac:dyDescent="0.2">
      <c r="A731" s="3" t="s">
        <v>1383</v>
      </c>
    </row>
    <row r="732" spans="1:2" x14ac:dyDescent="0.2">
      <c r="A732" s="3" t="s">
        <v>1385</v>
      </c>
    </row>
    <row r="733" spans="1:2" x14ac:dyDescent="0.2">
      <c r="A733" s="3" t="s">
        <v>1386</v>
      </c>
    </row>
    <row r="734" spans="1:2" x14ac:dyDescent="0.2">
      <c r="A734" s="3" t="s">
        <v>1388</v>
      </c>
    </row>
    <row r="735" spans="1:2" x14ac:dyDescent="0.2">
      <c r="A735" s="3" t="s">
        <v>1390</v>
      </c>
    </row>
    <row r="736" spans="1:2" x14ac:dyDescent="0.2">
      <c r="A736" s="3" t="s">
        <v>1392</v>
      </c>
    </row>
    <row r="737" spans="1:2" x14ac:dyDescent="0.2">
      <c r="A737" s="3" t="s">
        <v>1394</v>
      </c>
    </row>
    <row r="738" spans="1:2" x14ac:dyDescent="0.2">
      <c r="A738" s="3" t="s">
        <v>1396</v>
      </c>
      <c r="B738" s="3" t="s">
        <v>15</v>
      </c>
    </row>
    <row r="739" spans="1:2" x14ac:dyDescent="0.2">
      <c r="A739" s="3" t="s">
        <v>1398</v>
      </c>
    </row>
    <row r="740" spans="1:2" x14ac:dyDescent="0.2">
      <c r="A740" s="3" t="s">
        <v>1400</v>
      </c>
      <c r="B740" s="3" t="s">
        <v>42</v>
      </c>
    </row>
    <row r="741" spans="1:2" x14ac:dyDescent="0.2">
      <c r="A741" s="3" t="s">
        <v>1401</v>
      </c>
      <c r="B741" s="3" t="s">
        <v>42</v>
      </c>
    </row>
    <row r="742" spans="1:2" x14ac:dyDescent="0.2">
      <c r="A742" s="3" t="s">
        <v>1402</v>
      </c>
    </row>
    <row r="743" spans="1:2" x14ac:dyDescent="0.2">
      <c r="A743" s="3" t="s">
        <v>1404</v>
      </c>
    </row>
    <row r="744" spans="1:2" x14ac:dyDescent="0.2">
      <c r="A744" s="3" t="s">
        <v>1406</v>
      </c>
    </row>
    <row r="745" spans="1:2" x14ac:dyDescent="0.2">
      <c r="A745" s="3" t="s">
        <v>1408</v>
      </c>
    </row>
    <row r="746" spans="1:2" x14ac:dyDescent="0.2">
      <c r="A746" s="3" t="s">
        <v>1410</v>
      </c>
    </row>
    <row r="747" spans="1:2" x14ac:dyDescent="0.2">
      <c r="A747" s="3" t="s">
        <v>1412</v>
      </c>
    </row>
    <row r="748" spans="1:2" x14ac:dyDescent="0.2">
      <c r="A748" s="3" t="s">
        <v>1414</v>
      </c>
    </row>
    <row r="749" spans="1:2" x14ac:dyDescent="0.2">
      <c r="A749" s="3" t="s">
        <v>1416</v>
      </c>
    </row>
    <row r="750" spans="1:2" x14ac:dyDescent="0.2">
      <c r="A750" s="3" t="s">
        <v>1418</v>
      </c>
    </row>
    <row r="751" spans="1:2" x14ac:dyDescent="0.2">
      <c r="A751" s="3" t="s">
        <v>1420</v>
      </c>
    </row>
    <row r="752" spans="1:2" x14ac:dyDescent="0.2">
      <c r="A752" s="3" t="s">
        <v>1422</v>
      </c>
      <c r="B752" s="3" t="s">
        <v>156</v>
      </c>
    </row>
    <row r="753" spans="1:1" x14ac:dyDescent="0.2">
      <c r="A753" s="3" t="s">
        <v>1424</v>
      </c>
    </row>
    <row r="754" spans="1:1" x14ac:dyDescent="0.2">
      <c r="A754" s="3" t="s">
        <v>1426</v>
      </c>
    </row>
    <row r="755" spans="1:1" x14ac:dyDescent="0.2">
      <c r="A755" s="3" t="s">
        <v>1428</v>
      </c>
    </row>
    <row r="756" spans="1:1" x14ac:dyDescent="0.2">
      <c r="A756" s="3" t="s">
        <v>1430</v>
      </c>
    </row>
    <row r="757" spans="1:1" x14ac:dyDescent="0.2">
      <c r="A757" s="3" t="s">
        <v>1432</v>
      </c>
    </row>
    <row r="758" spans="1:1" x14ac:dyDescent="0.2">
      <c r="A758" s="3" t="s">
        <v>1433</v>
      </c>
    </row>
    <row r="759" spans="1:1" x14ac:dyDescent="0.2">
      <c r="A759" s="3" t="s">
        <v>1435</v>
      </c>
    </row>
    <row r="760" spans="1:1" x14ac:dyDescent="0.2">
      <c r="A760" s="3" t="s">
        <v>1437</v>
      </c>
    </row>
    <row r="761" spans="1:1" x14ac:dyDescent="0.2">
      <c r="A761" s="3" t="s">
        <v>1439</v>
      </c>
    </row>
    <row r="762" spans="1:1" x14ac:dyDescent="0.2">
      <c r="A762" s="3" t="s">
        <v>1440</v>
      </c>
    </row>
    <row r="763" spans="1:1" x14ac:dyDescent="0.2">
      <c r="A763" s="3" t="s">
        <v>1442</v>
      </c>
    </row>
    <row r="764" spans="1:1" x14ac:dyDescent="0.2">
      <c r="A764" s="3" t="s">
        <v>1444</v>
      </c>
    </row>
    <row r="765" spans="1:1" x14ac:dyDescent="0.2">
      <c r="A765" s="3" t="s">
        <v>1446</v>
      </c>
    </row>
    <row r="766" spans="1:1" x14ac:dyDescent="0.2">
      <c r="A766" s="3" t="s">
        <v>1449</v>
      </c>
    </row>
    <row r="767" spans="1:1" x14ac:dyDescent="0.2">
      <c r="A767" s="3" t="s">
        <v>1450</v>
      </c>
    </row>
    <row r="768" spans="1:1" x14ac:dyDescent="0.2">
      <c r="A768" s="3" t="s">
        <v>1452</v>
      </c>
    </row>
    <row r="769" spans="1:2" x14ac:dyDescent="0.2">
      <c r="A769" s="3" t="s">
        <v>1454</v>
      </c>
    </row>
    <row r="770" spans="1:2" x14ac:dyDescent="0.2">
      <c r="A770" s="3" t="s">
        <v>1456</v>
      </c>
      <c r="B770" s="3" t="s">
        <v>15</v>
      </c>
    </row>
    <row r="771" spans="1:2" x14ac:dyDescent="0.2">
      <c r="A771" s="3" t="s">
        <v>1458</v>
      </c>
    </row>
    <row r="772" spans="1:2" x14ac:dyDescent="0.2">
      <c r="A772" s="3" t="s">
        <v>1460</v>
      </c>
    </row>
    <row r="773" spans="1:2" x14ac:dyDescent="0.2">
      <c r="A773" s="3" t="s">
        <v>1461</v>
      </c>
    </row>
    <row r="774" spans="1:2" x14ac:dyDescent="0.2">
      <c r="A774" s="3" t="s">
        <v>1462</v>
      </c>
    </row>
    <row r="775" spans="1:2" x14ac:dyDescent="0.2">
      <c r="A775" s="3" t="s">
        <v>1464</v>
      </c>
    </row>
    <row r="776" spans="1:2" x14ac:dyDescent="0.2">
      <c r="A776" s="3" t="s">
        <v>1466</v>
      </c>
    </row>
    <row r="777" spans="1:2" x14ac:dyDescent="0.2">
      <c r="A777" s="3" t="s">
        <v>1468</v>
      </c>
    </row>
    <row r="778" spans="1:2" x14ac:dyDescent="0.2">
      <c r="A778" s="3" t="s">
        <v>1469</v>
      </c>
      <c r="B778" s="3" t="s">
        <v>96</v>
      </c>
    </row>
    <row r="779" spans="1:2" x14ac:dyDescent="0.2">
      <c r="A779" s="3" t="s">
        <v>1471</v>
      </c>
      <c r="B779" s="3" t="s">
        <v>15</v>
      </c>
    </row>
    <row r="780" spans="1:2" x14ac:dyDescent="0.2">
      <c r="A780" s="3" t="s">
        <v>1473</v>
      </c>
    </row>
    <row r="781" spans="1:2" x14ac:dyDescent="0.2">
      <c r="A781" s="3" t="s">
        <v>1475</v>
      </c>
    </row>
    <row r="782" spans="1:2" x14ac:dyDescent="0.2">
      <c r="A782" s="3" t="s">
        <v>1477</v>
      </c>
    </row>
    <row r="783" spans="1:2" x14ac:dyDescent="0.2">
      <c r="A783" s="3" t="s">
        <v>1479</v>
      </c>
    </row>
    <row r="784" spans="1:2" x14ac:dyDescent="0.2">
      <c r="A784" s="3" t="s">
        <v>1481</v>
      </c>
    </row>
    <row r="785" spans="1:2" x14ac:dyDescent="0.2">
      <c r="A785" s="3" t="s">
        <v>1483</v>
      </c>
    </row>
    <row r="786" spans="1:2" x14ac:dyDescent="0.2">
      <c r="A786" s="3" t="s">
        <v>1485</v>
      </c>
    </row>
    <row r="787" spans="1:2" x14ac:dyDescent="0.2">
      <c r="A787" s="3" t="s">
        <v>1487</v>
      </c>
    </row>
    <row r="788" spans="1:2" x14ac:dyDescent="0.2">
      <c r="A788" s="3" t="s">
        <v>1489</v>
      </c>
    </row>
    <row r="789" spans="1:2" x14ac:dyDescent="0.2">
      <c r="A789" s="3" t="s">
        <v>1491</v>
      </c>
      <c r="B789" s="3" t="s">
        <v>15</v>
      </c>
    </row>
    <row r="790" spans="1:2" x14ac:dyDescent="0.2">
      <c r="A790" s="3" t="s">
        <v>1493</v>
      </c>
      <c r="B790" s="3" t="s">
        <v>156</v>
      </c>
    </row>
    <row r="791" spans="1:2" x14ac:dyDescent="0.2">
      <c r="A791" s="3" t="s">
        <v>1494</v>
      </c>
      <c r="B791" s="3" t="s">
        <v>15</v>
      </c>
    </row>
    <row r="792" spans="1:2" x14ac:dyDescent="0.2">
      <c r="A792" s="3" t="s">
        <v>1496</v>
      </c>
    </row>
    <row r="793" spans="1:2" x14ac:dyDescent="0.2">
      <c r="A793" s="3" t="s">
        <v>1498</v>
      </c>
    </row>
    <row r="794" spans="1:2" x14ac:dyDescent="0.2">
      <c r="A794" s="3" t="s">
        <v>1500</v>
      </c>
    </row>
    <row r="795" spans="1:2" x14ac:dyDescent="0.2">
      <c r="A795" s="3" t="s">
        <v>1502</v>
      </c>
    </row>
    <row r="796" spans="1:2" x14ac:dyDescent="0.2">
      <c r="A796" s="3" t="s">
        <v>1503</v>
      </c>
    </row>
    <row r="797" spans="1:2" x14ac:dyDescent="0.2">
      <c r="A797" s="3" t="s">
        <v>1505</v>
      </c>
    </row>
    <row r="798" spans="1:2" x14ac:dyDescent="0.2">
      <c r="A798" s="3" t="s">
        <v>1507</v>
      </c>
    </row>
    <row r="799" spans="1:2" x14ac:dyDescent="0.2">
      <c r="A799" s="3" t="s">
        <v>1509</v>
      </c>
    </row>
    <row r="800" spans="1:2" x14ac:dyDescent="0.2">
      <c r="A800" s="3" t="s">
        <v>5</v>
      </c>
    </row>
    <row r="801" spans="1:2" x14ac:dyDescent="0.2">
      <c r="A801" s="3" t="s">
        <v>1512</v>
      </c>
    </row>
    <row r="802" spans="1:2" x14ac:dyDescent="0.2">
      <c r="A802" s="3" t="s">
        <v>1514</v>
      </c>
      <c r="B802" s="3" t="s">
        <v>822</v>
      </c>
    </row>
    <row r="803" spans="1:2" x14ac:dyDescent="0.2">
      <c r="A803" s="3" t="s">
        <v>1516</v>
      </c>
    </row>
    <row r="804" spans="1:2" x14ac:dyDescent="0.2">
      <c r="A804" s="3" t="s">
        <v>1518</v>
      </c>
    </row>
    <row r="805" spans="1:2" x14ac:dyDescent="0.2">
      <c r="A805" s="3" t="s">
        <v>1520</v>
      </c>
      <c r="B805" s="3" t="s">
        <v>15</v>
      </c>
    </row>
    <row r="806" spans="1:2" x14ac:dyDescent="0.2">
      <c r="A806" s="3" t="s">
        <v>1522</v>
      </c>
    </row>
    <row r="807" spans="1:2" x14ac:dyDescent="0.2">
      <c r="A807" s="3" t="s">
        <v>1524</v>
      </c>
    </row>
    <row r="808" spans="1:2" x14ac:dyDescent="0.2">
      <c r="A808" s="3" t="s">
        <v>1526</v>
      </c>
    </row>
    <row r="809" spans="1:2" x14ac:dyDescent="0.2">
      <c r="A809" s="3" t="s">
        <v>1528</v>
      </c>
    </row>
    <row r="810" spans="1:2" x14ac:dyDescent="0.2">
      <c r="A810" s="3" t="s">
        <v>1530</v>
      </c>
    </row>
    <row r="811" spans="1:2" x14ac:dyDescent="0.2">
      <c r="A811" s="3" t="s">
        <v>1532</v>
      </c>
    </row>
    <row r="812" spans="1:2" x14ac:dyDescent="0.2">
      <c r="A812" s="3" t="s">
        <v>1533</v>
      </c>
    </row>
    <row r="813" spans="1:2" x14ac:dyDescent="0.2">
      <c r="A813" s="3" t="s">
        <v>1535</v>
      </c>
    </row>
    <row r="814" spans="1:2" x14ac:dyDescent="0.2">
      <c r="A814" s="3" t="s">
        <v>1537</v>
      </c>
    </row>
    <row r="815" spans="1:2" x14ac:dyDescent="0.2">
      <c r="A815" s="3" t="s">
        <v>1539</v>
      </c>
    </row>
    <row r="816" spans="1:2" x14ac:dyDescent="0.2">
      <c r="A816" s="3" t="s">
        <v>1540</v>
      </c>
    </row>
    <row r="817" spans="1:2" x14ac:dyDescent="0.2">
      <c r="A817" s="3" t="s">
        <v>1542</v>
      </c>
      <c r="B817" s="3" t="s">
        <v>1544</v>
      </c>
    </row>
    <row r="818" spans="1:2" x14ac:dyDescent="0.2">
      <c r="A818" s="3" t="s">
        <v>1545</v>
      </c>
    </row>
    <row r="819" spans="1:2" x14ac:dyDescent="0.2">
      <c r="A819" s="3" t="s">
        <v>1547</v>
      </c>
    </row>
    <row r="820" spans="1:2" x14ac:dyDescent="0.2">
      <c r="A820" s="3" t="s">
        <v>1548</v>
      </c>
    </row>
    <row r="821" spans="1:2" x14ac:dyDescent="0.2">
      <c r="A821" s="3" t="s">
        <v>1550</v>
      </c>
    </row>
    <row r="822" spans="1:2" x14ac:dyDescent="0.2">
      <c r="A822" s="3" t="s">
        <v>1552</v>
      </c>
    </row>
    <row r="823" spans="1:2" x14ac:dyDescent="0.2">
      <c r="A823" s="3" t="s">
        <v>1554</v>
      </c>
    </row>
    <row r="824" spans="1:2" x14ac:dyDescent="0.2">
      <c r="A824" s="3" t="s">
        <v>1556</v>
      </c>
    </row>
    <row r="825" spans="1:2" x14ac:dyDescent="0.2">
      <c r="A825" s="3" t="s">
        <v>1558</v>
      </c>
    </row>
    <row r="826" spans="1:2" x14ac:dyDescent="0.2">
      <c r="A826" s="3" t="s">
        <v>1560</v>
      </c>
    </row>
    <row r="827" spans="1:2" x14ac:dyDescent="0.2">
      <c r="A827" s="3" t="s">
        <v>1562</v>
      </c>
      <c r="B827" s="3" t="s">
        <v>15</v>
      </c>
    </row>
    <row r="828" spans="1:2" x14ac:dyDescent="0.2">
      <c r="A828" s="3" t="s">
        <v>1564</v>
      </c>
    </row>
    <row r="829" spans="1:2" x14ac:dyDescent="0.2">
      <c r="A829" s="3" t="s">
        <v>1566</v>
      </c>
    </row>
    <row r="830" spans="1:2" x14ac:dyDescent="0.2">
      <c r="A830" s="3" t="s">
        <v>1568</v>
      </c>
    </row>
    <row r="831" spans="1:2" x14ac:dyDescent="0.2">
      <c r="A831" s="3" t="s">
        <v>1570</v>
      </c>
    </row>
    <row r="832" spans="1:2" x14ac:dyDescent="0.2">
      <c r="A832" s="3" t="s">
        <v>1571</v>
      </c>
    </row>
    <row r="833" spans="1:1" x14ac:dyDescent="0.2">
      <c r="A833" s="3" t="s">
        <v>1572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300"/>
  <sheetViews>
    <sheetView workbookViewId="0">
      <selection activeCell="F2" sqref="F2"/>
    </sheetView>
  </sheetViews>
  <sheetFormatPr defaultRowHeight="15" x14ac:dyDescent="0.25"/>
  <cols>
    <col min="1" max="1" width="11.875" customWidth="1"/>
    <col min="2" max="2" width="12.25" style="8" customWidth="1"/>
    <col min="3" max="3" width="27.125" customWidth="1"/>
    <col min="4" max="4" width="11.875" customWidth="1"/>
    <col min="5" max="5" width="9" style="9" customWidth="1"/>
    <col min="6" max="6" width="12.875" style="13" customWidth="1"/>
    <col min="7" max="7" width="11.875" style="6" customWidth="1"/>
    <col min="8" max="8" width="7.5" customWidth="1"/>
    <col min="9" max="9" width="23.875" customWidth="1"/>
    <col min="10" max="10" width="20.875" customWidth="1"/>
    <col min="11" max="11" width="16.375" customWidth="1"/>
    <col min="12" max="12" width="10.75" style="13" customWidth="1"/>
    <col min="13" max="13" width="10.75" style="5" customWidth="1"/>
    <col min="14" max="1024" width="10.75" customWidth="1"/>
    <col min="1025" max="1025" width="9" customWidth="1"/>
  </cols>
  <sheetData>
    <row r="1" spans="1:13" s="5" customFormat="1" x14ac:dyDescent="0.25">
      <c r="A1" s="5" t="s">
        <v>1574</v>
      </c>
      <c r="B1" s="5" t="s">
        <v>1575</v>
      </c>
      <c r="C1" s="5" t="s">
        <v>0</v>
      </c>
      <c r="D1" s="5" t="s">
        <v>1576</v>
      </c>
      <c r="E1" s="5" t="s">
        <v>1577</v>
      </c>
      <c r="F1" s="6" t="s">
        <v>1578</v>
      </c>
      <c r="G1" s="7" t="s">
        <v>1577</v>
      </c>
      <c r="H1" s="5" t="s">
        <v>1579</v>
      </c>
      <c r="I1" s="5" t="s">
        <v>1</v>
      </c>
      <c r="J1" s="5" t="s">
        <v>2</v>
      </c>
      <c r="K1" s="5" t="s">
        <v>3</v>
      </c>
      <c r="L1" s="6"/>
    </row>
    <row r="2" spans="1:13" x14ac:dyDescent="0.25">
      <c r="A2" t="s">
        <v>1580</v>
      </c>
      <c r="B2" s="8">
        <v>13097192</v>
      </c>
      <c r="C2" t="s">
        <v>4</v>
      </c>
      <c r="D2" t="s">
        <v>1581</v>
      </c>
      <c r="E2" s="9">
        <v>0.33333333333333298</v>
      </c>
      <c r="F2" s="10">
        <f t="shared" ref="F2:F19" si="0">((E2/8)*8)*13900</f>
        <v>4633.3333333333285</v>
      </c>
      <c r="G2" s="11"/>
      <c r="H2" s="12" t="s">
        <v>1582</v>
      </c>
    </row>
    <row r="3" spans="1:13" x14ac:dyDescent="0.25">
      <c r="A3" t="s">
        <v>1580</v>
      </c>
      <c r="B3" s="8">
        <v>13094262</v>
      </c>
      <c r="C3" t="s">
        <v>4</v>
      </c>
      <c r="D3" t="s">
        <v>1583</v>
      </c>
      <c r="E3" s="9">
        <v>0.39333333333333298</v>
      </c>
      <c r="F3" s="10">
        <f t="shared" si="0"/>
        <v>5467.3333333333285</v>
      </c>
      <c r="G3" s="11"/>
      <c r="H3" s="12" t="s">
        <v>1582</v>
      </c>
    </row>
    <row r="4" spans="1:13" x14ac:dyDescent="0.25">
      <c r="A4" t="s">
        <v>1580</v>
      </c>
      <c r="B4" s="8">
        <v>13097252</v>
      </c>
      <c r="C4" t="s">
        <v>4</v>
      </c>
      <c r="D4" t="s">
        <v>1584</v>
      </c>
      <c r="E4" s="9">
        <v>0.11333333333333299</v>
      </c>
      <c r="F4" s="10">
        <f t="shared" si="0"/>
        <v>1575.3333333333287</v>
      </c>
      <c r="G4" s="11"/>
      <c r="H4" s="12" t="s">
        <v>1582</v>
      </c>
    </row>
    <row r="5" spans="1:13" x14ac:dyDescent="0.25">
      <c r="A5" t="s">
        <v>1580</v>
      </c>
      <c r="B5" s="8">
        <v>13097263</v>
      </c>
      <c r="C5" t="s">
        <v>4</v>
      </c>
      <c r="D5" t="s">
        <v>1584</v>
      </c>
      <c r="E5" s="9">
        <v>0.11333333333333299</v>
      </c>
      <c r="F5" s="10">
        <f t="shared" si="0"/>
        <v>1575.3333333333287</v>
      </c>
      <c r="G5" s="11"/>
      <c r="H5" s="12" t="s">
        <v>1582</v>
      </c>
    </row>
    <row r="6" spans="1:13" s="14" customFormat="1" x14ac:dyDescent="0.25">
      <c r="A6" s="14" t="s">
        <v>1580</v>
      </c>
      <c r="B6" s="15">
        <v>13108861</v>
      </c>
      <c r="C6" s="14" t="s">
        <v>4</v>
      </c>
      <c r="D6" s="14" t="s">
        <v>1584</v>
      </c>
      <c r="E6" s="16">
        <v>0.11333333333333299</v>
      </c>
      <c r="F6" s="17">
        <f t="shared" si="0"/>
        <v>1575.3333333333287</v>
      </c>
      <c r="G6" s="18">
        <v>14595</v>
      </c>
      <c r="H6" s="12" t="s">
        <v>1582</v>
      </c>
      <c r="J6" s="14" t="s">
        <v>5</v>
      </c>
      <c r="L6" s="19"/>
      <c r="M6" s="20"/>
    </row>
    <row r="7" spans="1:13" x14ac:dyDescent="0.25">
      <c r="A7" t="s">
        <v>1580</v>
      </c>
      <c r="B7" s="8">
        <v>4135940</v>
      </c>
      <c r="C7" t="s">
        <v>6</v>
      </c>
      <c r="D7" t="s">
        <v>1585</v>
      </c>
      <c r="E7" s="9">
        <v>1.0066666666666699</v>
      </c>
      <c r="F7" s="10">
        <f t="shared" si="0"/>
        <v>13992.666666666712</v>
      </c>
      <c r="G7" s="11"/>
      <c r="H7" s="12" t="s">
        <v>1582</v>
      </c>
    </row>
    <row r="8" spans="1:13" x14ac:dyDescent="0.25">
      <c r="A8" t="s">
        <v>1586</v>
      </c>
      <c r="B8" s="8">
        <v>4135940</v>
      </c>
      <c r="C8" t="s">
        <v>6</v>
      </c>
      <c r="D8" t="s">
        <v>1587</v>
      </c>
      <c r="E8" s="9">
        <v>0.16666666666666699</v>
      </c>
      <c r="F8" s="10">
        <f t="shared" si="0"/>
        <v>2316.6666666666711</v>
      </c>
      <c r="G8" s="11"/>
      <c r="H8" s="12" t="s">
        <v>1582</v>
      </c>
    </row>
    <row r="9" spans="1:13" x14ac:dyDescent="0.25">
      <c r="A9" t="s">
        <v>1588</v>
      </c>
      <c r="B9" s="8">
        <v>4135940</v>
      </c>
      <c r="C9" t="s">
        <v>6</v>
      </c>
      <c r="D9" t="s">
        <v>1589</v>
      </c>
      <c r="E9" s="9">
        <v>0.5</v>
      </c>
      <c r="F9" s="10">
        <f t="shared" si="0"/>
        <v>6950</v>
      </c>
      <c r="G9" s="11"/>
      <c r="H9" s="12" t="s">
        <v>1582</v>
      </c>
    </row>
    <row r="10" spans="1:13" s="14" customFormat="1" x14ac:dyDescent="0.25">
      <c r="A10" s="14" t="s">
        <v>1590</v>
      </c>
      <c r="B10" s="15">
        <v>4135940</v>
      </c>
      <c r="C10" s="14" t="s">
        <v>6</v>
      </c>
      <c r="D10" s="14" t="s">
        <v>1591</v>
      </c>
      <c r="E10" s="16">
        <v>0.78</v>
      </c>
      <c r="F10" s="17">
        <f t="shared" si="0"/>
        <v>10842</v>
      </c>
      <c r="G10" s="18">
        <v>34194</v>
      </c>
      <c r="H10" s="12" t="s">
        <v>1582</v>
      </c>
      <c r="I10" s="14" t="s">
        <v>7</v>
      </c>
      <c r="L10" s="19"/>
      <c r="M10" s="20"/>
    </row>
    <row r="11" spans="1:13" x14ac:dyDescent="0.25">
      <c r="A11" t="s">
        <v>1592</v>
      </c>
      <c r="B11" s="8">
        <v>20171673</v>
      </c>
      <c r="C11" t="s">
        <v>8</v>
      </c>
      <c r="D11" t="s">
        <v>1593</v>
      </c>
      <c r="E11" s="9">
        <v>3.1866666666666701</v>
      </c>
      <c r="F11" s="10">
        <f t="shared" si="0"/>
        <v>44294.666666666715</v>
      </c>
      <c r="G11" s="11"/>
      <c r="H11" s="12" t="s">
        <v>1582</v>
      </c>
    </row>
    <row r="12" spans="1:13" x14ac:dyDescent="0.25">
      <c r="A12" t="s">
        <v>1592</v>
      </c>
      <c r="B12" s="8">
        <v>436560</v>
      </c>
      <c r="C12" t="s">
        <v>8</v>
      </c>
      <c r="D12" t="s">
        <v>1594</v>
      </c>
      <c r="E12" s="9">
        <v>1.2</v>
      </c>
      <c r="F12" s="10">
        <f t="shared" si="0"/>
        <v>16680</v>
      </c>
      <c r="G12" s="11"/>
      <c r="H12" s="12" t="s">
        <v>1582</v>
      </c>
    </row>
    <row r="13" spans="1:13" x14ac:dyDescent="0.25">
      <c r="A13" t="s">
        <v>1580</v>
      </c>
      <c r="B13" s="8">
        <v>20171673</v>
      </c>
      <c r="C13" t="s">
        <v>8</v>
      </c>
      <c r="D13" t="s">
        <v>1595</v>
      </c>
      <c r="E13" s="9">
        <v>3.4666666666666699</v>
      </c>
      <c r="F13" s="10">
        <f t="shared" si="0"/>
        <v>48186.666666666708</v>
      </c>
      <c r="G13" s="11"/>
      <c r="H13" s="12" t="s">
        <v>1582</v>
      </c>
    </row>
    <row r="14" spans="1:13" x14ac:dyDescent="0.25">
      <c r="A14" t="s">
        <v>1586</v>
      </c>
      <c r="B14" s="8">
        <v>20166312</v>
      </c>
      <c r="C14" t="s">
        <v>8</v>
      </c>
      <c r="D14" t="s">
        <v>1583</v>
      </c>
      <c r="E14" s="9">
        <v>0.39333333333333298</v>
      </c>
      <c r="F14" s="10">
        <f t="shared" si="0"/>
        <v>5467.3333333333285</v>
      </c>
      <c r="G14" s="11"/>
      <c r="H14" s="12" t="s">
        <v>1582</v>
      </c>
    </row>
    <row r="15" spans="1:13" x14ac:dyDescent="0.25">
      <c r="A15" t="s">
        <v>1586</v>
      </c>
      <c r="B15" s="8">
        <v>625023</v>
      </c>
      <c r="C15" t="s">
        <v>8</v>
      </c>
      <c r="D15" t="s">
        <v>1596</v>
      </c>
      <c r="E15" s="9">
        <v>1.36</v>
      </c>
      <c r="F15" s="10">
        <f t="shared" si="0"/>
        <v>18904</v>
      </c>
      <c r="G15" s="11"/>
      <c r="H15" s="12" t="s">
        <v>1582</v>
      </c>
    </row>
    <row r="16" spans="1:13" x14ac:dyDescent="0.25">
      <c r="A16" t="s">
        <v>1586</v>
      </c>
      <c r="B16" s="8">
        <v>20171673</v>
      </c>
      <c r="C16" t="s">
        <v>8</v>
      </c>
      <c r="D16" t="s">
        <v>1597</v>
      </c>
      <c r="E16" s="9">
        <v>5.5333333333333297</v>
      </c>
      <c r="F16" s="10">
        <f t="shared" si="0"/>
        <v>76913.333333333285</v>
      </c>
      <c r="G16" s="11"/>
      <c r="H16" s="12" t="s">
        <v>1582</v>
      </c>
    </row>
    <row r="17" spans="1:13" x14ac:dyDescent="0.25">
      <c r="A17" t="s">
        <v>1588</v>
      </c>
      <c r="B17" s="8">
        <v>20166312</v>
      </c>
      <c r="C17" t="s">
        <v>8</v>
      </c>
      <c r="D17" t="s">
        <v>1598</v>
      </c>
      <c r="E17" s="9">
        <v>3.86</v>
      </c>
      <c r="F17" s="10">
        <f t="shared" si="0"/>
        <v>53654</v>
      </c>
      <c r="G17" s="11"/>
      <c r="H17" s="12" t="s">
        <v>1582</v>
      </c>
    </row>
    <row r="18" spans="1:13" x14ac:dyDescent="0.25">
      <c r="A18" t="s">
        <v>1590</v>
      </c>
      <c r="B18" s="8">
        <v>625023</v>
      </c>
      <c r="C18" t="s">
        <v>8</v>
      </c>
      <c r="D18" t="s">
        <v>1599</v>
      </c>
      <c r="E18" s="9">
        <v>2.2400000000000002</v>
      </c>
      <c r="F18" s="10">
        <f t="shared" si="0"/>
        <v>31136.000000000004</v>
      </c>
      <c r="G18" s="11"/>
      <c r="H18" s="12" t="s">
        <v>1582</v>
      </c>
    </row>
    <row r="19" spans="1:13" s="14" customFormat="1" x14ac:dyDescent="0.25">
      <c r="A19" s="14" t="s">
        <v>1590</v>
      </c>
      <c r="B19" s="15">
        <v>20166312</v>
      </c>
      <c r="C19" s="14" t="s">
        <v>8</v>
      </c>
      <c r="D19" s="14" t="s">
        <v>1600</v>
      </c>
      <c r="E19" s="16">
        <v>3.91333333333333</v>
      </c>
      <c r="F19" s="17">
        <f t="shared" si="0"/>
        <v>54395.333333333285</v>
      </c>
      <c r="G19" s="18">
        <v>349585</v>
      </c>
      <c r="H19" s="12" t="s">
        <v>1582</v>
      </c>
      <c r="I19" s="14" t="s">
        <v>9</v>
      </c>
      <c r="L19" s="19"/>
      <c r="M19" s="20"/>
    </row>
    <row r="20" spans="1:13" s="14" customFormat="1" x14ac:dyDescent="0.25">
      <c r="A20" s="14" t="s">
        <v>1586</v>
      </c>
      <c r="B20" s="15" t="s">
        <v>1601</v>
      </c>
      <c r="C20" s="14" t="s">
        <v>12</v>
      </c>
      <c r="D20" s="14" t="s">
        <v>1602</v>
      </c>
      <c r="E20" s="16">
        <v>0.32</v>
      </c>
      <c r="F20" s="17">
        <f>((E20/8)*2)*13900</f>
        <v>1112</v>
      </c>
      <c r="G20" s="18">
        <v>4448</v>
      </c>
      <c r="H20" s="12" t="s">
        <v>1582</v>
      </c>
      <c r="I20" s="14" t="s">
        <v>13</v>
      </c>
      <c r="J20" s="14" t="s">
        <v>14</v>
      </c>
      <c r="K20" s="14" t="s">
        <v>15</v>
      </c>
      <c r="L20" s="19"/>
      <c r="M20" s="20"/>
    </row>
    <row r="21" spans="1:13" x14ac:dyDescent="0.25">
      <c r="A21" t="s">
        <v>1592</v>
      </c>
      <c r="B21" s="8">
        <v>4567465</v>
      </c>
      <c r="C21" t="s">
        <v>18</v>
      </c>
      <c r="D21" t="s">
        <v>1584</v>
      </c>
      <c r="E21" s="9">
        <v>0.11333333333333299</v>
      </c>
      <c r="F21" s="10">
        <f t="shared" ref="F21:F60" si="1">((E21/8)*8)*13900</f>
        <v>1575.3333333333287</v>
      </c>
      <c r="G21" s="11"/>
      <c r="H21" s="12" t="s">
        <v>1582</v>
      </c>
    </row>
    <row r="22" spans="1:13" x14ac:dyDescent="0.25">
      <c r="A22" t="s">
        <v>1592</v>
      </c>
      <c r="B22" s="8">
        <v>11469532</v>
      </c>
      <c r="C22" t="s">
        <v>18</v>
      </c>
      <c r="D22" t="s">
        <v>1603</v>
      </c>
      <c r="E22" s="9">
        <v>0.08</v>
      </c>
      <c r="F22" s="10">
        <f t="shared" si="1"/>
        <v>1112</v>
      </c>
      <c r="G22" s="11"/>
      <c r="H22" s="12" t="s">
        <v>1582</v>
      </c>
    </row>
    <row r="23" spans="1:13" x14ac:dyDescent="0.25">
      <c r="A23" t="s">
        <v>1588</v>
      </c>
      <c r="B23" s="8">
        <v>4567465</v>
      </c>
      <c r="C23" t="s">
        <v>18</v>
      </c>
      <c r="D23" t="s">
        <v>1584</v>
      </c>
      <c r="E23" s="9">
        <v>0.11333333333333299</v>
      </c>
      <c r="F23" s="10">
        <f t="shared" si="1"/>
        <v>1575.3333333333287</v>
      </c>
      <c r="G23" s="11"/>
      <c r="H23" s="12" t="s">
        <v>1582</v>
      </c>
    </row>
    <row r="24" spans="1:13" x14ac:dyDescent="0.25">
      <c r="A24" t="s">
        <v>1588</v>
      </c>
      <c r="B24" s="8">
        <v>11469532</v>
      </c>
      <c r="C24" t="s">
        <v>18</v>
      </c>
      <c r="D24" t="s">
        <v>1584</v>
      </c>
      <c r="E24" s="9">
        <v>0.16</v>
      </c>
      <c r="F24" s="10">
        <f t="shared" si="1"/>
        <v>2224</v>
      </c>
      <c r="G24" s="11">
        <f>SUBTOTAL(9,G25:G26)</f>
        <v>14011</v>
      </c>
      <c r="H24" s="12" t="s">
        <v>1582</v>
      </c>
    </row>
    <row r="25" spans="1:13" x14ac:dyDescent="0.25">
      <c r="A25" t="s">
        <v>1590</v>
      </c>
      <c r="B25" s="8">
        <v>4567465</v>
      </c>
      <c r="C25" t="s">
        <v>18</v>
      </c>
      <c r="D25" t="s">
        <v>1584</v>
      </c>
      <c r="E25" s="9">
        <v>0.11333333333333299</v>
      </c>
      <c r="F25" s="10">
        <f t="shared" si="1"/>
        <v>1575.3333333333287</v>
      </c>
      <c r="G25" s="11">
        <v>3864</v>
      </c>
      <c r="H25" s="12" t="s">
        <v>1582</v>
      </c>
    </row>
    <row r="26" spans="1:13" s="14" customFormat="1" x14ac:dyDescent="0.25">
      <c r="A26" s="14" t="s">
        <v>1590</v>
      </c>
      <c r="B26" s="15">
        <v>11469532</v>
      </c>
      <c r="C26" s="14" t="s">
        <v>18</v>
      </c>
      <c r="D26" s="14" t="s">
        <v>1584</v>
      </c>
      <c r="E26" s="16">
        <v>0.16</v>
      </c>
      <c r="F26" s="17">
        <f t="shared" si="1"/>
        <v>2224</v>
      </c>
      <c r="G26" s="18">
        <v>10147</v>
      </c>
      <c r="H26" s="12" t="s">
        <v>1582</v>
      </c>
      <c r="I26" s="14" t="s">
        <v>19</v>
      </c>
      <c r="L26" s="19"/>
      <c r="M26" s="20"/>
    </row>
    <row r="27" spans="1:13" s="14" customFormat="1" x14ac:dyDescent="0.25">
      <c r="A27" s="14" t="s">
        <v>1590</v>
      </c>
      <c r="B27" s="15">
        <v>605804</v>
      </c>
      <c r="C27" s="14" t="s">
        <v>20</v>
      </c>
      <c r="D27" s="14" t="s">
        <v>1596</v>
      </c>
      <c r="E27" s="16">
        <v>0.95333333333333303</v>
      </c>
      <c r="F27" s="17">
        <f t="shared" si="1"/>
        <v>13251.333333333328</v>
      </c>
      <c r="G27" s="18">
        <v>13205</v>
      </c>
      <c r="I27" s="14" t="s">
        <v>21</v>
      </c>
      <c r="L27" s="19"/>
      <c r="M27" s="20"/>
    </row>
    <row r="28" spans="1:13" x14ac:dyDescent="0.25">
      <c r="A28" t="s">
        <v>1592</v>
      </c>
      <c r="B28" s="8">
        <v>708268</v>
      </c>
      <c r="C28" t="s">
        <v>1604</v>
      </c>
      <c r="D28" t="s">
        <v>1605</v>
      </c>
      <c r="E28" s="9">
        <v>0.88</v>
      </c>
      <c r="F28" s="10">
        <f t="shared" si="1"/>
        <v>12232</v>
      </c>
      <c r="G28" s="11"/>
    </row>
    <row r="29" spans="1:13" x14ac:dyDescent="0.25">
      <c r="A29" t="s">
        <v>1580</v>
      </c>
      <c r="B29" s="8">
        <v>708268</v>
      </c>
      <c r="C29" t="s">
        <v>1604</v>
      </c>
      <c r="D29" t="s">
        <v>1584</v>
      </c>
      <c r="E29" s="9">
        <v>0.16</v>
      </c>
      <c r="F29" s="10">
        <f t="shared" si="1"/>
        <v>2224</v>
      </c>
      <c r="G29" s="11"/>
    </row>
    <row r="30" spans="1:13" x14ac:dyDescent="0.25">
      <c r="A30" t="s">
        <v>1586</v>
      </c>
      <c r="B30" s="8">
        <v>708268</v>
      </c>
      <c r="C30" t="s">
        <v>1604</v>
      </c>
      <c r="D30" t="s">
        <v>1587</v>
      </c>
      <c r="E30" s="9">
        <v>0.24</v>
      </c>
      <c r="F30" s="10">
        <f t="shared" si="1"/>
        <v>3336</v>
      </c>
      <c r="G30" s="11"/>
    </row>
    <row r="31" spans="1:13" s="14" customFormat="1" x14ac:dyDescent="0.25">
      <c r="A31" s="14" t="s">
        <v>1588</v>
      </c>
      <c r="B31" s="15">
        <v>708268</v>
      </c>
      <c r="C31" s="14" t="s">
        <v>1604</v>
      </c>
      <c r="D31" s="14" t="s">
        <v>1603</v>
      </c>
      <c r="E31" s="16">
        <v>0.08</v>
      </c>
      <c r="F31" s="17">
        <f t="shared" si="1"/>
        <v>1112</v>
      </c>
      <c r="G31" s="18">
        <v>18904</v>
      </c>
      <c r="L31" s="19"/>
      <c r="M31" s="20"/>
    </row>
    <row r="32" spans="1:13" s="14" customFormat="1" x14ac:dyDescent="0.25">
      <c r="A32" s="14" t="s">
        <v>1588</v>
      </c>
      <c r="B32" s="15">
        <v>13077140</v>
      </c>
      <c r="C32" s="14" t="s">
        <v>26</v>
      </c>
      <c r="D32" s="14" t="s">
        <v>1603</v>
      </c>
      <c r="E32" s="16">
        <v>0.08</v>
      </c>
      <c r="F32" s="17">
        <f t="shared" si="1"/>
        <v>1112</v>
      </c>
      <c r="G32" s="18">
        <v>1112</v>
      </c>
      <c r="I32" s="14" t="s">
        <v>27</v>
      </c>
      <c r="L32" s="19"/>
      <c r="M32" s="20"/>
    </row>
    <row r="33" spans="1:13" x14ac:dyDescent="0.25">
      <c r="A33" t="s">
        <v>1580</v>
      </c>
      <c r="B33" s="8">
        <v>230540</v>
      </c>
      <c r="C33" t="s">
        <v>1606</v>
      </c>
      <c r="D33" t="s">
        <v>1607</v>
      </c>
      <c r="E33" s="9">
        <v>1.04</v>
      </c>
      <c r="F33" s="10">
        <f t="shared" si="1"/>
        <v>14456</v>
      </c>
      <c r="G33" s="11"/>
      <c r="H33" s="12" t="s">
        <v>1582</v>
      </c>
    </row>
    <row r="34" spans="1:13" s="14" customFormat="1" x14ac:dyDescent="0.25">
      <c r="A34" s="14" t="s">
        <v>1586</v>
      </c>
      <c r="B34" s="15">
        <v>230540</v>
      </c>
      <c r="C34" s="14" t="s">
        <v>1606</v>
      </c>
      <c r="D34" s="14" t="s">
        <v>1587</v>
      </c>
      <c r="E34" s="16">
        <v>0.24</v>
      </c>
      <c r="F34" s="17">
        <f t="shared" si="1"/>
        <v>3336</v>
      </c>
      <c r="G34" s="18">
        <v>17792</v>
      </c>
      <c r="H34" s="12" t="s">
        <v>1582</v>
      </c>
      <c r="I34" s="14" t="s">
        <v>1608</v>
      </c>
      <c r="L34" s="19"/>
      <c r="M34" s="20"/>
    </row>
    <row r="35" spans="1:13" x14ac:dyDescent="0.25">
      <c r="A35" t="s">
        <v>1580</v>
      </c>
      <c r="B35" s="8">
        <v>4323271</v>
      </c>
      <c r="C35" t="s">
        <v>28</v>
      </c>
      <c r="D35" t="s">
        <v>1609</v>
      </c>
      <c r="E35" s="9">
        <v>0.44666666666666699</v>
      </c>
      <c r="F35" s="10">
        <f t="shared" si="1"/>
        <v>6208.6666666666715</v>
      </c>
      <c r="G35" s="11"/>
      <c r="H35" s="12" t="s">
        <v>1582</v>
      </c>
    </row>
    <row r="36" spans="1:13" x14ac:dyDescent="0.25">
      <c r="A36" t="s">
        <v>1588</v>
      </c>
      <c r="B36" s="8">
        <v>4323271</v>
      </c>
      <c r="C36" t="s">
        <v>28</v>
      </c>
      <c r="D36" t="s">
        <v>1584</v>
      </c>
      <c r="E36" s="9">
        <v>0.11333333333333299</v>
      </c>
      <c r="F36" s="10">
        <f t="shared" si="1"/>
        <v>1575.3333333333287</v>
      </c>
      <c r="G36" s="11"/>
      <c r="H36" s="12" t="s">
        <v>1582</v>
      </c>
    </row>
    <row r="37" spans="1:13" s="14" customFormat="1" x14ac:dyDescent="0.25">
      <c r="A37" s="14" t="s">
        <v>1590</v>
      </c>
      <c r="B37" s="15">
        <v>4323271</v>
      </c>
      <c r="C37" s="14" t="s">
        <v>28</v>
      </c>
      <c r="D37" s="14" t="s">
        <v>1610</v>
      </c>
      <c r="E37" s="16">
        <v>0.28000000000000003</v>
      </c>
      <c r="F37" s="17">
        <f t="shared" si="1"/>
        <v>3892.0000000000005</v>
      </c>
      <c r="G37" s="18">
        <v>11676</v>
      </c>
      <c r="H37" s="12" t="s">
        <v>1582</v>
      </c>
      <c r="I37" s="14" t="s">
        <v>29</v>
      </c>
      <c r="L37" s="19"/>
      <c r="M37" s="20"/>
    </row>
    <row r="38" spans="1:13" x14ac:dyDescent="0.25">
      <c r="A38" t="s">
        <v>1592</v>
      </c>
      <c r="B38" s="8">
        <v>20049577</v>
      </c>
      <c r="C38" t="s">
        <v>30</v>
      </c>
      <c r="D38" t="s">
        <v>1610</v>
      </c>
      <c r="E38" s="9">
        <v>0.4</v>
      </c>
      <c r="F38" s="10">
        <f t="shared" si="1"/>
        <v>5560</v>
      </c>
      <c r="G38" s="11"/>
      <c r="H38" s="12" t="s">
        <v>1582</v>
      </c>
    </row>
    <row r="39" spans="1:13" x14ac:dyDescent="0.25">
      <c r="A39" t="s">
        <v>1580</v>
      </c>
      <c r="B39" s="8">
        <v>20049577</v>
      </c>
      <c r="C39" t="s">
        <v>30</v>
      </c>
      <c r="D39" t="s">
        <v>1602</v>
      </c>
      <c r="E39" s="9">
        <v>0.32</v>
      </c>
      <c r="F39" s="10">
        <f t="shared" si="1"/>
        <v>4448</v>
      </c>
      <c r="G39" s="11"/>
      <c r="H39" s="12" t="s">
        <v>1582</v>
      </c>
    </row>
    <row r="40" spans="1:13" x14ac:dyDescent="0.25">
      <c r="A40" t="s">
        <v>1586</v>
      </c>
      <c r="B40" s="8">
        <v>20049577</v>
      </c>
      <c r="C40" t="s">
        <v>30</v>
      </c>
      <c r="D40" t="s">
        <v>1584</v>
      </c>
      <c r="E40" s="9">
        <v>0.16</v>
      </c>
      <c r="F40" s="10">
        <f t="shared" si="1"/>
        <v>2224</v>
      </c>
      <c r="G40" s="11"/>
      <c r="H40" s="12" t="s">
        <v>1582</v>
      </c>
    </row>
    <row r="41" spans="1:13" x14ac:dyDescent="0.25">
      <c r="A41" t="s">
        <v>1588</v>
      </c>
      <c r="B41" s="8">
        <v>20049577</v>
      </c>
      <c r="C41" t="s">
        <v>30</v>
      </c>
      <c r="D41" t="s">
        <v>1602</v>
      </c>
      <c r="E41" s="9">
        <v>0.32</v>
      </c>
      <c r="F41" s="10">
        <f t="shared" si="1"/>
        <v>4448</v>
      </c>
      <c r="G41" s="11"/>
      <c r="H41" s="12" t="s">
        <v>1582</v>
      </c>
    </row>
    <row r="42" spans="1:13" s="14" customFormat="1" x14ac:dyDescent="0.25">
      <c r="A42" s="14" t="s">
        <v>1590</v>
      </c>
      <c r="B42" s="15">
        <v>20049577</v>
      </c>
      <c r="C42" s="14" t="s">
        <v>30</v>
      </c>
      <c r="D42" s="14" t="s">
        <v>1603</v>
      </c>
      <c r="E42" s="16">
        <v>0.08</v>
      </c>
      <c r="F42" s="17">
        <f t="shared" si="1"/>
        <v>1112</v>
      </c>
      <c r="G42" s="18">
        <v>17792</v>
      </c>
      <c r="H42" s="12" t="s">
        <v>1582</v>
      </c>
      <c r="I42" s="14" t="s">
        <v>31</v>
      </c>
      <c r="J42" s="14" t="s">
        <v>1611</v>
      </c>
      <c r="L42" s="19"/>
      <c r="M42" s="20"/>
    </row>
    <row r="43" spans="1:13" x14ac:dyDescent="0.25">
      <c r="A43" t="s">
        <v>1580</v>
      </c>
      <c r="B43" s="8">
        <v>20140329</v>
      </c>
      <c r="C43" t="s">
        <v>32</v>
      </c>
      <c r="D43" t="s">
        <v>1602</v>
      </c>
      <c r="E43" s="9">
        <v>0.32</v>
      </c>
      <c r="F43" s="10">
        <f t="shared" si="1"/>
        <v>4448</v>
      </c>
      <c r="G43" s="11"/>
      <c r="H43" s="12" t="s">
        <v>1582</v>
      </c>
    </row>
    <row r="44" spans="1:13" x14ac:dyDescent="0.25">
      <c r="A44" t="s">
        <v>1586</v>
      </c>
      <c r="B44" s="8">
        <v>245046</v>
      </c>
      <c r="C44" t="s">
        <v>32</v>
      </c>
      <c r="D44" t="s">
        <v>1603</v>
      </c>
      <c r="E44" s="9">
        <v>0.08</v>
      </c>
      <c r="F44" s="10">
        <f t="shared" si="1"/>
        <v>1112</v>
      </c>
      <c r="G44" s="11"/>
      <c r="H44" s="12" t="s">
        <v>1582</v>
      </c>
    </row>
    <row r="45" spans="1:13" x14ac:dyDescent="0.25">
      <c r="A45" t="s">
        <v>1586</v>
      </c>
      <c r="B45" s="8" t="s">
        <v>1601</v>
      </c>
      <c r="C45" t="s">
        <v>32</v>
      </c>
      <c r="D45" t="s">
        <v>1610</v>
      </c>
      <c r="E45" s="9">
        <v>0.4</v>
      </c>
      <c r="F45" s="10">
        <f t="shared" si="1"/>
        <v>5560</v>
      </c>
      <c r="G45" s="11"/>
      <c r="H45" s="12" t="s">
        <v>1582</v>
      </c>
    </row>
    <row r="46" spans="1:13" x14ac:dyDescent="0.25">
      <c r="A46" t="s">
        <v>1586</v>
      </c>
      <c r="B46" s="8">
        <v>20140329</v>
      </c>
      <c r="C46" t="s">
        <v>32</v>
      </c>
      <c r="D46" t="s">
        <v>1584</v>
      </c>
      <c r="E46" s="9">
        <v>0.16</v>
      </c>
      <c r="F46" s="10">
        <f t="shared" si="1"/>
        <v>2224</v>
      </c>
      <c r="G46" s="11"/>
      <c r="H46" s="12" t="s">
        <v>1582</v>
      </c>
    </row>
    <row r="47" spans="1:13" x14ac:dyDescent="0.25">
      <c r="A47" t="s">
        <v>1590</v>
      </c>
      <c r="B47" s="8" t="s">
        <v>1601</v>
      </c>
      <c r="C47" t="s">
        <v>32</v>
      </c>
      <c r="D47" t="s">
        <v>1612</v>
      </c>
      <c r="E47" s="9">
        <v>2.4</v>
      </c>
      <c r="F47" s="10">
        <f t="shared" si="1"/>
        <v>33360</v>
      </c>
      <c r="G47" s="11"/>
      <c r="H47" s="12" t="s">
        <v>1582</v>
      </c>
    </row>
    <row r="48" spans="1:13" s="14" customFormat="1" x14ac:dyDescent="0.25">
      <c r="A48" s="14" t="s">
        <v>1590</v>
      </c>
      <c r="B48" s="15" t="s">
        <v>1601</v>
      </c>
      <c r="C48" s="14" t="s">
        <v>32</v>
      </c>
      <c r="D48" s="14" t="s">
        <v>1584</v>
      </c>
      <c r="E48" s="16">
        <v>0.16</v>
      </c>
      <c r="F48" s="17">
        <f t="shared" si="1"/>
        <v>2224</v>
      </c>
      <c r="G48" s="18">
        <v>48928</v>
      </c>
      <c r="H48" s="12" t="s">
        <v>1582</v>
      </c>
      <c r="I48" s="14" t="s">
        <v>33</v>
      </c>
      <c r="L48" s="19"/>
      <c r="M48" s="20"/>
    </row>
    <row r="49" spans="1:13" x14ac:dyDescent="0.25">
      <c r="A49" t="s">
        <v>1586</v>
      </c>
      <c r="B49" s="8">
        <v>4351495</v>
      </c>
      <c r="C49" t="s">
        <v>36</v>
      </c>
      <c r="D49" t="s">
        <v>1602</v>
      </c>
      <c r="E49" s="9">
        <v>0.32</v>
      </c>
      <c r="F49" s="10">
        <f t="shared" si="1"/>
        <v>4448</v>
      </c>
      <c r="G49" s="11"/>
      <c r="H49" s="12" t="s">
        <v>1582</v>
      </c>
    </row>
    <row r="50" spans="1:13" x14ac:dyDescent="0.25">
      <c r="A50" t="s">
        <v>1588</v>
      </c>
      <c r="B50" s="8">
        <v>4351495</v>
      </c>
      <c r="C50" t="s">
        <v>36</v>
      </c>
      <c r="D50" t="s">
        <v>1587</v>
      </c>
      <c r="E50" s="9">
        <v>0.24</v>
      </c>
      <c r="F50" s="10">
        <f t="shared" si="1"/>
        <v>3336</v>
      </c>
      <c r="G50" s="11"/>
      <c r="H50" s="12" t="s">
        <v>1582</v>
      </c>
    </row>
    <row r="51" spans="1:13" s="14" customFormat="1" x14ac:dyDescent="0.25">
      <c r="A51" s="14" t="s">
        <v>1590</v>
      </c>
      <c r="B51" s="15">
        <v>4351495</v>
      </c>
      <c r="C51" s="14" t="s">
        <v>36</v>
      </c>
      <c r="D51" s="14" t="s">
        <v>1581</v>
      </c>
      <c r="E51" s="16">
        <v>0.48</v>
      </c>
      <c r="F51" s="17">
        <f t="shared" si="1"/>
        <v>6672</v>
      </c>
      <c r="G51" s="18">
        <v>14456</v>
      </c>
      <c r="H51" s="12" t="s">
        <v>1582</v>
      </c>
      <c r="I51" s="14" t="s">
        <v>37</v>
      </c>
      <c r="L51" s="19"/>
      <c r="M51" s="20"/>
    </row>
    <row r="52" spans="1:13" s="14" customFormat="1" x14ac:dyDescent="0.25">
      <c r="A52" s="14" t="s">
        <v>1580</v>
      </c>
      <c r="B52" s="15">
        <v>4149315</v>
      </c>
      <c r="C52" s="14" t="s">
        <v>38</v>
      </c>
      <c r="D52" s="14" t="s">
        <v>1587</v>
      </c>
      <c r="E52" s="16">
        <v>0.24</v>
      </c>
      <c r="F52" s="17">
        <f t="shared" si="1"/>
        <v>3336</v>
      </c>
      <c r="G52" s="18">
        <v>3336</v>
      </c>
      <c r="I52" s="14" t="s">
        <v>39</v>
      </c>
      <c r="L52" s="19"/>
      <c r="M52" s="20"/>
    </row>
    <row r="53" spans="1:13" x14ac:dyDescent="0.25">
      <c r="A53" t="s">
        <v>1592</v>
      </c>
      <c r="B53" s="8">
        <v>426850</v>
      </c>
      <c r="C53" t="s">
        <v>43</v>
      </c>
      <c r="D53" t="s">
        <v>1609</v>
      </c>
      <c r="E53" s="9">
        <v>0.64</v>
      </c>
      <c r="F53" s="10">
        <f t="shared" si="1"/>
        <v>8896</v>
      </c>
      <c r="G53" s="11"/>
      <c r="H53" s="12" t="s">
        <v>1582</v>
      </c>
    </row>
    <row r="54" spans="1:13" x14ac:dyDescent="0.25">
      <c r="A54" t="s">
        <v>1580</v>
      </c>
      <c r="B54" s="8">
        <v>426850</v>
      </c>
      <c r="C54" t="s">
        <v>43</v>
      </c>
      <c r="D54" t="s">
        <v>1581</v>
      </c>
      <c r="E54" s="9">
        <v>0.48</v>
      </c>
      <c r="F54" s="10">
        <f t="shared" si="1"/>
        <v>6672</v>
      </c>
      <c r="G54" s="11"/>
      <c r="H54" s="12" t="s">
        <v>1582</v>
      </c>
    </row>
    <row r="55" spans="1:13" x14ac:dyDescent="0.25">
      <c r="A55" t="s">
        <v>1586</v>
      </c>
      <c r="B55" s="8">
        <v>426850</v>
      </c>
      <c r="C55" t="s">
        <v>43</v>
      </c>
      <c r="D55" t="s">
        <v>1587</v>
      </c>
      <c r="E55" s="9">
        <v>0.24</v>
      </c>
      <c r="F55" s="10">
        <f t="shared" si="1"/>
        <v>3336</v>
      </c>
      <c r="G55" s="11"/>
      <c r="H55" s="12" t="s">
        <v>1582</v>
      </c>
    </row>
    <row r="56" spans="1:13" x14ac:dyDescent="0.25">
      <c r="A56" t="s">
        <v>1588</v>
      </c>
      <c r="B56" s="8">
        <v>426850</v>
      </c>
      <c r="C56" t="s">
        <v>43</v>
      </c>
      <c r="D56" t="s">
        <v>1602</v>
      </c>
      <c r="E56" s="9">
        <v>0.32</v>
      </c>
      <c r="F56" s="10">
        <f t="shared" si="1"/>
        <v>4448</v>
      </c>
      <c r="G56" s="11"/>
      <c r="H56" s="12" t="s">
        <v>1582</v>
      </c>
    </row>
    <row r="57" spans="1:13" s="14" customFormat="1" x14ac:dyDescent="0.25">
      <c r="A57" s="14" t="s">
        <v>1590</v>
      </c>
      <c r="B57" s="15">
        <v>426850</v>
      </c>
      <c r="C57" s="14" t="s">
        <v>43</v>
      </c>
      <c r="D57" s="14" t="s">
        <v>1581</v>
      </c>
      <c r="E57" s="16">
        <v>0.48</v>
      </c>
      <c r="F57" s="17">
        <f t="shared" si="1"/>
        <v>6672</v>
      </c>
      <c r="G57" s="18">
        <v>30024</v>
      </c>
      <c r="H57" s="12" t="s">
        <v>1582</v>
      </c>
      <c r="I57" s="14" t="s">
        <v>44</v>
      </c>
      <c r="L57" s="19"/>
      <c r="M57" s="20"/>
    </row>
    <row r="58" spans="1:13" x14ac:dyDescent="0.25">
      <c r="A58" t="s">
        <v>1592</v>
      </c>
      <c r="B58" s="8">
        <v>13188171</v>
      </c>
      <c r="C58" t="s">
        <v>45</v>
      </c>
      <c r="D58" t="s">
        <v>1613</v>
      </c>
      <c r="E58" s="9">
        <v>2.48</v>
      </c>
      <c r="F58" s="10">
        <f t="shared" si="1"/>
        <v>34472</v>
      </c>
      <c r="G58" s="11"/>
      <c r="H58" s="12" t="s">
        <v>1582</v>
      </c>
    </row>
    <row r="59" spans="1:13" x14ac:dyDescent="0.25">
      <c r="A59" t="s">
        <v>1580</v>
      </c>
      <c r="B59" s="8">
        <v>13188171</v>
      </c>
      <c r="C59" t="s">
        <v>45</v>
      </c>
      <c r="D59" t="s">
        <v>1594</v>
      </c>
      <c r="E59" s="9">
        <v>1.2</v>
      </c>
      <c r="F59" s="10">
        <f t="shared" si="1"/>
        <v>16680</v>
      </c>
      <c r="G59" s="11"/>
      <c r="H59" s="12" t="s">
        <v>1582</v>
      </c>
    </row>
    <row r="60" spans="1:13" s="14" customFormat="1" x14ac:dyDescent="0.25">
      <c r="A60" s="14" t="s">
        <v>1590</v>
      </c>
      <c r="B60" s="15">
        <v>13188171</v>
      </c>
      <c r="C60" s="14" t="s">
        <v>45</v>
      </c>
      <c r="D60" s="14" t="s">
        <v>1614</v>
      </c>
      <c r="E60" s="16">
        <v>15.84</v>
      </c>
      <c r="F60" s="17">
        <f t="shared" si="1"/>
        <v>220176</v>
      </c>
      <c r="G60" s="18">
        <v>271328</v>
      </c>
      <c r="H60" s="12" t="s">
        <v>1582</v>
      </c>
      <c r="I60" s="14" t="s">
        <v>46</v>
      </c>
      <c r="L60" s="19"/>
      <c r="M60" s="20"/>
    </row>
    <row r="61" spans="1:13" x14ac:dyDescent="0.25">
      <c r="A61" t="s">
        <v>1592</v>
      </c>
      <c r="B61" s="8">
        <v>20174333</v>
      </c>
      <c r="C61" t="s">
        <v>47</v>
      </c>
      <c r="D61" t="s">
        <v>1615</v>
      </c>
      <c r="E61" s="9">
        <v>30.76</v>
      </c>
      <c r="F61" s="10">
        <f>((E61/8)*9)*13900</f>
        <v>481009.50000000006</v>
      </c>
      <c r="G61" s="11"/>
      <c r="H61" s="12" t="s">
        <v>1582</v>
      </c>
    </row>
    <row r="62" spans="1:13" x14ac:dyDescent="0.25">
      <c r="A62" t="s">
        <v>1592</v>
      </c>
      <c r="B62" s="8">
        <v>20068500</v>
      </c>
      <c r="C62" t="s">
        <v>47</v>
      </c>
      <c r="D62" t="s">
        <v>1616</v>
      </c>
      <c r="E62" s="9">
        <v>3.3533333333333299</v>
      </c>
      <c r="F62" s="10">
        <f>((E62/8)*9)*13900</f>
        <v>52437.749999999949</v>
      </c>
      <c r="G62" s="11"/>
      <c r="H62" s="12" t="s">
        <v>1582</v>
      </c>
    </row>
    <row r="63" spans="1:13" x14ac:dyDescent="0.25">
      <c r="A63" t="s">
        <v>1580</v>
      </c>
      <c r="B63" s="8">
        <v>20174333</v>
      </c>
      <c r="C63" t="s">
        <v>47</v>
      </c>
      <c r="D63" t="s">
        <v>1617</v>
      </c>
      <c r="E63" s="9">
        <v>175.66</v>
      </c>
      <c r="F63" s="10">
        <f>((E63/8)*9)*13900</f>
        <v>2746883.25</v>
      </c>
      <c r="G63" s="11"/>
      <c r="H63" s="12" t="s">
        <v>1582</v>
      </c>
    </row>
    <row r="64" spans="1:13" s="14" customFormat="1" x14ac:dyDescent="0.25">
      <c r="A64" s="14" t="s">
        <v>1590</v>
      </c>
      <c r="B64" s="15">
        <v>20132577</v>
      </c>
      <c r="C64" s="14" t="s">
        <v>47</v>
      </c>
      <c r="D64" s="14" t="s">
        <v>1618</v>
      </c>
      <c r="E64" s="16">
        <v>2.06666666666667</v>
      </c>
      <c r="F64" s="10">
        <f>((E64/8)*9)*13900</f>
        <v>32317.500000000051</v>
      </c>
      <c r="G64" s="18">
        <v>3312648</v>
      </c>
      <c r="H64" s="12" t="s">
        <v>1582</v>
      </c>
      <c r="I64" s="14" t="s">
        <v>48</v>
      </c>
      <c r="K64" s="14" t="s">
        <v>42</v>
      </c>
      <c r="L64" s="19"/>
      <c r="M64" s="20"/>
    </row>
    <row r="65" spans="1:13" x14ac:dyDescent="0.25">
      <c r="A65" t="s">
        <v>1592</v>
      </c>
      <c r="B65" s="8">
        <v>13115210</v>
      </c>
      <c r="C65" t="s">
        <v>49</v>
      </c>
      <c r="D65" t="s">
        <v>1587</v>
      </c>
      <c r="E65" s="9">
        <v>0.24</v>
      </c>
      <c r="F65" s="10">
        <f t="shared" ref="F65:F96" si="2">((E65/8)*8)*13900</f>
        <v>3336</v>
      </c>
      <c r="G65" s="11"/>
    </row>
    <row r="66" spans="1:13" x14ac:dyDescent="0.25">
      <c r="A66" t="s">
        <v>1580</v>
      </c>
      <c r="B66" s="8">
        <v>13115210</v>
      </c>
      <c r="C66" t="s">
        <v>49</v>
      </c>
      <c r="D66" t="s">
        <v>1603</v>
      </c>
      <c r="E66" s="9">
        <v>0.08</v>
      </c>
      <c r="F66" s="10">
        <f t="shared" si="2"/>
        <v>1112</v>
      </c>
      <c r="G66" s="11"/>
    </row>
    <row r="67" spans="1:13" s="14" customFormat="1" x14ac:dyDescent="0.25">
      <c r="A67" s="14" t="s">
        <v>1586</v>
      </c>
      <c r="B67" s="15">
        <v>13115210</v>
      </c>
      <c r="C67" s="14" t="s">
        <v>49</v>
      </c>
      <c r="D67" s="14" t="s">
        <v>1587</v>
      </c>
      <c r="E67" s="16">
        <v>0.24</v>
      </c>
      <c r="F67" s="17">
        <f t="shared" si="2"/>
        <v>3336</v>
      </c>
      <c r="G67" s="18">
        <v>7784</v>
      </c>
      <c r="I67" s="14" t="s">
        <v>50</v>
      </c>
      <c r="L67" s="19"/>
      <c r="M67" s="20"/>
    </row>
    <row r="68" spans="1:13" x14ac:dyDescent="0.25">
      <c r="A68" t="s">
        <v>1580</v>
      </c>
      <c r="B68" s="8">
        <v>20167574</v>
      </c>
      <c r="C68" t="s">
        <v>51</v>
      </c>
      <c r="D68" t="s">
        <v>1603</v>
      </c>
      <c r="E68" s="9">
        <v>5.3333333333333302E-2</v>
      </c>
      <c r="F68" s="10">
        <f t="shared" si="2"/>
        <v>741.33333333333292</v>
      </c>
      <c r="G68" s="11"/>
      <c r="H68" s="12" t="s">
        <v>1582</v>
      </c>
    </row>
    <row r="69" spans="1:13" x14ac:dyDescent="0.25">
      <c r="A69" t="s">
        <v>1588</v>
      </c>
      <c r="B69" s="8">
        <v>20167574</v>
      </c>
      <c r="C69" t="s">
        <v>51</v>
      </c>
      <c r="D69" t="s">
        <v>1603</v>
      </c>
      <c r="E69" s="9">
        <v>5.3333333333333302E-2</v>
      </c>
      <c r="F69" s="10">
        <f t="shared" si="2"/>
        <v>741.33333333333292</v>
      </c>
      <c r="G69" s="11"/>
      <c r="H69" s="12" t="s">
        <v>1582</v>
      </c>
    </row>
    <row r="70" spans="1:13" s="14" customFormat="1" x14ac:dyDescent="0.25">
      <c r="A70" s="14" t="s">
        <v>1590</v>
      </c>
      <c r="B70" s="15">
        <v>20167574</v>
      </c>
      <c r="C70" s="14" t="s">
        <v>51</v>
      </c>
      <c r="D70" s="14" t="s">
        <v>1603</v>
      </c>
      <c r="E70" s="16">
        <v>5.3333333333333302E-2</v>
      </c>
      <c r="F70" s="17">
        <f t="shared" si="2"/>
        <v>741.33333333333292</v>
      </c>
      <c r="G70" s="18">
        <v>2085</v>
      </c>
      <c r="H70" s="12" t="s">
        <v>1582</v>
      </c>
      <c r="I70" s="14" t="s">
        <v>52</v>
      </c>
      <c r="L70" s="19"/>
      <c r="M70" s="20"/>
    </row>
    <row r="71" spans="1:13" s="14" customFormat="1" x14ac:dyDescent="0.25">
      <c r="A71" s="14" t="s">
        <v>1586</v>
      </c>
      <c r="B71" s="15">
        <v>20112995</v>
      </c>
      <c r="C71" s="14" t="s">
        <v>53</v>
      </c>
      <c r="D71" s="14" t="s">
        <v>1584</v>
      </c>
      <c r="E71" s="16">
        <v>0.16</v>
      </c>
      <c r="F71" s="17">
        <f t="shared" si="2"/>
        <v>2224</v>
      </c>
      <c r="G71" s="18">
        <v>2224</v>
      </c>
      <c r="H71" s="12" t="s">
        <v>1582</v>
      </c>
      <c r="I71" s="14" t="s">
        <v>54</v>
      </c>
      <c r="L71" s="19"/>
      <c r="M71" s="20"/>
    </row>
    <row r="72" spans="1:13" x14ac:dyDescent="0.25">
      <c r="A72" t="s">
        <v>1592</v>
      </c>
      <c r="B72" s="8">
        <v>11031937</v>
      </c>
      <c r="C72" t="s">
        <v>55</v>
      </c>
      <c r="D72" t="s">
        <v>1619</v>
      </c>
      <c r="E72" s="9">
        <v>1.68</v>
      </c>
      <c r="F72" s="10">
        <f t="shared" si="2"/>
        <v>23352</v>
      </c>
      <c r="G72" s="11"/>
      <c r="H72" s="12" t="s">
        <v>1582</v>
      </c>
    </row>
    <row r="73" spans="1:13" x14ac:dyDescent="0.25">
      <c r="A73" t="s">
        <v>1580</v>
      </c>
      <c r="B73" s="8">
        <v>11031937</v>
      </c>
      <c r="C73" t="s">
        <v>55</v>
      </c>
      <c r="D73" t="s">
        <v>1620</v>
      </c>
      <c r="E73" s="9">
        <v>1.52</v>
      </c>
      <c r="F73" s="10">
        <f t="shared" si="2"/>
        <v>21128</v>
      </c>
      <c r="G73" s="11"/>
      <c r="H73" s="12" t="s">
        <v>1582</v>
      </c>
    </row>
    <row r="74" spans="1:13" x14ac:dyDescent="0.25">
      <c r="A74" t="s">
        <v>1586</v>
      </c>
      <c r="B74" s="8">
        <v>11031937</v>
      </c>
      <c r="C74" t="s">
        <v>55</v>
      </c>
      <c r="D74" t="s">
        <v>1583</v>
      </c>
      <c r="E74" s="9">
        <v>0.56000000000000005</v>
      </c>
      <c r="F74" s="10">
        <f t="shared" si="2"/>
        <v>7784.0000000000009</v>
      </c>
      <c r="G74" s="11"/>
      <c r="H74" s="12" t="s">
        <v>1582</v>
      </c>
    </row>
    <row r="75" spans="1:13" x14ac:dyDescent="0.25">
      <c r="A75" t="s">
        <v>1588</v>
      </c>
      <c r="B75" s="8">
        <v>11031937</v>
      </c>
      <c r="C75" t="s">
        <v>55</v>
      </c>
      <c r="D75" t="s">
        <v>1583</v>
      </c>
      <c r="E75" s="9">
        <v>0.56000000000000005</v>
      </c>
      <c r="F75" s="10">
        <f t="shared" si="2"/>
        <v>7784.0000000000009</v>
      </c>
      <c r="G75" s="11"/>
      <c r="H75" s="12" t="s">
        <v>1582</v>
      </c>
    </row>
    <row r="76" spans="1:13" s="14" customFormat="1" x14ac:dyDescent="0.25">
      <c r="A76" s="14" t="s">
        <v>1590</v>
      </c>
      <c r="B76" s="15">
        <v>11031937</v>
      </c>
      <c r="C76" s="14" t="s">
        <v>55</v>
      </c>
      <c r="D76" s="14" t="s">
        <v>1607</v>
      </c>
      <c r="E76" s="16">
        <v>1.04</v>
      </c>
      <c r="F76" s="17">
        <f t="shared" si="2"/>
        <v>14456</v>
      </c>
      <c r="G76" s="18">
        <v>74504</v>
      </c>
      <c r="H76" s="12" t="s">
        <v>1582</v>
      </c>
      <c r="I76" s="14" t="s">
        <v>56</v>
      </c>
      <c r="L76" s="19"/>
      <c r="M76" s="20"/>
    </row>
    <row r="77" spans="1:13" s="14" customFormat="1" x14ac:dyDescent="0.25">
      <c r="A77" s="14" t="s">
        <v>1586</v>
      </c>
      <c r="B77" s="15">
        <v>13126386</v>
      </c>
      <c r="C77" s="14" t="s">
        <v>57</v>
      </c>
      <c r="D77" s="14" t="s">
        <v>1603</v>
      </c>
      <c r="E77" s="16">
        <v>0.08</v>
      </c>
      <c r="F77" s="17">
        <f t="shared" si="2"/>
        <v>1112</v>
      </c>
      <c r="G77" s="18">
        <v>1112</v>
      </c>
      <c r="J77" s="14" t="s">
        <v>35</v>
      </c>
      <c r="L77" s="19"/>
      <c r="M77" s="20"/>
    </row>
    <row r="78" spans="1:13" x14ac:dyDescent="0.25">
      <c r="A78" t="s">
        <v>1592</v>
      </c>
      <c r="B78" s="8">
        <v>20167176</v>
      </c>
      <c r="C78" t="s">
        <v>1621</v>
      </c>
      <c r="D78" t="s">
        <v>1603</v>
      </c>
      <c r="E78" s="9">
        <v>5.3333333333333302E-2</v>
      </c>
      <c r="F78" s="10">
        <f t="shared" si="2"/>
        <v>741.33333333333292</v>
      </c>
      <c r="G78" s="11"/>
    </row>
    <row r="79" spans="1:13" x14ac:dyDescent="0.25">
      <c r="A79" t="s">
        <v>1580</v>
      </c>
      <c r="B79" s="8">
        <v>20167176</v>
      </c>
      <c r="C79" t="s">
        <v>1621</v>
      </c>
      <c r="D79" t="s">
        <v>1584</v>
      </c>
      <c r="E79" s="9">
        <v>0.11333333333333299</v>
      </c>
      <c r="F79" s="10">
        <f t="shared" si="2"/>
        <v>1575.3333333333287</v>
      </c>
      <c r="G79" s="11"/>
    </row>
    <row r="80" spans="1:13" x14ac:dyDescent="0.25">
      <c r="A80" t="s">
        <v>1586</v>
      </c>
      <c r="B80" s="8">
        <v>20167176</v>
      </c>
      <c r="C80" t="s">
        <v>1621</v>
      </c>
      <c r="D80" t="s">
        <v>1603</v>
      </c>
      <c r="E80" s="9">
        <v>5.3333333333333302E-2</v>
      </c>
      <c r="F80" s="10">
        <f t="shared" si="2"/>
        <v>741.33333333333292</v>
      </c>
      <c r="G80" s="11"/>
    </row>
    <row r="81" spans="1:13" x14ac:dyDescent="0.25">
      <c r="A81" t="s">
        <v>1588</v>
      </c>
      <c r="B81" s="8">
        <v>20167176</v>
      </c>
      <c r="C81" t="s">
        <v>1621</v>
      </c>
      <c r="D81" t="s">
        <v>1603</v>
      </c>
      <c r="E81" s="9">
        <v>5.3333333333333302E-2</v>
      </c>
      <c r="F81" s="10">
        <f t="shared" si="2"/>
        <v>741.33333333333292</v>
      </c>
      <c r="G81" s="11"/>
    </row>
    <row r="82" spans="1:13" s="14" customFormat="1" x14ac:dyDescent="0.25">
      <c r="A82" s="14" t="s">
        <v>1590</v>
      </c>
      <c r="B82" s="15">
        <v>20167176</v>
      </c>
      <c r="C82" s="14" t="s">
        <v>1621</v>
      </c>
      <c r="D82" s="14" t="s">
        <v>1603</v>
      </c>
      <c r="E82" s="16">
        <v>5.3333333333333302E-2</v>
      </c>
      <c r="F82" s="17">
        <f t="shared" si="2"/>
        <v>741.33333333333292</v>
      </c>
      <c r="G82" s="18">
        <v>4309</v>
      </c>
      <c r="I82" s="14" t="s">
        <v>287</v>
      </c>
      <c r="L82" s="19"/>
      <c r="M82" s="20"/>
    </row>
    <row r="83" spans="1:13" x14ac:dyDescent="0.25">
      <c r="A83" t="s">
        <v>1586</v>
      </c>
      <c r="B83" s="8">
        <v>4298797</v>
      </c>
      <c r="C83" t="s">
        <v>59</v>
      </c>
      <c r="D83" t="s">
        <v>1591</v>
      </c>
      <c r="E83" s="9">
        <v>1.1200000000000001</v>
      </c>
      <c r="F83" s="10">
        <f t="shared" si="2"/>
        <v>15568.000000000002</v>
      </c>
      <c r="G83" s="11"/>
      <c r="H83" s="12" t="s">
        <v>1582</v>
      </c>
    </row>
    <row r="84" spans="1:13" x14ac:dyDescent="0.25">
      <c r="A84" t="s">
        <v>1588</v>
      </c>
      <c r="B84" s="8">
        <v>4298797</v>
      </c>
      <c r="C84" t="s">
        <v>59</v>
      </c>
      <c r="D84" t="s">
        <v>1581</v>
      </c>
      <c r="E84" s="9">
        <v>0.48</v>
      </c>
      <c r="F84" s="10">
        <f t="shared" si="2"/>
        <v>6672</v>
      </c>
      <c r="G84" s="11"/>
      <c r="H84" s="12" t="s">
        <v>1582</v>
      </c>
    </row>
    <row r="85" spans="1:13" s="14" customFormat="1" x14ac:dyDescent="0.25">
      <c r="A85" s="14" t="s">
        <v>1590</v>
      </c>
      <c r="B85" s="15">
        <v>4298797</v>
      </c>
      <c r="C85" s="14" t="s">
        <v>59</v>
      </c>
      <c r="D85" s="14" t="s">
        <v>1603</v>
      </c>
      <c r="E85" s="16">
        <v>0.08</v>
      </c>
      <c r="F85" s="17">
        <f t="shared" si="2"/>
        <v>1112</v>
      </c>
      <c r="G85" s="18">
        <v>23352</v>
      </c>
      <c r="H85" s="12" t="s">
        <v>1582</v>
      </c>
      <c r="I85" s="14" t="s">
        <v>60</v>
      </c>
      <c r="L85" s="19"/>
      <c r="M85" s="20"/>
    </row>
    <row r="86" spans="1:13" x14ac:dyDescent="0.25">
      <c r="A86" t="s">
        <v>1592</v>
      </c>
      <c r="B86" s="8">
        <v>4566921</v>
      </c>
      <c r="C86" t="s">
        <v>61</v>
      </c>
      <c r="D86" t="s">
        <v>1622</v>
      </c>
      <c r="E86" s="9">
        <v>3.0733333333333301</v>
      </c>
      <c r="F86" s="10">
        <f t="shared" si="2"/>
        <v>42719.333333333292</v>
      </c>
      <c r="G86" s="11"/>
      <c r="H86" s="12" t="s">
        <v>1582</v>
      </c>
    </row>
    <row r="87" spans="1:13" x14ac:dyDescent="0.25">
      <c r="A87" t="s">
        <v>1580</v>
      </c>
      <c r="B87" s="8">
        <v>4566921</v>
      </c>
      <c r="C87" t="s">
        <v>61</v>
      </c>
      <c r="D87" t="s">
        <v>1623</v>
      </c>
      <c r="E87" s="9">
        <v>2.12666666666667</v>
      </c>
      <c r="F87" s="10">
        <f t="shared" si="2"/>
        <v>29560.666666666715</v>
      </c>
      <c r="G87" s="11"/>
      <c r="H87" s="12" t="s">
        <v>1582</v>
      </c>
    </row>
    <row r="88" spans="1:13" x14ac:dyDescent="0.25">
      <c r="A88" t="s">
        <v>1586</v>
      </c>
      <c r="B88" s="8">
        <v>4566921</v>
      </c>
      <c r="C88" t="s">
        <v>61</v>
      </c>
      <c r="D88" t="s">
        <v>1619</v>
      </c>
      <c r="E88" s="9">
        <v>1.17333333333333</v>
      </c>
      <c r="F88" s="10">
        <f t="shared" si="2"/>
        <v>16309.333333333287</v>
      </c>
      <c r="G88" s="11"/>
      <c r="H88" s="12" t="s">
        <v>1582</v>
      </c>
    </row>
    <row r="89" spans="1:13" x14ac:dyDescent="0.25">
      <c r="A89" t="s">
        <v>1588</v>
      </c>
      <c r="B89" s="8">
        <v>4566921</v>
      </c>
      <c r="C89" t="s">
        <v>61</v>
      </c>
      <c r="D89" t="s">
        <v>1624</v>
      </c>
      <c r="E89" s="9">
        <v>2.5733333333333301</v>
      </c>
      <c r="F89" s="10">
        <f t="shared" si="2"/>
        <v>35769.333333333292</v>
      </c>
      <c r="G89" s="11"/>
      <c r="H89" s="12" t="s">
        <v>1582</v>
      </c>
    </row>
    <row r="90" spans="1:13" x14ac:dyDescent="0.25">
      <c r="A90" t="s">
        <v>1590</v>
      </c>
      <c r="B90" s="8">
        <v>11261739</v>
      </c>
      <c r="C90" t="s">
        <v>61</v>
      </c>
      <c r="D90" t="s">
        <v>1624</v>
      </c>
      <c r="E90" s="9">
        <v>2.5733333333333301</v>
      </c>
      <c r="F90" s="10">
        <f t="shared" si="2"/>
        <v>35769.333333333292</v>
      </c>
      <c r="G90" s="11"/>
      <c r="H90" s="12" t="s">
        <v>1582</v>
      </c>
    </row>
    <row r="91" spans="1:13" s="14" customFormat="1" x14ac:dyDescent="0.25">
      <c r="A91" s="14" t="s">
        <v>1590</v>
      </c>
      <c r="B91" s="15">
        <v>4566921</v>
      </c>
      <c r="C91" s="14" t="s">
        <v>61</v>
      </c>
      <c r="D91" s="14" t="s">
        <v>1625</v>
      </c>
      <c r="E91" s="16">
        <v>6.4866666666666699</v>
      </c>
      <c r="F91" s="17">
        <f t="shared" si="2"/>
        <v>90164.666666666715</v>
      </c>
      <c r="G91" s="18">
        <v>250200</v>
      </c>
      <c r="H91" s="12" t="s">
        <v>1582</v>
      </c>
      <c r="I91" s="14" t="s">
        <v>62</v>
      </c>
      <c r="L91" s="19"/>
      <c r="M91" s="20"/>
    </row>
    <row r="92" spans="1:13" x14ac:dyDescent="0.25">
      <c r="A92" t="s">
        <v>1592</v>
      </c>
      <c r="B92" s="8">
        <v>344196</v>
      </c>
      <c r="C92" t="s">
        <v>67</v>
      </c>
      <c r="D92" t="s">
        <v>1626</v>
      </c>
      <c r="E92" s="9">
        <v>1.28</v>
      </c>
      <c r="F92" s="10">
        <f t="shared" si="2"/>
        <v>17792</v>
      </c>
      <c r="G92" s="11"/>
      <c r="H92" s="12" t="s">
        <v>1582</v>
      </c>
    </row>
    <row r="93" spans="1:13" x14ac:dyDescent="0.25">
      <c r="A93" t="s">
        <v>1580</v>
      </c>
      <c r="B93" s="8">
        <v>344196</v>
      </c>
      <c r="C93" t="s">
        <v>67</v>
      </c>
      <c r="D93" t="s">
        <v>1596</v>
      </c>
      <c r="E93" s="9">
        <v>1.36</v>
      </c>
      <c r="F93" s="10">
        <f t="shared" si="2"/>
        <v>18904</v>
      </c>
      <c r="G93" s="11"/>
      <c r="H93" s="12" t="s">
        <v>1582</v>
      </c>
    </row>
    <row r="94" spans="1:13" x14ac:dyDescent="0.25">
      <c r="A94" t="s">
        <v>1586</v>
      </c>
      <c r="B94" s="8">
        <v>344196</v>
      </c>
      <c r="C94" t="s">
        <v>67</v>
      </c>
      <c r="D94" t="s">
        <v>1627</v>
      </c>
      <c r="E94" s="9">
        <v>1.92</v>
      </c>
      <c r="F94" s="10">
        <f t="shared" si="2"/>
        <v>26688</v>
      </c>
      <c r="G94" s="11"/>
      <c r="H94" s="12" t="s">
        <v>1582</v>
      </c>
    </row>
    <row r="95" spans="1:13" s="14" customFormat="1" x14ac:dyDescent="0.25">
      <c r="A95" s="14" t="s">
        <v>1590</v>
      </c>
      <c r="B95" s="15">
        <v>344196</v>
      </c>
      <c r="C95" s="14" t="s">
        <v>67</v>
      </c>
      <c r="D95" s="14" t="s">
        <v>1610</v>
      </c>
      <c r="E95" s="16">
        <v>0.4</v>
      </c>
      <c r="F95" s="17">
        <f t="shared" si="2"/>
        <v>5560</v>
      </c>
      <c r="G95" s="18">
        <v>68944</v>
      </c>
      <c r="H95" s="12" t="s">
        <v>1582</v>
      </c>
      <c r="I95" s="14" t="s">
        <v>68</v>
      </c>
      <c r="L95" s="19"/>
      <c r="M95" s="20"/>
    </row>
    <row r="96" spans="1:13" x14ac:dyDescent="0.25">
      <c r="A96" t="s">
        <v>1592</v>
      </c>
      <c r="B96" s="8">
        <v>11317641</v>
      </c>
      <c r="C96" t="s">
        <v>630</v>
      </c>
      <c r="D96" t="s">
        <v>1628</v>
      </c>
      <c r="E96" s="9">
        <v>1.84</v>
      </c>
      <c r="F96" s="10">
        <f t="shared" si="2"/>
        <v>25576</v>
      </c>
      <c r="G96" s="11"/>
      <c r="H96" s="12" t="s">
        <v>1582</v>
      </c>
    </row>
    <row r="97" spans="1:13" x14ac:dyDescent="0.25">
      <c r="A97" t="s">
        <v>1580</v>
      </c>
      <c r="B97" s="8">
        <v>11317641</v>
      </c>
      <c r="C97" t="s">
        <v>630</v>
      </c>
      <c r="D97" t="s">
        <v>1613</v>
      </c>
      <c r="E97" s="9">
        <v>2.48</v>
      </c>
      <c r="F97" s="10">
        <f t="shared" ref="F97:F128" si="3">((E97/8)*8)*13900</f>
        <v>34472</v>
      </c>
      <c r="G97" s="11"/>
      <c r="H97" s="12" t="s">
        <v>1582</v>
      </c>
    </row>
    <row r="98" spans="1:13" x14ac:dyDescent="0.25">
      <c r="A98" t="s">
        <v>1586</v>
      </c>
      <c r="B98" s="8">
        <v>11317641</v>
      </c>
      <c r="C98" t="s">
        <v>630</v>
      </c>
      <c r="D98" t="s">
        <v>1629</v>
      </c>
      <c r="E98" s="9">
        <v>0.8</v>
      </c>
      <c r="F98" s="10">
        <f t="shared" si="3"/>
        <v>11120</v>
      </c>
      <c r="G98" s="11"/>
      <c r="H98" s="12" t="s">
        <v>1582</v>
      </c>
    </row>
    <row r="99" spans="1:13" x14ac:dyDescent="0.25">
      <c r="A99" t="s">
        <v>1588</v>
      </c>
      <c r="B99" s="8">
        <v>13161374</v>
      </c>
      <c r="C99" t="s">
        <v>69</v>
      </c>
      <c r="D99" t="s">
        <v>1629</v>
      </c>
      <c r="E99" s="9">
        <v>0.56000000000000005</v>
      </c>
      <c r="F99" s="10">
        <f t="shared" si="3"/>
        <v>7784.0000000000009</v>
      </c>
      <c r="G99" s="11"/>
      <c r="H99" s="12" t="s">
        <v>1582</v>
      </c>
      <c r="I99" t="s">
        <v>1630</v>
      </c>
    </row>
    <row r="100" spans="1:13" x14ac:dyDescent="0.25">
      <c r="A100" t="s">
        <v>1588</v>
      </c>
      <c r="B100" s="8">
        <v>11213720</v>
      </c>
      <c r="C100" t="s">
        <v>630</v>
      </c>
      <c r="D100" t="s">
        <v>1602</v>
      </c>
      <c r="E100" s="9">
        <v>0.22666666666666699</v>
      </c>
      <c r="F100" s="10">
        <f t="shared" si="3"/>
        <v>3150.6666666666711</v>
      </c>
      <c r="G100" s="11"/>
      <c r="H100" s="12" t="s">
        <v>1582</v>
      </c>
    </row>
    <row r="101" spans="1:13" x14ac:dyDescent="0.25">
      <c r="A101" t="s">
        <v>1588</v>
      </c>
      <c r="B101" s="8">
        <v>11317641</v>
      </c>
      <c r="C101" t="s">
        <v>630</v>
      </c>
      <c r="D101" t="s">
        <v>1610</v>
      </c>
      <c r="E101" s="9">
        <v>0.4</v>
      </c>
      <c r="F101" s="10">
        <f t="shared" si="3"/>
        <v>5560</v>
      </c>
      <c r="G101" s="11"/>
      <c r="H101" s="12" t="s">
        <v>1582</v>
      </c>
    </row>
    <row r="102" spans="1:13" s="14" customFormat="1" x14ac:dyDescent="0.25">
      <c r="A102" s="14" t="s">
        <v>1590</v>
      </c>
      <c r="B102" s="15">
        <v>11213720</v>
      </c>
      <c r="C102" s="14" t="s">
        <v>630</v>
      </c>
      <c r="D102" s="14" t="s">
        <v>1631</v>
      </c>
      <c r="E102" s="16">
        <v>12.36</v>
      </c>
      <c r="F102" s="17">
        <f t="shared" si="3"/>
        <v>171804</v>
      </c>
      <c r="G102" s="18">
        <v>259513</v>
      </c>
      <c r="H102" s="12" t="s">
        <v>1582</v>
      </c>
      <c r="I102" s="14" t="s">
        <v>70</v>
      </c>
      <c r="L102" s="19"/>
      <c r="M102" s="20"/>
    </row>
    <row r="103" spans="1:13" x14ac:dyDescent="0.25">
      <c r="A103" t="s">
        <v>1586</v>
      </c>
      <c r="B103" s="8">
        <v>20098226</v>
      </c>
      <c r="C103" t="s">
        <v>1632</v>
      </c>
      <c r="D103" t="s">
        <v>1602</v>
      </c>
      <c r="E103" s="9">
        <v>0.22666666666666699</v>
      </c>
      <c r="F103" s="10">
        <f t="shared" si="3"/>
        <v>3150.6666666666711</v>
      </c>
      <c r="G103" s="11"/>
    </row>
    <row r="104" spans="1:13" s="14" customFormat="1" x14ac:dyDescent="0.25">
      <c r="A104" s="14" t="s">
        <v>1588</v>
      </c>
      <c r="B104" s="15">
        <v>20098226</v>
      </c>
      <c r="C104" s="14" t="s">
        <v>1632</v>
      </c>
      <c r="D104" s="14" t="s">
        <v>1591</v>
      </c>
      <c r="E104" s="16">
        <v>0.78</v>
      </c>
      <c r="F104" s="17">
        <f t="shared" si="3"/>
        <v>10842</v>
      </c>
      <c r="G104" s="18">
        <v>14039</v>
      </c>
      <c r="L104" s="19"/>
      <c r="M104" s="20"/>
    </row>
    <row r="105" spans="1:13" x14ac:dyDescent="0.25">
      <c r="A105" t="s">
        <v>1592</v>
      </c>
      <c r="B105" s="8">
        <v>29873</v>
      </c>
      <c r="C105" t="s">
        <v>71</v>
      </c>
      <c r="D105" t="s">
        <v>1633</v>
      </c>
      <c r="E105" s="9">
        <v>2</v>
      </c>
      <c r="F105" s="10">
        <f t="shared" si="3"/>
        <v>27800</v>
      </c>
      <c r="G105" s="11"/>
      <c r="H105" s="12" t="s">
        <v>1582</v>
      </c>
    </row>
    <row r="106" spans="1:13" x14ac:dyDescent="0.25">
      <c r="A106" t="s">
        <v>1580</v>
      </c>
      <c r="B106" s="8">
        <v>29873</v>
      </c>
      <c r="C106" t="s">
        <v>71</v>
      </c>
      <c r="D106" t="s">
        <v>1634</v>
      </c>
      <c r="E106" s="9">
        <v>2.72</v>
      </c>
      <c r="F106" s="10">
        <f t="shared" si="3"/>
        <v>37808</v>
      </c>
      <c r="G106" s="11"/>
      <c r="H106" s="12" t="s">
        <v>1582</v>
      </c>
    </row>
    <row r="107" spans="1:13" x14ac:dyDescent="0.25">
      <c r="A107" t="s">
        <v>1586</v>
      </c>
      <c r="B107" s="8">
        <v>314816</v>
      </c>
      <c r="C107" t="s">
        <v>71</v>
      </c>
      <c r="D107" t="s">
        <v>1585</v>
      </c>
      <c r="E107" s="9">
        <v>1.44</v>
      </c>
      <c r="F107" s="10">
        <f t="shared" si="3"/>
        <v>20016</v>
      </c>
      <c r="G107" s="11"/>
      <c r="H107" s="12" t="s">
        <v>1582</v>
      </c>
    </row>
    <row r="108" spans="1:13" x14ac:dyDescent="0.25">
      <c r="A108" t="s">
        <v>1586</v>
      </c>
      <c r="B108" s="8">
        <v>29873</v>
      </c>
      <c r="C108" t="s">
        <v>71</v>
      </c>
      <c r="D108" t="s">
        <v>1635</v>
      </c>
      <c r="E108" s="9">
        <v>6</v>
      </c>
      <c r="F108" s="10">
        <f t="shared" si="3"/>
        <v>83400</v>
      </c>
      <c r="G108" s="11"/>
      <c r="H108" s="12" t="s">
        <v>1582</v>
      </c>
    </row>
    <row r="109" spans="1:13" x14ac:dyDescent="0.25">
      <c r="A109" t="s">
        <v>1588</v>
      </c>
      <c r="B109" s="8">
        <v>29873</v>
      </c>
      <c r="C109" t="s">
        <v>71</v>
      </c>
      <c r="D109" t="s">
        <v>1591</v>
      </c>
      <c r="E109" s="9">
        <v>1.1200000000000001</v>
      </c>
      <c r="F109" s="10">
        <f t="shared" si="3"/>
        <v>15568.000000000002</v>
      </c>
      <c r="G109" s="11"/>
      <c r="H109" s="12" t="s">
        <v>1582</v>
      </c>
    </row>
    <row r="110" spans="1:13" x14ac:dyDescent="0.25">
      <c r="A110" t="s">
        <v>1588</v>
      </c>
      <c r="B110" s="8">
        <v>314816</v>
      </c>
      <c r="C110" t="s">
        <v>71</v>
      </c>
      <c r="D110" t="s">
        <v>1591</v>
      </c>
      <c r="E110" s="9">
        <v>1.1200000000000001</v>
      </c>
      <c r="F110" s="10">
        <f t="shared" si="3"/>
        <v>15568.000000000002</v>
      </c>
      <c r="G110" s="11"/>
      <c r="H110" s="12" t="s">
        <v>1582</v>
      </c>
    </row>
    <row r="111" spans="1:13" x14ac:dyDescent="0.25">
      <c r="A111" t="s">
        <v>1590</v>
      </c>
      <c r="B111" s="8">
        <v>29873</v>
      </c>
      <c r="C111" t="s">
        <v>71</v>
      </c>
      <c r="D111" t="s">
        <v>1616</v>
      </c>
      <c r="E111" s="9">
        <v>4.8</v>
      </c>
      <c r="F111" s="10">
        <f t="shared" si="3"/>
        <v>66720</v>
      </c>
      <c r="G111" s="11"/>
      <c r="H111" s="12" t="s">
        <v>1582</v>
      </c>
    </row>
    <row r="112" spans="1:13" s="14" customFormat="1" x14ac:dyDescent="0.25">
      <c r="A112" s="14" t="s">
        <v>1590</v>
      </c>
      <c r="B112" s="15">
        <v>314816</v>
      </c>
      <c r="C112" s="14" t="s">
        <v>71</v>
      </c>
      <c r="D112" s="14" t="s">
        <v>1587</v>
      </c>
      <c r="E112" s="16">
        <v>0.24</v>
      </c>
      <c r="F112" s="17">
        <f t="shared" si="3"/>
        <v>3336</v>
      </c>
      <c r="G112" s="18">
        <v>270216</v>
      </c>
      <c r="H112" s="12" t="s">
        <v>1582</v>
      </c>
      <c r="I112" s="14" t="s">
        <v>72</v>
      </c>
      <c r="J112" s="14" t="s">
        <v>71</v>
      </c>
      <c r="L112" s="19"/>
      <c r="M112" s="20"/>
    </row>
    <row r="113" spans="1:13" x14ac:dyDescent="0.25">
      <c r="A113" t="s">
        <v>1592</v>
      </c>
      <c r="B113" s="8">
        <v>11457246</v>
      </c>
      <c r="C113" t="s">
        <v>75</v>
      </c>
      <c r="D113" t="s">
        <v>1636</v>
      </c>
      <c r="E113" s="9">
        <v>0.67333333333333301</v>
      </c>
      <c r="F113" s="10">
        <f t="shared" si="3"/>
        <v>9359.3333333333285</v>
      </c>
      <c r="G113" s="11"/>
      <c r="H113" s="12" t="s">
        <v>1582</v>
      </c>
    </row>
    <row r="114" spans="1:13" x14ac:dyDescent="0.25">
      <c r="A114" t="s">
        <v>1586</v>
      </c>
      <c r="B114" s="8">
        <v>11457246</v>
      </c>
      <c r="C114" t="s">
        <v>75</v>
      </c>
      <c r="D114" t="s">
        <v>1610</v>
      </c>
      <c r="E114" s="9">
        <v>0.28000000000000003</v>
      </c>
      <c r="F114" s="10">
        <f t="shared" si="3"/>
        <v>3892.0000000000005</v>
      </c>
      <c r="G114" s="11"/>
      <c r="H114" s="12" t="s">
        <v>1582</v>
      </c>
    </row>
    <row r="115" spans="1:13" s="14" customFormat="1" x14ac:dyDescent="0.25">
      <c r="A115" s="14" t="s">
        <v>1590</v>
      </c>
      <c r="B115" s="15">
        <v>11457246</v>
      </c>
      <c r="C115" s="14" t="s">
        <v>75</v>
      </c>
      <c r="D115" s="14" t="s">
        <v>1603</v>
      </c>
      <c r="E115" s="16">
        <v>5.3333333333333302E-2</v>
      </c>
      <c r="F115" s="17">
        <f t="shared" si="3"/>
        <v>741.33333333333292</v>
      </c>
      <c r="G115" s="18">
        <v>13900</v>
      </c>
      <c r="H115" s="12" t="s">
        <v>1582</v>
      </c>
      <c r="J115" s="14" t="s">
        <v>76</v>
      </c>
      <c r="L115" s="19"/>
      <c r="M115" s="20"/>
    </row>
    <row r="116" spans="1:13" x14ac:dyDescent="0.25">
      <c r="A116" t="s">
        <v>1588</v>
      </c>
      <c r="B116" s="8">
        <v>11371719</v>
      </c>
      <c r="C116" t="s">
        <v>1637</v>
      </c>
      <c r="D116" t="s">
        <v>1591</v>
      </c>
      <c r="E116" s="9">
        <v>0.78</v>
      </c>
      <c r="F116" s="10">
        <f t="shared" si="3"/>
        <v>10842</v>
      </c>
      <c r="G116" s="11"/>
    </row>
    <row r="117" spans="1:13" s="14" customFormat="1" x14ac:dyDescent="0.25">
      <c r="A117" s="14" t="s">
        <v>1590</v>
      </c>
      <c r="B117" s="15">
        <v>11371719</v>
      </c>
      <c r="C117" s="14" t="s">
        <v>1637</v>
      </c>
      <c r="D117" s="14" t="s">
        <v>1603</v>
      </c>
      <c r="E117" s="16">
        <v>5.3333333333333302E-2</v>
      </c>
      <c r="F117" s="17">
        <f t="shared" si="3"/>
        <v>741.33333333333292</v>
      </c>
      <c r="G117" s="18">
        <v>11537</v>
      </c>
      <c r="L117" s="19"/>
      <c r="M117" s="20"/>
    </row>
    <row r="118" spans="1:13" x14ac:dyDescent="0.25">
      <c r="A118" t="s">
        <v>1580</v>
      </c>
      <c r="B118" s="8">
        <v>13176054</v>
      </c>
      <c r="C118" t="s">
        <v>77</v>
      </c>
      <c r="D118" t="s">
        <v>1587</v>
      </c>
      <c r="E118" s="9">
        <v>0.16666666666666699</v>
      </c>
      <c r="F118" s="10">
        <f t="shared" si="3"/>
        <v>2316.6666666666711</v>
      </c>
      <c r="G118" s="11"/>
      <c r="H118" s="12" t="s">
        <v>1582</v>
      </c>
    </row>
    <row r="119" spans="1:13" x14ac:dyDescent="0.25">
      <c r="A119" t="s">
        <v>1586</v>
      </c>
      <c r="B119" s="8">
        <v>13176054</v>
      </c>
      <c r="C119" t="s">
        <v>77</v>
      </c>
      <c r="D119" t="s">
        <v>1587</v>
      </c>
      <c r="E119" s="9">
        <v>0.16666666666666699</v>
      </c>
      <c r="F119" s="10">
        <f t="shared" si="3"/>
        <v>2316.6666666666711</v>
      </c>
      <c r="G119" s="11"/>
      <c r="H119" s="12" t="s">
        <v>1582</v>
      </c>
    </row>
    <row r="120" spans="1:13" x14ac:dyDescent="0.25">
      <c r="A120" t="s">
        <v>1586</v>
      </c>
      <c r="B120" s="8" t="s">
        <v>1601</v>
      </c>
      <c r="C120" t="s">
        <v>77</v>
      </c>
      <c r="D120" t="s">
        <v>1610</v>
      </c>
      <c r="E120" s="9">
        <v>0.4</v>
      </c>
      <c r="F120" s="10">
        <f t="shared" si="3"/>
        <v>5560</v>
      </c>
      <c r="G120" s="11"/>
      <c r="H120" s="12" t="s">
        <v>1582</v>
      </c>
    </row>
    <row r="121" spans="1:13" x14ac:dyDescent="0.25">
      <c r="A121" t="s">
        <v>1588</v>
      </c>
      <c r="B121" s="8" t="s">
        <v>1601</v>
      </c>
      <c r="C121" t="s">
        <v>77</v>
      </c>
      <c r="D121" t="s">
        <v>1603</v>
      </c>
      <c r="E121" s="9">
        <v>0.08</v>
      </c>
      <c r="F121" s="10">
        <f t="shared" si="3"/>
        <v>1112</v>
      </c>
      <c r="G121" s="11"/>
      <c r="H121" s="12" t="s">
        <v>1582</v>
      </c>
    </row>
    <row r="122" spans="1:13" x14ac:dyDescent="0.25">
      <c r="A122" t="s">
        <v>1588</v>
      </c>
      <c r="B122" s="8">
        <v>13176054</v>
      </c>
      <c r="C122" t="s">
        <v>77</v>
      </c>
      <c r="D122" t="s">
        <v>1587</v>
      </c>
      <c r="E122" s="9">
        <v>0.16666666666666699</v>
      </c>
      <c r="F122" s="10">
        <f t="shared" si="3"/>
        <v>2316.6666666666711</v>
      </c>
      <c r="G122" s="11"/>
      <c r="H122" s="12" t="s">
        <v>1582</v>
      </c>
    </row>
    <row r="123" spans="1:13" s="14" customFormat="1" x14ac:dyDescent="0.25">
      <c r="A123" s="14" t="s">
        <v>1590</v>
      </c>
      <c r="B123" s="15" t="s">
        <v>1601</v>
      </c>
      <c r="C123" s="14" t="s">
        <v>77</v>
      </c>
      <c r="D123" s="14" t="s">
        <v>1584</v>
      </c>
      <c r="E123" s="16">
        <v>0.16</v>
      </c>
      <c r="F123" s="17">
        <f t="shared" si="3"/>
        <v>2224</v>
      </c>
      <c r="G123" s="18">
        <v>15985</v>
      </c>
      <c r="H123" s="12" t="s">
        <v>1582</v>
      </c>
      <c r="I123" s="14" t="s">
        <v>78</v>
      </c>
      <c r="L123" s="19"/>
      <c r="M123" s="20"/>
    </row>
    <row r="124" spans="1:13" x14ac:dyDescent="0.25">
      <c r="A124" t="s">
        <v>1592</v>
      </c>
      <c r="B124" s="8">
        <v>20057383</v>
      </c>
      <c r="C124" t="s">
        <v>79</v>
      </c>
      <c r="D124" t="s">
        <v>1638</v>
      </c>
      <c r="E124" s="9">
        <v>8.64</v>
      </c>
      <c r="F124" s="10">
        <f t="shared" si="3"/>
        <v>120096.00000000001</v>
      </c>
      <c r="G124" s="11"/>
      <c r="H124" s="12" t="s">
        <v>1582</v>
      </c>
    </row>
    <row r="125" spans="1:13" x14ac:dyDescent="0.25">
      <c r="A125" t="s">
        <v>1580</v>
      </c>
      <c r="B125" s="8">
        <v>20057373</v>
      </c>
      <c r="C125" t="s">
        <v>79</v>
      </c>
      <c r="D125" t="s">
        <v>1587</v>
      </c>
      <c r="E125" s="9">
        <v>0.24</v>
      </c>
      <c r="F125" s="10">
        <f t="shared" si="3"/>
        <v>3336</v>
      </c>
      <c r="G125" s="11"/>
      <c r="H125" s="12" t="s">
        <v>1582</v>
      </c>
    </row>
    <row r="126" spans="1:13" x14ac:dyDescent="0.25">
      <c r="A126" t="s">
        <v>1580</v>
      </c>
      <c r="B126" s="8">
        <v>20057383</v>
      </c>
      <c r="C126" t="s">
        <v>79</v>
      </c>
      <c r="D126" t="s">
        <v>1597</v>
      </c>
      <c r="E126" s="9">
        <v>7.92</v>
      </c>
      <c r="F126" s="10">
        <f t="shared" si="3"/>
        <v>110088</v>
      </c>
      <c r="G126" s="11"/>
      <c r="H126" s="12" t="s">
        <v>1582</v>
      </c>
    </row>
    <row r="127" spans="1:13" s="14" customFormat="1" x14ac:dyDescent="0.25">
      <c r="A127" s="14" t="s">
        <v>1586</v>
      </c>
      <c r="B127" s="15">
        <v>20057373</v>
      </c>
      <c r="C127" s="14" t="s">
        <v>79</v>
      </c>
      <c r="D127" s="14" t="s">
        <v>1639</v>
      </c>
      <c r="E127" s="16">
        <v>3.12</v>
      </c>
      <c r="F127" s="17">
        <f t="shared" si="3"/>
        <v>43368</v>
      </c>
      <c r="G127" s="18">
        <v>276888</v>
      </c>
      <c r="H127" s="12" t="s">
        <v>1582</v>
      </c>
      <c r="I127" s="14" t="s">
        <v>1640</v>
      </c>
      <c r="L127" s="19"/>
      <c r="M127" s="20"/>
    </row>
    <row r="128" spans="1:13" x14ac:dyDescent="0.25">
      <c r="A128" t="s">
        <v>1592</v>
      </c>
      <c r="B128" s="8">
        <v>4065069</v>
      </c>
      <c r="C128" t="s">
        <v>83</v>
      </c>
      <c r="D128" t="s">
        <v>1641</v>
      </c>
      <c r="E128" s="9">
        <v>2.16</v>
      </c>
      <c r="F128" s="10">
        <f t="shared" si="3"/>
        <v>30024.000000000004</v>
      </c>
      <c r="G128" s="11"/>
    </row>
    <row r="129" spans="1:13" x14ac:dyDescent="0.25">
      <c r="A129" t="s">
        <v>1580</v>
      </c>
      <c r="B129" s="8">
        <v>4065069</v>
      </c>
      <c r="C129" t="s">
        <v>83</v>
      </c>
      <c r="D129" t="s">
        <v>1642</v>
      </c>
      <c r="E129" s="9">
        <v>3.76</v>
      </c>
      <c r="F129" s="10">
        <f t="shared" ref="F129:F132" si="4">((E129/8)*8)*13900</f>
        <v>52264</v>
      </c>
      <c r="G129" s="11"/>
    </row>
    <row r="130" spans="1:13" x14ac:dyDescent="0.25">
      <c r="A130" t="s">
        <v>1586</v>
      </c>
      <c r="B130" s="8">
        <v>4065069</v>
      </c>
      <c r="C130" t="s">
        <v>83</v>
      </c>
      <c r="D130" t="s">
        <v>1643</v>
      </c>
      <c r="E130" s="9">
        <v>3.6</v>
      </c>
      <c r="F130" s="10">
        <f t="shared" si="4"/>
        <v>50040</v>
      </c>
      <c r="G130" s="11"/>
    </row>
    <row r="131" spans="1:13" x14ac:dyDescent="0.25">
      <c r="A131" t="s">
        <v>1588</v>
      </c>
      <c r="B131" s="8">
        <v>4065069</v>
      </c>
      <c r="C131" t="s">
        <v>83</v>
      </c>
      <c r="D131" t="s">
        <v>1644</v>
      </c>
      <c r="E131" s="9">
        <v>2.64</v>
      </c>
      <c r="F131" s="10">
        <f t="shared" si="4"/>
        <v>36696</v>
      </c>
      <c r="G131" s="11"/>
    </row>
    <row r="132" spans="1:13" s="14" customFormat="1" x14ac:dyDescent="0.25">
      <c r="A132" s="14" t="s">
        <v>1590</v>
      </c>
      <c r="B132" s="15">
        <v>4065069</v>
      </c>
      <c r="C132" s="14" t="s">
        <v>83</v>
      </c>
      <c r="D132" s="14" t="s">
        <v>1623</v>
      </c>
      <c r="E132" s="16">
        <v>3.04</v>
      </c>
      <c r="F132" s="17">
        <f t="shared" si="4"/>
        <v>42256</v>
      </c>
      <c r="G132" s="18">
        <v>211280</v>
      </c>
      <c r="I132" s="14" t="s">
        <v>84</v>
      </c>
      <c r="L132" s="19"/>
      <c r="M132" s="20"/>
    </row>
    <row r="133" spans="1:13" x14ac:dyDescent="0.25">
      <c r="A133" t="s">
        <v>1592</v>
      </c>
      <c r="B133" s="8">
        <v>13174880</v>
      </c>
      <c r="C133" t="s">
        <v>85</v>
      </c>
      <c r="D133" t="s">
        <v>1645</v>
      </c>
      <c r="E133" s="9">
        <v>2.8533333333333299</v>
      </c>
      <c r="F133" s="10">
        <f t="shared" ref="F133:F152" si="5">((E133/8)*1)*13900</f>
        <v>4957.6666666666606</v>
      </c>
      <c r="G133" s="11"/>
      <c r="H133" s="12" t="s">
        <v>1582</v>
      </c>
    </row>
    <row r="134" spans="1:13" x14ac:dyDescent="0.25">
      <c r="A134" t="s">
        <v>1592</v>
      </c>
      <c r="B134" s="8">
        <v>13218594</v>
      </c>
      <c r="C134" t="s">
        <v>85</v>
      </c>
      <c r="D134" t="s">
        <v>1645</v>
      </c>
      <c r="E134" s="9">
        <v>2.8533333333333299</v>
      </c>
      <c r="F134" s="10">
        <f t="shared" si="5"/>
        <v>4957.6666666666606</v>
      </c>
      <c r="G134" s="11"/>
      <c r="H134" s="12" t="s">
        <v>1582</v>
      </c>
    </row>
    <row r="135" spans="1:13" x14ac:dyDescent="0.25">
      <c r="A135" t="s">
        <v>1592</v>
      </c>
      <c r="B135" s="8">
        <v>20162182</v>
      </c>
      <c r="C135" t="s">
        <v>85</v>
      </c>
      <c r="D135" t="s">
        <v>1587</v>
      </c>
      <c r="E135" s="9">
        <v>0.16666666666666699</v>
      </c>
      <c r="F135" s="10">
        <f t="shared" si="5"/>
        <v>289.58333333333388</v>
      </c>
      <c r="G135" s="11"/>
      <c r="H135" s="12" t="s">
        <v>1582</v>
      </c>
    </row>
    <row r="136" spans="1:13" x14ac:dyDescent="0.25">
      <c r="A136" t="s">
        <v>1592</v>
      </c>
      <c r="B136" s="8">
        <v>20153149</v>
      </c>
      <c r="C136" t="s">
        <v>85</v>
      </c>
      <c r="D136" t="s">
        <v>1587</v>
      </c>
      <c r="E136" s="9">
        <v>0.16666666666666699</v>
      </c>
      <c r="F136" s="10">
        <f t="shared" si="5"/>
        <v>289.58333333333388</v>
      </c>
      <c r="G136" s="11"/>
      <c r="H136" s="12" t="s">
        <v>1582</v>
      </c>
    </row>
    <row r="137" spans="1:13" x14ac:dyDescent="0.25">
      <c r="A137" t="s">
        <v>1580</v>
      </c>
      <c r="B137" s="8">
        <v>20162182</v>
      </c>
      <c r="C137" t="s">
        <v>85</v>
      </c>
      <c r="D137" t="s">
        <v>1581</v>
      </c>
      <c r="E137" s="9">
        <v>0.33333333333333298</v>
      </c>
      <c r="F137" s="10">
        <f t="shared" si="5"/>
        <v>579.16666666666606</v>
      </c>
      <c r="G137" s="11"/>
      <c r="H137" s="12" t="s">
        <v>1582</v>
      </c>
    </row>
    <row r="138" spans="1:13" x14ac:dyDescent="0.25">
      <c r="A138" t="s">
        <v>1580</v>
      </c>
      <c r="B138" s="8">
        <v>13201647</v>
      </c>
      <c r="C138" t="s">
        <v>85</v>
      </c>
      <c r="D138" t="s">
        <v>1646</v>
      </c>
      <c r="E138" s="9">
        <v>2.46</v>
      </c>
      <c r="F138" s="10">
        <f t="shared" si="5"/>
        <v>4274.25</v>
      </c>
      <c r="G138" s="11"/>
      <c r="H138" s="12" t="s">
        <v>1582</v>
      </c>
    </row>
    <row r="139" spans="1:13" x14ac:dyDescent="0.25">
      <c r="A139" t="s">
        <v>1580</v>
      </c>
      <c r="B139" s="8">
        <v>13174880</v>
      </c>
      <c r="C139" t="s">
        <v>85</v>
      </c>
      <c r="D139" t="s">
        <v>1593</v>
      </c>
      <c r="E139" s="9">
        <v>3.1866666666666701</v>
      </c>
      <c r="F139" s="10">
        <f t="shared" si="5"/>
        <v>5536.8333333333394</v>
      </c>
      <c r="G139" s="11"/>
      <c r="H139" s="12" t="s">
        <v>1582</v>
      </c>
    </row>
    <row r="140" spans="1:13" x14ac:dyDescent="0.25">
      <c r="A140" t="s">
        <v>1580</v>
      </c>
      <c r="B140" s="8">
        <v>13218594</v>
      </c>
      <c r="C140" t="s">
        <v>85</v>
      </c>
      <c r="D140" t="s">
        <v>1647</v>
      </c>
      <c r="E140" s="9">
        <v>6.7133333333333303</v>
      </c>
      <c r="F140" s="10">
        <f t="shared" si="5"/>
        <v>11664.416666666661</v>
      </c>
      <c r="G140" s="11"/>
      <c r="H140" s="12" t="s">
        <v>1582</v>
      </c>
    </row>
    <row r="141" spans="1:13" x14ac:dyDescent="0.25">
      <c r="A141" t="s">
        <v>1580</v>
      </c>
      <c r="B141" s="8">
        <v>20153149</v>
      </c>
      <c r="C141" t="s">
        <v>85</v>
      </c>
      <c r="D141" t="s">
        <v>1603</v>
      </c>
      <c r="E141" s="9">
        <v>5.3333333333333302E-2</v>
      </c>
      <c r="F141" s="10">
        <f t="shared" si="5"/>
        <v>92.666666666666615</v>
      </c>
      <c r="G141" s="11"/>
      <c r="H141" s="12" t="s">
        <v>1582</v>
      </c>
    </row>
    <row r="142" spans="1:13" x14ac:dyDescent="0.25">
      <c r="A142" t="s">
        <v>1586</v>
      </c>
      <c r="B142" s="8">
        <v>13174880</v>
      </c>
      <c r="C142" t="s">
        <v>85</v>
      </c>
      <c r="D142" t="s">
        <v>1648</v>
      </c>
      <c r="E142" s="9">
        <v>5.76</v>
      </c>
      <c r="F142" s="10">
        <f t="shared" si="5"/>
        <v>10008</v>
      </c>
      <c r="G142" s="11"/>
      <c r="H142" s="12" t="s">
        <v>1582</v>
      </c>
    </row>
    <row r="143" spans="1:13" x14ac:dyDescent="0.25">
      <c r="A143" t="s">
        <v>1586</v>
      </c>
      <c r="B143" s="8">
        <v>13201647</v>
      </c>
      <c r="C143" t="s">
        <v>85</v>
      </c>
      <c r="D143" t="s">
        <v>1623</v>
      </c>
      <c r="E143" s="9">
        <v>2.12666666666667</v>
      </c>
      <c r="F143" s="10">
        <f t="shared" si="5"/>
        <v>3695.0833333333394</v>
      </c>
      <c r="G143" s="11"/>
      <c r="H143" s="12" t="s">
        <v>1582</v>
      </c>
    </row>
    <row r="144" spans="1:13" x14ac:dyDescent="0.25">
      <c r="A144" t="s">
        <v>1586</v>
      </c>
      <c r="B144" s="8">
        <v>20162182</v>
      </c>
      <c r="C144" t="s">
        <v>85</v>
      </c>
      <c r="D144" t="s">
        <v>1602</v>
      </c>
      <c r="E144" s="9">
        <v>0.22666666666666699</v>
      </c>
      <c r="F144" s="10">
        <f t="shared" si="5"/>
        <v>393.83333333333388</v>
      </c>
      <c r="G144" s="11"/>
      <c r="H144" s="12" t="s">
        <v>1582</v>
      </c>
    </row>
    <row r="145" spans="1:13" x14ac:dyDescent="0.25">
      <c r="A145" t="s">
        <v>1586</v>
      </c>
      <c r="B145" s="8">
        <v>13218594</v>
      </c>
      <c r="C145" t="s">
        <v>85</v>
      </c>
      <c r="D145" t="s">
        <v>1649</v>
      </c>
      <c r="E145" s="9">
        <v>7.2733333333333299</v>
      </c>
      <c r="F145" s="10">
        <f t="shared" si="5"/>
        <v>12637.416666666661</v>
      </c>
      <c r="G145" s="11"/>
      <c r="H145" s="12" t="s">
        <v>1582</v>
      </c>
    </row>
    <row r="146" spans="1:13" x14ac:dyDescent="0.25">
      <c r="A146" t="s">
        <v>1588</v>
      </c>
      <c r="B146" s="8">
        <v>13174880</v>
      </c>
      <c r="C146" t="s">
        <v>85</v>
      </c>
      <c r="D146" t="s">
        <v>1650</v>
      </c>
      <c r="E146" s="9">
        <v>5.2</v>
      </c>
      <c r="F146" s="10">
        <f t="shared" si="5"/>
        <v>9035</v>
      </c>
      <c r="G146" s="11"/>
      <c r="H146" s="12" t="s">
        <v>1582</v>
      </c>
    </row>
    <row r="147" spans="1:13" x14ac:dyDescent="0.25">
      <c r="A147" t="s">
        <v>1588</v>
      </c>
      <c r="B147" s="8">
        <v>13218594</v>
      </c>
      <c r="C147" t="s">
        <v>85</v>
      </c>
      <c r="D147" t="s">
        <v>1651</v>
      </c>
      <c r="E147" s="9">
        <v>7.8866666666666703</v>
      </c>
      <c r="F147" s="10">
        <f t="shared" si="5"/>
        <v>13703.083333333339</v>
      </c>
      <c r="G147" s="11"/>
      <c r="H147" s="12" t="s">
        <v>1582</v>
      </c>
    </row>
    <row r="148" spans="1:13" x14ac:dyDescent="0.25">
      <c r="A148" t="s">
        <v>1588</v>
      </c>
      <c r="B148" s="8">
        <v>13201647</v>
      </c>
      <c r="C148" t="s">
        <v>85</v>
      </c>
      <c r="D148" t="s">
        <v>1589</v>
      </c>
      <c r="E148" s="9">
        <v>0.5</v>
      </c>
      <c r="F148" s="10">
        <f t="shared" si="5"/>
        <v>868.75</v>
      </c>
      <c r="G148" s="11"/>
      <c r="H148" s="12" t="s">
        <v>1582</v>
      </c>
    </row>
    <row r="149" spans="1:13" x14ac:dyDescent="0.25">
      <c r="A149" t="s">
        <v>1588</v>
      </c>
      <c r="B149" s="8">
        <v>20162182</v>
      </c>
      <c r="C149" t="s">
        <v>85</v>
      </c>
      <c r="D149" t="s">
        <v>1587</v>
      </c>
      <c r="E149" s="9">
        <v>0.16666666666666699</v>
      </c>
      <c r="F149" s="10">
        <f t="shared" si="5"/>
        <v>289.58333333333388</v>
      </c>
      <c r="G149" s="11"/>
      <c r="H149" s="12" t="s">
        <v>1582</v>
      </c>
    </row>
    <row r="150" spans="1:13" x14ac:dyDescent="0.25">
      <c r="A150" t="s">
        <v>1590</v>
      </c>
      <c r="B150" s="8">
        <v>13174880</v>
      </c>
      <c r="C150" t="s">
        <v>85</v>
      </c>
      <c r="D150" t="s">
        <v>1652</v>
      </c>
      <c r="E150" s="9">
        <v>12.973333333333301</v>
      </c>
      <c r="F150" s="10">
        <f t="shared" si="5"/>
        <v>22541.16666666661</v>
      </c>
      <c r="G150" s="11"/>
      <c r="H150" s="12" t="s">
        <v>1582</v>
      </c>
    </row>
    <row r="151" spans="1:13" x14ac:dyDescent="0.25">
      <c r="A151" t="s">
        <v>1590</v>
      </c>
      <c r="B151" s="8">
        <v>13201647</v>
      </c>
      <c r="C151" t="s">
        <v>85</v>
      </c>
      <c r="D151" t="s">
        <v>1607</v>
      </c>
      <c r="E151" s="9">
        <v>0.72666666666666702</v>
      </c>
      <c r="F151" s="10">
        <f t="shared" si="5"/>
        <v>1262.5833333333339</v>
      </c>
      <c r="G151" s="11"/>
      <c r="H151" s="12" t="s">
        <v>1582</v>
      </c>
    </row>
    <row r="152" spans="1:13" s="14" customFormat="1" x14ac:dyDescent="0.25">
      <c r="A152" s="14" t="s">
        <v>1590</v>
      </c>
      <c r="B152" s="15">
        <v>13218594</v>
      </c>
      <c r="C152" s="14" t="s">
        <v>85</v>
      </c>
      <c r="D152" s="14" t="s">
        <v>1653</v>
      </c>
      <c r="E152" s="16">
        <v>8.7799999999999994</v>
      </c>
      <c r="F152" s="10">
        <f t="shared" si="5"/>
        <v>15255.249999999998</v>
      </c>
      <c r="G152" s="18">
        <v>978699</v>
      </c>
      <c r="H152" s="12" t="s">
        <v>1582</v>
      </c>
      <c r="I152" s="14" t="s">
        <v>86</v>
      </c>
      <c r="J152" s="14" t="s">
        <v>87</v>
      </c>
      <c r="K152" s="14" t="s">
        <v>88</v>
      </c>
      <c r="L152" s="19"/>
      <c r="M152" s="20"/>
    </row>
    <row r="153" spans="1:13" x14ac:dyDescent="0.25">
      <c r="A153" t="s">
        <v>1592</v>
      </c>
      <c r="B153" s="8">
        <v>20148835</v>
      </c>
      <c r="C153" t="s">
        <v>89</v>
      </c>
      <c r="D153" t="s">
        <v>1622</v>
      </c>
      <c r="E153" s="9">
        <v>3.0733333333333301</v>
      </c>
      <c r="F153" s="10">
        <f t="shared" ref="F153:F161" si="6">((E153/8)*8)*13900</f>
        <v>42719.333333333292</v>
      </c>
      <c r="G153" s="11"/>
      <c r="H153" s="12" t="s">
        <v>1582</v>
      </c>
    </row>
    <row r="154" spans="1:13" x14ac:dyDescent="0.25">
      <c r="A154" t="s">
        <v>1580</v>
      </c>
      <c r="B154" s="8">
        <v>20148835</v>
      </c>
      <c r="C154" t="s">
        <v>89</v>
      </c>
      <c r="D154" t="s">
        <v>1654</v>
      </c>
      <c r="E154" s="9">
        <v>2.9066666666666698</v>
      </c>
      <c r="F154" s="10">
        <f t="shared" si="6"/>
        <v>40402.666666666708</v>
      </c>
      <c r="G154" s="11"/>
      <c r="H154" s="12" t="s">
        <v>1582</v>
      </c>
    </row>
    <row r="155" spans="1:13" x14ac:dyDescent="0.25">
      <c r="A155" t="s">
        <v>1586</v>
      </c>
      <c r="B155" s="8">
        <v>20148835</v>
      </c>
      <c r="C155" t="s">
        <v>89</v>
      </c>
      <c r="D155" t="s">
        <v>1655</v>
      </c>
      <c r="E155" s="9">
        <v>1.62</v>
      </c>
      <c r="F155" s="10">
        <f t="shared" si="6"/>
        <v>22518</v>
      </c>
      <c r="G155" s="11"/>
      <c r="H155" s="12" t="s">
        <v>1582</v>
      </c>
    </row>
    <row r="156" spans="1:13" s="14" customFormat="1" x14ac:dyDescent="0.25">
      <c r="A156" s="14" t="s">
        <v>1588</v>
      </c>
      <c r="B156" s="15">
        <v>20148835</v>
      </c>
      <c r="C156" s="14" t="s">
        <v>89</v>
      </c>
      <c r="D156" s="14" t="s">
        <v>1602</v>
      </c>
      <c r="E156" s="16">
        <v>0.22666666666666699</v>
      </c>
      <c r="F156" s="17">
        <f t="shared" si="6"/>
        <v>3150.6666666666711</v>
      </c>
      <c r="G156" s="18">
        <v>108837</v>
      </c>
      <c r="H156" s="12" t="s">
        <v>1582</v>
      </c>
      <c r="I156" s="14" t="s">
        <v>90</v>
      </c>
      <c r="L156" s="19"/>
      <c r="M156" s="20"/>
    </row>
    <row r="157" spans="1:13" x14ac:dyDescent="0.25">
      <c r="A157" t="s">
        <v>1586</v>
      </c>
      <c r="B157" s="8" t="s">
        <v>1601</v>
      </c>
      <c r="C157" t="s">
        <v>91</v>
      </c>
      <c r="D157" t="s">
        <v>1610</v>
      </c>
      <c r="E157" s="9">
        <v>0.4</v>
      </c>
      <c r="F157" s="10">
        <f t="shared" si="6"/>
        <v>5560</v>
      </c>
      <c r="G157" s="11"/>
    </row>
    <row r="158" spans="1:13" x14ac:dyDescent="0.25">
      <c r="A158" t="s">
        <v>1590</v>
      </c>
      <c r="B158" s="8" t="s">
        <v>1601</v>
      </c>
      <c r="C158" t="s">
        <v>91</v>
      </c>
      <c r="D158" t="s">
        <v>1584</v>
      </c>
      <c r="E158" s="9">
        <v>0.16</v>
      </c>
      <c r="F158" s="10">
        <f t="shared" si="6"/>
        <v>2224</v>
      </c>
      <c r="G158" s="11"/>
    </row>
    <row r="159" spans="1:13" s="14" customFormat="1" x14ac:dyDescent="0.25">
      <c r="A159" s="14" t="s">
        <v>1590</v>
      </c>
      <c r="B159" s="15">
        <v>13166222</v>
      </c>
      <c r="C159" s="14" t="s">
        <v>91</v>
      </c>
      <c r="D159" s="14" t="s">
        <v>1603</v>
      </c>
      <c r="E159" s="16">
        <v>0.08</v>
      </c>
      <c r="F159" s="17">
        <f t="shared" si="6"/>
        <v>1112</v>
      </c>
      <c r="G159" s="18">
        <v>8896</v>
      </c>
      <c r="J159" s="14" t="s">
        <v>35</v>
      </c>
      <c r="L159" s="19"/>
      <c r="M159" s="20"/>
    </row>
    <row r="160" spans="1:13" x14ac:dyDescent="0.25">
      <c r="A160" t="s">
        <v>1592</v>
      </c>
      <c r="B160" s="8">
        <v>13159004</v>
      </c>
      <c r="C160" t="s">
        <v>93</v>
      </c>
      <c r="D160" t="s">
        <v>1656</v>
      </c>
      <c r="E160" s="9">
        <v>5.28</v>
      </c>
      <c r="F160" s="10">
        <f t="shared" si="6"/>
        <v>73392</v>
      </c>
      <c r="G160" s="11"/>
    </row>
    <row r="161" spans="1:13" s="14" customFormat="1" x14ac:dyDescent="0.25">
      <c r="A161" s="14" t="s">
        <v>1580</v>
      </c>
      <c r="B161" s="15">
        <v>13159004</v>
      </c>
      <c r="C161" s="14" t="s">
        <v>93</v>
      </c>
      <c r="D161" s="14" t="s">
        <v>1581</v>
      </c>
      <c r="E161" s="16">
        <v>0.48</v>
      </c>
      <c r="F161" s="17">
        <f t="shared" si="6"/>
        <v>6672</v>
      </c>
      <c r="G161" s="18">
        <v>80064</v>
      </c>
      <c r="I161" s="14" t="s">
        <v>94</v>
      </c>
      <c r="L161" s="19"/>
      <c r="M161" s="20"/>
    </row>
    <row r="162" spans="1:13" x14ac:dyDescent="0.25">
      <c r="A162" t="s">
        <v>1592</v>
      </c>
      <c r="B162" s="8" t="s">
        <v>1601</v>
      </c>
      <c r="C162" t="s">
        <v>95</v>
      </c>
      <c r="D162" t="s">
        <v>1657</v>
      </c>
      <c r="E162" s="9">
        <v>1.76</v>
      </c>
      <c r="F162" s="10">
        <f t="shared" ref="F162:F171" si="7">((E162/8)*2)*13900</f>
        <v>6116</v>
      </c>
      <c r="G162" s="11"/>
      <c r="H162" s="12" t="s">
        <v>1582</v>
      </c>
    </row>
    <row r="163" spans="1:13" x14ac:dyDescent="0.25">
      <c r="A163" t="s">
        <v>1580</v>
      </c>
      <c r="B163" s="8" t="s">
        <v>1601</v>
      </c>
      <c r="C163" t="s">
        <v>95</v>
      </c>
      <c r="D163" t="s">
        <v>1605</v>
      </c>
      <c r="E163" s="9">
        <v>0.88</v>
      </c>
      <c r="F163" s="10">
        <f t="shared" si="7"/>
        <v>3058</v>
      </c>
      <c r="G163" s="11"/>
      <c r="H163" s="12" t="s">
        <v>1582</v>
      </c>
    </row>
    <row r="164" spans="1:13" x14ac:dyDescent="0.25">
      <c r="A164" t="s">
        <v>1580</v>
      </c>
      <c r="B164" s="8">
        <v>13165449</v>
      </c>
      <c r="C164" t="s">
        <v>95</v>
      </c>
      <c r="D164" t="s">
        <v>1584</v>
      </c>
      <c r="E164" s="9">
        <v>0.16</v>
      </c>
      <c r="F164" s="10">
        <f t="shared" si="7"/>
        <v>556</v>
      </c>
      <c r="G164" s="11"/>
      <c r="H164" s="12" t="s">
        <v>1582</v>
      </c>
    </row>
    <row r="165" spans="1:13" x14ac:dyDescent="0.25">
      <c r="A165" t="s">
        <v>1586</v>
      </c>
      <c r="B165" s="8" t="s">
        <v>1601</v>
      </c>
      <c r="C165" t="s">
        <v>95</v>
      </c>
      <c r="D165" t="s">
        <v>1605</v>
      </c>
      <c r="E165" s="9">
        <v>0.88</v>
      </c>
      <c r="F165" s="10">
        <f t="shared" si="7"/>
        <v>3058</v>
      </c>
      <c r="G165" s="11"/>
      <c r="H165" s="12" t="s">
        <v>1582</v>
      </c>
    </row>
    <row r="166" spans="1:13" x14ac:dyDescent="0.25">
      <c r="A166" t="s">
        <v>1586</v>
      </c>
      <c r="B166" s="8">
        <v>13165449</v>
      </c>
      <c r="C166" t="s">
        <v>95</v>
      </c>
      <c r="D166" t="s">
        <v>1602</v>
      </c>
      <c r="E166" s="9">
        <v>0.32</v>
      </c>
      <c r="F166" s="10">
        <f t="shared" si="7"/>
        <v>1112</v>
      </c>
      <c r="G166" s="11"/>
      <c r="H166" s="12" t="s">
        <v>1582</v>
      </c>
    </row>
    <row r="167" spans="1:13" x14ac:dyDescent="0.25">
      <c r="A167" t="s">
        <v>1588</v>
      </c>
      <c r="B167" s="8" t="s">
        <v>1601</v>
      </c>
      <c r="C167" t="s">
        <v>95</v>
      </c>
      <c r="D167" t="s">
        <v>1610</v>
      </c>
      <c r="E167" s="9">
        <v>0.4</v>
      </c>
      <c r="F167" s="10">
        <f t="shared" si="7"/>
        <v>1390</v>
      </c>
      <c r="G167" s="11"/>
      <c r="H167" s="12" t="s">
        <v>1582</v>
      </c>
    </row>
    <row r="168" spans="1:13" x14ac:dyDescent="0.25">
      <c r="A168" t="s">
        <v>1588</v>
      </c>
      <c r="B168" s="8" t="s">
        <v>1601</v>
      </c>
      <c r="C168" t="s">
        <v>95</v>
      </c>
      <c r="D168" t="s">
        <v>1584</v>
      </c>
      <c r="E168" s="9">
        <v>0.16</v>
      </c>
      <c r="F168" s="10">
        <f t="shared" si="7"/>
        <v>556</v>
      </c>
      <c r="G168" s="11"/>
      <c r="H168" s="12" t="s">
        <v>1582</v>
      </c>
    </row>
    <row r="169" spans="1:13" x14ac:dyDescent="0.25">
      <c r="A169" t="s">
        <v>1588</v>
      </c>
      <c r="B169" s="8">
        <v>13165449</v>
      </c>
      <c r="C169" t="s">
        <v>95</v>
      </c>
      <c r="D169" t="s">
        <v>1584</v>
      </c>
      <c r="E169" s="9">
        <v>0.16</v>
      </c>
      <c r="F169" s="10">
        <f t="shared" si="7"/>
        <v>556</v>
      </c>
      <c r="G169" s="11"/>
      <c r="H169" s="12" t="s">
        <v>1582</v>
      </c>
    </row>
    <row r="170" spans="1:13" x14ac:dyDescent="0.25">
      <c r="A170" t="s">
        <v>1590</v>
      </c>
      <c r="B170" s="8">
        <v>13165449</v>
      </c>
      <c r="C170" t="s">
        <v>95</v>
      </c>
      <c r="D170" t="s">
        <v>1629</v>
      </c>
      <c r="E170" s="9">
        <v>0.8</v>
      </c>
      <c r="F170" s="10">
        <f t="shared" si="7"/>
        <v>2780</v>
      </c>
      <c r="G170" s="11"/>
      <c r="H170" s="12" t="s">
        <v>1582</v>
      </c>
    </row>
    <row r="171" spans="1:13" s="14" customFormat="1" x14ac:dyDescent="0.25">
      <c r="A171" s="14" t="s">
        <v>1590</v>
      </c>
      <c r="B171" s="15" t="s">
        <v>1601</v>
      </c>
      <c r="C171" s="14" t="s">
        <v>95</v>
      </c>
      <c r="D171" s="14" t="s">
        <v>1581</v>
      </c>
      <c r="E171" s="16">
        <v>0.48</v>
      </c>
      <c r="F171" s="10">
        <f t="shared" si="7"/>
        <v>1668</v>
      </c>
      <c r="G171" s="18">
        <v>83400</v>
      </c>
      <c r="H171" s="12" t="s">
        <v>1582</v>
      </c>
      <c r="J171" s="14" t="s">
        <v>14</v>
      </c>
      <c r="K171" s="14" t="s">
        <v>96</v>
      </c>
      <c r="L171" s="19"/>
      <c r="M171" s="20"/>
    </row>
    <row r="172" spans="1:13" x14ac:dyDescent="0.25">
      <c r="A172" t="s">
        <v>1592</v>
      </c>
      <c r="B172" s="8">
        <v>13207549</v>
      </c>
      <c r="C172" t="s">
        <v>97</v>
      </c>
      <c r="D172" t="s">
        <v>1627</v>
      </c>
      <c r="E172" s="9">
        <v>0.96</v>
      </c>
      <c r="F172" s="10">
        <f t="shared" ref="F172:F203" si="8">((E172/8)*8)*13900</f>
        <v>13344</v>
      </c>
      <c r="G172" s="11"/>
      <c r="H172" s="12" t="s">
        <v>1582</v>
      </c>
    </row>
    <row r="173" spans="1:13" x14ac:dyDescent="0.25">
      <c r="A173" t="s">
        <v>1580</v>
      </c>
      <c r="B173" s="8">
        <v>13207549</v>
      </c>
      <c r="C173" t="s">
        <v>97</v>
      </c>
      <c r="D173" t="s">
        <v>1585</v>
      </c>
      <c r="E173" s="9">
        <v>0.72</v>
      </c>
      <c r="F173" s="10">
        <f t="shared" si="8"/>
        <v>10008</v>
      </c>
      <c r="G173" s="11"/>
      <c r="H173" s="12" t="s">
        <v>1582</v>
      </c>
    </row>
    <row r="174" spans="1:13" x14ac:dyDescent="0.25">
      <c r="A174" t="s">
        <v>1586</v>
      </c>
      <c r="B174" s="8">
        <v>13207549</v>
      </c>
      <c r="C174" t="s">
        <v>97</v>
      </c>
      <c r="D174" t="s">
        <v>1627</v>
      </c>
      <c r="E174" s="9">
        <v>0.96</v>
      </c>
      <c r="F174" s="10">
        <f t="shared" si="8"/>
        <v>13344</v>
      </c>
      <c r="G174" s="11"/>
      <c r="H174" s="12" t="s">
        <v>1582</v>
      </c>
    </row>
    <row r="175" spans="1:13" x14ac:dyDescent="0.25">
      <c r="A175" t="s">
        <v>1588</v>
      </c>
      <c r="B175" s="8">
        <v>13207549</v>
      </c>
      <c r="C175" t="s">
        <v>97</v>
      </c>
      <c r="D175" t="s">
        <v>1581</v>
      </c>
      <c r="E175" s="9">
        <v>0.24</v>
      </c>
      <c r="F175" s="10">
        <f t="shared" si="8"/>
        <v>3336</v>
      </c>
      <c r="G175" s="11"/>
      <c r="H175" s="12" t="s">
        <v>1582</v>
      </c>
    </row>
    <row r="176" spans="1:13" s="14" customFormat="1" x14ac:dyDescent="0.25">
      <c r="A176" s="14" t="s">
        <v>1590</v>
      </c>
      <c r="B176" s="15">
        <v>13207549</v>
      </c>
      <c r="C176" s="14" t="s">
        <v>97</v>
      </c>
      <c r="D176" s="14" t="s">
        <v>1618</v>
      </c>
      <c r="E176" s="16">
        <v>1.48</v>
      </c>
      <c r="F176" s="17">
        <f t="shared" si="8"/>
        <v>20572</v>
      </c>
      <c r="G176" s="18">
        <v>60604</v>
      </c>
      <c r="H176" s="12" t="s">
        <v>1582</v>
      </c>
      <c r="I176" s="14" t="s">
        <v>98</v>
      </c>
      <c r="L176" s="19"/>
      <c r="M176" s="20"/>
    </row>
    <row r="177" spans="1:13" x14ac:dyDescent="0.25">
      <c r="A177" t="s">
        <v>1580</v>
      </c>
      <c r="B177" s="8">
        <v>11354095</v>
      </c>
      <c r="C177" t="s">
        <v>99</v>
      </c>
      <c r="D177" t="s">
        <v>1587</v>
      </c>
      <c r="E177" s="9">
        <v>0.24</v>
      </c>
      <c r="F177" s="10">
        <f t="shared" si="8"/>
        <v>3336</v>
      </c>
      <c r="G177" s="11"/>
      <c r="H177" s="12" t="s">
        <v>1582</v>
      </c>
    </row>
    <row r="178" spans="1:13" x14ac:dyDescent="0.25">
      <c r="A178" t="s">
        <v>1580</v>
      </c>
      <c r="B178" s="8">
        <v>4137287</v>
      </c>
      <c r="C178" t="s">
        <v>99</v>
      </c>
      <c r="D178" t="s">
        <v>1584</v>
      </c>
      <c r="E178" s="9">
        <v>0.16</v>
      </c>
      <c r="F178" s="10">
        <f t="shared" si="8"/>
        <v>2224</v>
      </c>
      <c r="G178" s="11"/>
      <c r="H178" s="12" t="s">
        <v>1582</v>
      </c>
    </row>
    <row r="179" spans="1:13" x14ac:dyDescent="0.25">
      <c r="A179" t="s">
        <v>1586</v>
      </c>
      <c r="B179" s="8">
        <v>11354095</v>
      </c>
      <c r="C179" t="s">
        <v>99</v>
      </c>
      <c r="D179" t="s">
        <v>1651</v>
      </c>
      <c r="E179" s="9">
        <v>11.28</v>
      </c>
      <c r="F179" s="10">
        <f t="shared" si="8"/>
        <v>156792</v>
      </c>
      <c r="G179" s="11"/>
      <c r="H179" s="12" t="s">
        <v>1582</v>
      </c>
    </row>
    <row r="180" spans="1:13" x14ac:dyDescent="0.25">
      <c r="A180" t="s">
        <v>1586</v>
      </c>
      <c r="B180" s="8">
        <v>4137287</v>
      </c>
      <c r="C180" t="s">
        <v>99</v>
      </c>
      <c r="D180" t="s">
        <v>1658</v>
      </c>
      <c r="E180" s="9">
        <v>2.88</v>
      </c>
      <c r="F180" s="10">
        <f t="shared" si="8"/>
        <v>40032</v>
      </c>
      <c r="G180" s="11"/>
      <c r="H180" s="12" t="s">
        <v>1582</v>
      </c>
    </row>
    <row r="181" spans="1:13" x14ac:dyDescent="0.25">
      <c r="A181" t="s">
        <v>1588</v>
      </c>
      <c r="B181" s="8">
        <v>11354095</v>
      </c>
      <c r="C181" t="s">
        <v>99</v>
      </c>
      <c r="D181" t="s">
        <v>1659</v>
      </c>
      <c r="E181" s="9">
        <v>4.4800000000000004</v>
      </c>
      <c r="F181" s="10">
        <f t="shared" si="8"/>
        <v>62272.000000000007</v>
      </c>
      <c r="G181" s="11"/>
      <c r="H181" s="12" t="s">
        <v>1582</v>
      </c>
    </row>
    <row r="182" spans="1:13" x14ac:dyDescent="0.25">
      <c r="A182" t="s">
        <v>1588</v>
      </c>
      <c r="B182" s="8">
        <v>4137287</v>
      </c>
      <c r="C182" t="s">
        <v>99</v>
      </c>
      <c r="D182" t="s">
        <v>1629</v>
      </c>
      <c r="E182" s="9">
        <v>0.8</v>
      </c>
      <c r="F182" s="10">
        <f t="shared" si="8"/>
        <v>11120</v>
      </c>
      <c r="G182" s="11"/>
      <c r="H182" s="12" t="s">
        <v>1582</v>
      </c>
    </row>
    <row r="183" spans="1:13" s="14" customFormat="1" x14ac:dyDescent="0.25">
      <c r="A183" s="14" t="s">
        <v>1590</v>
      </c>
      <c r="B183" s="15">
        <v>11354095</v>
      </c>
      <c r="C183" s="14" t="s">
        <v>99</v>
      </c>
      <c r="D183" s="14" t="s">
        <v>1660</v>
      </c>
      <c r="E183" s="16">
        <v>6.4</v>
      </c>
      <c r="F183" s="17">
        <f t="shared" si="8"/>
        <v>88960</v>
      </c>
      <c r="G183" s="18">
        <v>364736</v>
      </c>
      <c r="H183" s="12" t="s">
        <v>1582</v>
      </c>
      <c r="I183" s="14" t="s">
        <v>100</v>
      </c>
      <c r="J183" s="14" t="s">
        <v>101</v>
      </c>
      <c r="L183" s="19"/>
      <c r="M183" s="20"/>
    </row>
    <row r="184" spans="1:13" x14ac:dyDescent="0.25">
      <c r="A184" t="s">
        <v>1592</v>
      </c>
      <c r="B184" s="8">
        <v>13142306</v>
      </c>
      <c r="C184" t="s">
        <v>104</v>
      </c>
      <c r="D184" t="s">
        <v>1583</v>
      </c>
      <c r="E184" s="9">
        <v>0.39333333333333298</v>
      </c>
      <c r="F184" s="10">
        <f t="shared" si="8"/>
        <v>5467.3333333333285</v>
      </c>
      <c r="G184" s="11"/>
      <c r="H184" s="12" t="s">
        <v>1582</v>
      </c>
    </row>
    <row r="185" spans="1:13" x14ac:dyDescent="0.25">
      <c r="A185" t="s">
        <v>1580</v>
      </c>
      <c r="B185" s="8">
        <v>13142306</v>
      </c>
      <c r="C185" t="s">
        <v>104</v>
      </c>
      <c r="D185" t="s">
        <v>1583</v>
      </c>
      <c r="E185" s="9">
        <v>0.39333333333333298</v>
      </c>
      <c r="F185" s="10">
        <f t="shared" si="8"/>
        <v>5467.3333333333285</v>
      </c>
      <c r="G185" s="11"/>
      <c r="H185" s="12" t="s">
        <v>1582</v>
      </c>
    </row>
    <row r="186" spans="1:13" x14ac:dyDescent="0.25">
      <c r="A186" t="s">
        <v>1586</v>
      </c>
      <c r="B186" s="8">
        <v>13142306</v>
      </c>
      <c r="C186" t="s">
        <v>104</v>
      </c>
      <c r="D186" t="s">
        <v>1583</v>
      </c>
      <c r="E186" s="9">
        <v>0.39333333333333298</v>
      </c>
      <c r="F186" s="10">
        <f t="shared" si="8"/>
        <v>5467.3333333333285</v>
      </c>
      <c r="G186" s="11"/>
      <c r="H186" s="12" t="s">
        <v>1582</v>
      </c>
    </row>
    <row r="187" spans="1:13" x14ac:dyDescent="0.25">
      <c r="A187" t="s">
        <v>1588</v>
      </c>
      <c r="B187" s="8">
        <v>13142306</v>
      </c>
      <c r="C187" t="s">
        <v>104</v>
      </c>
      <c r="D187" t="s">
        <v>1584</v>
      </c>
      <c r="E187" s="9">
        <v>0.11333333333333299</v>
      </c>
      <c r="F187" s="10">
        <f t="shared" si="8"/>
        <v>1575.3333333333287</v>
      </c>
      <c r="G187" s="11"/>
      <c r="H187" s="12" t="s">
        <v>1582</v>
      </c>
    </row>
    <row r="188" spans="1:13" s="14" customFormat="1" x14ac:dyDescent="0.25">
      <c r="A188" s="14" t="s">
        <v>1590</v>
      </c>
      <c r="B188" s="15">
        <v>13142306</v>
      </c>
      <c r="C188" s="14" t="s">
        <v>104</v>
      </c>
      <c r="D188" s="14" t="s">
        <v>1602</v>
      </c>
      <c r="E188" s="16">
        <v>0.22666666666666699</v>
      </c>
      <c r="F188" s="17">
        <f t="shared" si="8"/>
        <v>3150.6666666666711</v>
      </c>
      <c r="G188" s="18">
        <v>20989</v>
      </c>
      <c r="H188" s="12" t="s">
        <v>1582</v>
      </c>
      <c r="I188" s="14" t="s">
        <v>105</v>
      </c>
      <c r="L188" s="19"/>
      <c r="M188" s="20"/>
    </row>
    <row r="189" spans="1:13" x14ac:dyDescent="0.25">
      <c r="A189" t="s">
        <v>1592</v>
      </c>
      <c r="B189" s="8">
        <v>13187447</v>
      </c>
      <c r="C189" t="s">
        <v>106</v>
      </c>
      <c r="D189" t="s">
        <v>1596</v>
      </c>
      <c r="E189" s="9">
        <v>0.95333333333333303</v>
      </c>
      <c r="F189" s="10">
        <f t="shared" si="8"/>
        <v>13251.333333333328</v>
      </c>
      <c r="G189" s="11"/>
      <c r="H189" s="12" t="s">
        <v>1582</v>
      </c>
    </row>
    <row r="190" spans="1:13" x14ac:dyDescent="0.25">
      <c r="A190" t="s">
        <v>1580</v>
      </c>
      <c r="B190" s="8">
        <v>13187447</v>
      </c>
      <c r="C190" t="s">
        <v>106</v>
      </c>
      <c r="D190" t="s">
        <v>1583</v>
      </c>
      <c r="E190" s="9">
        <v>0.39333333333333298</v>
      </c>
      <c r="F190" s="10">
        <f t="shared" si="8"/>
        <v>5467.3333333333285</v>
      </c>
      <c r="G190" s="11"/>
      <c r="H190" s="12" t="s">
        <v>1582</v>
      </c>
    </row>
    <row r="191" spans="1:13" x14ac:dyDescent="0.25">
      <c r="A191" t="s">
        <v>1586</v>
      </c>
      <c r="B191" s="8">
        <v>13187447</v>
      </c>
      <c r="C191" t="s">
        <v>106</v>
      </c>
      <c r="D191" t="s">
        <v>1583</v>
      </c>
      <c r="E191" s="9">
        <v>0.39333333333333298</v>
      </c>
      <c r="F191" s="10">
        <f t="shared" si="8"/>
        <v>5467.3333333333285</v>
      </c>
      <c r="G191" s="11"/>
      <c r="H191" s="12" t="s">
        <v>1582</v>
      </c>
    </row>
    <row r="192" spans="1:13" x14ac:dyDescent="0.25">
      <c r="A192" t="s">
        <v>1588</v>
      </c>
      <c r="B192" s="8">
        <v>13187447</v>
      </c>
      <c r="C192" t="s">
        <v>106</v>
      </c>
      <c r="D192" t="s">
        <v>1603</v>
      </c>
      <c r="E192" s="9">
        <v>5.3333333333333302E-2</v>
      </c>
      <c r="F192" s="10">
        <f t="shared" si="8"/>
        <v>741.33333333333292</v>
      </c>
      <c r="G192" s="11"/>
      <c r="H192" s="12" t="s">
        <v>1582</v>
      </c>
    </row>
    <row r="193" spans="1:13" s="14" customFormat="1" x14ac:dyDescent="0.25">
      <c r="A193" s="14" t="s">
        <v>1590</v>
      </c>
      <c r="B193" s="15">
        <v>13187447</v>
      </c>
      <c r="C193" s="14" t="s">
        <v>106</v>
      </c>
      <c r="D193" s="14" t="s">
        <v>1610</v>
      </c>
      <c r="E193" s="16">
        <v>0.28000000000000003</v>
      </c>
      <c r="F193" s="17">
        <f t="shared" si="8"/>
        <v>3892.0000000000005</v>
      </c>
      <c r="G193" s="18">
        <v>28634</v>
      </c>
      <c r="H193" s="12" t="s">
        <v>1582</v>
      </c>
      <c r="I193" s="14" t="s">
        <v>107</v>
      </c>
      <c r="J193" s="14" t="s">
        <v>108</v>
      </c>
      <c r="L193" s="19"/>
      <c r="M193" s="20"/>
    </row>
    <row r="194" spans="1:13" x14ac:dyDescent="0.25">
      <c r="A194" t="s">
        <v>1592</v>
      </c>
      <c r="B194" s="8">
        <v>767009</v>
      </c>
      <c r="C194" t="s">
        <v>112</v>
      </c>
      <c r="D194" t="s">
        <v>1661</v>
      </c>
      <c r="E194" s="9">
        <v>1.45333333333333</v>
      </c>
      <c r="F194" s="10">
        <f t="shared" si="8"/>
        <v>20201.333333333288</v>
      </c>
      <c r="G194" s="11"/>
      <c r="H194" s="12" t="s">
        <v>1582</v>
      </c>
    </row>
    <row r="195" spans="1:13" x14ac:dyDescent="0.25">
      <c r="A195" t="s">
        <v>1580</v>
      </c>
      <c r="B195" s="8">
        <v>767009</v>
      </c>
      <c r="C195" t="s">
        <v>112</v>
      </c>
      <c r="D195" t="s">
        <v>1596</v>
      </c>
      <c r="E195" s="9">
        <v>0.95333333333333303</v>
      </c>
      <c r="F195" s="10">
        <f t="shared" si="8"/>
        <v>13251.333333333328</v>
      </c>
      <c r="G195" s="11"/>
      <c r="H195" s="12" t="s">
        <v>1582</v>
      </c>
    </row>
    <row r="196" spans="1:13" s="14" customFormat="1" x14ac:dyDescent="0.25">
      <c r="A196" s="14" t="s">
        <v>1590</v>
      </c>
      <c r="B196" s="15">
        <v>767009</v>
      </c>
      <c r="C196" s="14" t="s">
        <v>112</v>
      </c>
      <c r="D196" s="14" t="s">
        <v>1607</v>
      </c>
      <c r="E196" s="16">
        <v>0.72666666666666702</v>
      </c>
      <c r="F196" s="17">
        <f t="shared" si="8"/>
        <v>10100.666666666672</v>
      </c>
      <c r="G196" s="18">
        <v>43507</v>
      </c>
      <c r="H196" s="12" t="s">
        <v>1582</v>
      </c>
      <c r="I196" s="14" t="s">
        <v>113</v>
      </c>
      <c r="L196" s="19"/>
      <c r="M196" s="20"/>
    </row>
    <row r="197" spans="1:13" x14ac:dyDescent="0.25">
      <c r="A197" t="s">
        <v>1592</v>
      </c>
      <c r="B197" s="8">
        <v>4511532</v>
      </c>
      <c r="C197" t="s">
        <v>114</v>
      </c>
      <c r="D197" t="s">
        <v>1609</v>
      </c>
      <c r="E197" s="9">
        <v>0.64</v>
      </c>
      <c r="F197" s="10">
        <f t="shared" si="8"/>
        <v>8896</v>
      </c>
      <c r="G197" s="11"/>
      <c r="H197" s="12" t="s">
        <v>1582</v>
      </c>
    </row>
    <row r="198" spans="1:13" x14ac:dyDescent="0.25">
      <c r="A198" t="s">
        <v>1586</v>
      </c>
      <c r="B198" s="8">
        <v>4511532</v>
      </c>
      <c r="C198" t="s">
        <v>114</v>
      </c>
      <c r="D198" t="s">
        <v>1587</v>
      </c>
      <c r="E198" s="9">
        <v>0.24</v>
      </c>
      <c r="F198" s="10">
        <f t="shared" si="8"/>
        <v>3336</v>
      </c>
      <c r="G198" s="11"/>
      <c r="H198" s="12" t="s">
        <v>1582</v>
      </c>
    </row>
    <row r="199" spans="1:13" x14ac:dyDescent="0.25">
      <c r="A199" t="s">
        <v>1588</v>
      </c>
      <c r="B199" s="8">
        <v>4511532</v>
      </c>
      <c r="C199" t="s">
        <v>114</v>
      </c>
      <c r="D199" t="s">
        <v>1603</v>
      </c>
      <c r="E199" s="9">
        <v>0.08</v>
      </c>
      <c r="F199" s="10">
        <f t="shared" si="8"/>
        <v>1112</v>
      </c>
      <c r="G199" s="11"/>
      <c r="H199" s="12" t="s">
        <v>1582</v>
      </c>
    </row>
    <row r="200" spans="1:13" s="14" customFormat="1" x14ac:dyDescent="0.25">
      <c r="A200" s="14" t="s">
        <v>1590</v>
      </c>
      <c r="B200" s="15">
        <v>4511532</v>
      </c>
      <c r="C200" s="14" t="s">
        <v>114</v>
      </c>
      <c r="D200" s="14" t="s">
        <v>1587</v>
      </c>
      <c r="E200" s="16">
        <v>0.24</v>
      </c>
      <c r="F200" s="17">
        <f t="shared" si="8"/>
        <v>3336</v>
      </c>
      <c r="G200" s="18">
        <v>16680</v>
      </c>
      <c r="H200" s="12" t="s">
        <v>1582</v>
      </c>
      <c r="I200" s="14" t="s">
        <v>115</v>
      </c>
      <c r="L200" s="19"/>
      <c r="M200" s="20"/>
    </row>
    <row r="201" spans="1:13" x14ac:dyDescent="0.25">
      <c r="A201" t="s">
        <v>1592</v>
      </c>
      <c r="B201" s="8">
        <v>13138318</v>
      </c>
      <c r="C201" t="s">
        <v>116</v>
      </c>
      <c r="D201" t="s">
        <v>1661</v>
      </c>
      <c r="E201" s="9">
        <v>2.08</v>
      </c>
      <c r="F201" s="10">
        <f t="shared" si="8"/>
        <v>28912</v>
      </c>
      <c r="G201" s="11"/>
      <c r="H201" s="12" t="s">
        <v>1582</v>
      </c>
    </row>
    <row r="202" spans="1:13" x14ac:dyDescent="0.25">
      <c r="A202" t="s">
        <v>1580</v>
      </c>
      <c r="B202" s="8">
        <v>13138318</v>
      </c>
      <c r="C202" t="s">
        <v>116</v>
      </c>
      <c r="D202" t="s">
        <v>1662</v>
      </c>
      <c r="E202" s="9">
        <v>3.36</v>
      </c>
      <c r="F202" s="10">
        <f t="shared" si="8"/>
        <v>46704</v>
      </c>
      <c r="G202" s="11"/>
      <c r="H202" s="12" t="s">
        <v>1582</v>
      </c>
    </row>
    <row r="203" spans="1:13" x14ac:dyDescent="0.25">
      <c r="A203" t="s">
        <v>1586</v>
      </c>
      <c r="B203" s="8">
        <v>13138318</v>
      </c>
      <c r="C203" t="s">
        <v>116</v>
      </c>
      <c r="D203" t="s">
        <v>1619</v>
      </c>
      <c r="E203" s="9">
        <v>1.68</v>
      </c>
      <c r="F203" s="10">
        <f t="shared" si="8"/>
        <v>23352</v>
      </c>
      <c r="G203" s="11"/>
      <c r="H203" s="12" t="s">
        <v>1582</v>
      </c>
    </row>
    <row r="204" spans="1:13" x14ac:dyDescent="0.25">
      <c r="A204" t="s">
        <v>1588</v>
      </c>
      <c r="B204" s="8">
        <v>13138318</v>
      </c>
      <c r="C204" t="s">
        <v>116</v>
      </c>
      <c r="D204" t="s">
        <v>1584</v>
      </c>
      <c r="E204" s="9">
        <v>0.16</v>
      </c>
      <c r="F204" s="10">
        <f t="shared" ref="F204:F231" si="9">((E204/8)*8)*13900</f>
        <v>2224</v>
      </c>
      <c r="G204" s="11"/>
      <c r="H204" s="12" t="s">
        <v>1582</v>
      </c>
    </row>
    <row r="205" spans="1:13" s="14" customFormat="1" x14ac:dyDescent="0.25">
      <c r="A205" s="14" t="s">
        <v>1590</v>
      </c>
      <c r="B205" s="15">
        <v>13138318</v>
      </c>
      <c r="C205" s="14" t="s">
        <v>116</v>
      </c>
      <c r="D205" s="14" t="s">
        <v>1605</v>
      </c>
      <c r="E205" s="16">
        <v>0.88</v>
      </c>
      <c r="F205" s="17">
        <f t="shared" si="9"/>
        <v>12232</v>
      </c>
      <c r="G205" s="18">
        <v>113424</v>
      </c>
      <c r="H205" s="12" t="s">
        <v>1582</v>
      </c>
      <c r="I205" s="14" t="s">
        <v>117</v>
      </c>
      <c r="L205" s="19"/>
      <c r="M205" s="20"/>
    </row>
    <row r="206" spans="1:13" s="14" customFormat="1" x14ac:dyDescent="0.25">
      <c r="A206" s="14" t="s">
        <v>1590</v>
      </c>
      <c r="B206" s="15">
        <v>20140213</v>
      </c>
      <c r="C206" s="14" t="s">
        <v>120</v>
      </c>
      <c r="D206" s="14" t="s">
        <v>1584</v>
      </c>
      <c r="E206" s="16">
        <v>0.11333333333333299</v>
      </c>
      <c r="F206" s="17">
        <f t="shared" si="9"/>
        <v>1575.3333333333287</v>
      </c>
      <c r="G206" s="18">
        <v>1529</v>
      </c>
      <c r="I206" s="14" t="s">
        <v>121</v>
      </c>
      <c r="L206" s="19"/>
      <c r="M206" s="20"/>
    </row>
    <row r="207" spans="1:13" x14ac:dyDescent="0.25">
      <c r="A207" t="s">
        <v>1580</v>
      </c>
      <c r="B207" s="8">
        <v>13039609</v>
      </c>
      <c r="C207" t="s">
        <v>122</v>
      </c>
      <c r="D207" t="s">
        <v>1650</v>
      </c>
      <c r="E207" s="9">
        <v>7.44</v>
      </c>
      <c r="F207" s="10">
        <f t="shared" si="9"/>
        <v>103416</v>
      </c>
      <c r="G207" s="11"/>
      <c r="H207" s="12" t="s">
        <v>1582</v>
      </c>
    </row>
    <row r="208" spans="1:13" x14ac:dyDescent="0.25">
      <c r="A208" t="s">
        <v>1586</v>
      </c>
      <c r="B208" s="8">
        <v>11481377</v>
      </c>
      <c r="C208" t="s">
        <v>122</v>
      </c>
      <c r="D208" t="s">
        <v>1663</v>
      </c>
      <c r="E208" s="9">
        <v>38.96</v>
      </c>
      <c r="F208" s="10">
        <f t="shared" si="9"/>
        <v>541544</v>
      </c>
      <c r="G208" s="11"/>
      <c r="H208" s="12" t="s">
        <v>1582</v>
      </c>
    </row>
    <row r="209" spans="1:13" s="14" customFormat="1" x14ac:dyDescent="0.25">
      <c r="A209" s="14" t="s">
        <v>1588</v>
      </c>
      <c r="B209" s="15">
        <v>11481377</v>
      </c>
      <c r="C209" s="14" t="s">
        <v>122</v>
      </c>
      <c r="D209" s="14" t="s">
        <v>1664</v>
      </c>
      <c r="E209" s="16">
        <v>17.600000000000001</v>
      </c>
      <c r="F209" s="17">
        <f t="shared" si="9"/>
        <v>244640.00000000003</v>
      </c>
      <c r="G209" s="18">
        <v>889600</v>
      </c>
      <c r="H209" s="12" t="s">
        <v>1582</v>
      </c>
      <c r="I209" s="14" t="s">
        <v>123</v>
      </c>
      <c r="L209" s="19"/>
      <c r="M209" s="20"/>
    </row>
    <row r="210" spans="1:13" s="14" customFormat="1" x14ac:dyDescent="0.25">
      <c r="A210" s="14" t="s">
        <v>1592</v>
      </c>
      <c r="B210" s="15">
        <v>11014682</v>
      </c>
      <c r="C210" s="14" t="s">
        <v>1665</v>
      </c>
      <c r="D210" s="14" t="s">
        <v>1610</v>
      </c>
      <c r="E210" s="16">
        <v>0.28000000000000003</v>
      </c>
      <c r="F210" s="17">
        <f t="shared" si="9"/>
        <v>3892.0000000000005</v>
      </c>
      <c r="G210" s="18">
        <v>3892</v>
      </c>
      <c r="H210" s="12" t="s">
        <v>1582</v>
      </c>
      <c r="I210" s="14" t="s">
        <v>1666</v>
      </c>
      <c r="L210" s="19"/>
      <c r="M210" s="20"/>
    </row>
    <row r="211" spans="1:13" x14ac:dyDescent="0.25">
      <c r="A211" t="s">
        <v>1588</v>
      </c>
      <c r="B211" s="8">
        <v>331907</v>
      </c>
      <c r="C211" t="s">
        <v>126</v>
      </c>
      <c r="D211" t="s">
        <v>1641</v>
      </c>
      <c r="E211" s="9">
        <v>2.16</v>
      </c>
      <c r="F211" s="10">
        <f t="shared" si="9"/>
        <v>30024.000000000004</v>
      </c>
      <c r="G211" s="11"/>
      <c r="H211" s="12" t="s">
        <v>1582</v>
      </c>
    </row>
    <row r="212" spans="1:13" s="14" customFormat="1" x14ac:dyDescent="0.25">
      <c r="A212" s="14" t="s">
        <v>1590</v>
      </c>
      <c r="B212" s="15">
        <v>331907</v>
      </c>
      <c r="C212" s="14" t="s">
        <v>126</v>
      </c>
      <c r="D212" s="14" t="s">
        <v>1655</v>
      </c>
      <c r="E212" s="16">
        <v>2.3199999999999998</v>
      </c>
      <c r="F212" s="17">
        <f t="shared" si="9"/>
        <v>32247.999999999996</v>
      </c>
      <c r="G212" s="18">
        <v>62272</v>
      </c>
      <c r="H212" s="12" t="s">
        <v>1582</v>
      </c>
      <c r="I212" s="14" t="s">
        <v>127</v>
      </c>
      <c r="L212" s="19"/>
      <c r="M212" s="20"/>
    </row>
    <row r="213" spans="1:13" x14ac:dyDescent="0.25">
      <c r="A213" t="s">
        <v>1592</v>
      </c>
      <c r="B213" s="8">
        <v>13201300</v>
      </c>
      <c r="C213" t="s">
        <v>1667</v>
      </c>
      <c r="D213" t="s">
        <v>1668</v>
      </c>
      <c r="E213" s="9">
        <v>7.36</v>
      </c>
      <c r="F213" s="10">
        <f t="shared" si="9"/>
        <v>102304</v>
      </c>
      <c r="G213" s="11"/>
    </row>
    <row r="214" spans="1:13" x14ac:dyDescent="0.25">
      <c r="A214" t="s">
        <v>1580</v>
      </c>
      <c r="B214" s="8">
        <v>13201300</v>
      </c>
      <c r="C214" t="s">
        <v>1667</v>
      </c>
      <c r="D214" t="s">
        <v>1595</v>
      </c>
      <c r="E214" s="9">
        <v>4.96</v>
      </c>
      <c r="F214" s="10">
        <f t="shared" si="9"/>
        <v>68944</v>
      </c>
      <c r="G214" s="11"/>
    </row>
    <row r="215" spans="1:13" x14ac:dyDescent="0.25">
      <c r="A215" t="s">
        <v>1586</v>
      </c>
      <c r="B215" s="8">
        <v>13201300</v>
      </c>
      <c r="C215" t="s">
        <v>1667</v>
      </c>
      <c r="D215" t="s">
        <v>1596</v>
      </c>
      <c r="E215" s="9">
        <v>1.36</v>
      </c>
      <c r="F215" s="10">
        <f t="shared" si="9"/>
        <v>18904</v>
      </c>
      <c r="G215" s="11"/>
    </row>
    <row r="216" spans="1:13" s="14" customFormat="1" x14ac:dyDescent="0.25">
      <c r="A216" s="14" t="s">
        <v>1588</v>
      </c>
      <c r="B216" s="15">
        <v>13201300</v>
      </c>
      <c r="C216" s="14" t="s">
        <v>1667</v>
      </c>
      <c r="D216" s="14" t="s">
        <v>1643</v>
      </c>
      <c r="E216" s="16">
        <v>3.6</v>
      </c>
      <c r="F216" s="17">
        <f t="shared" si="9"/>
        <v>50040</v>
      </c>
      <c r="G216" s="18">
        <v>240192</v>
      </c>
      <c r="I216" s="14" t="s">
        <v>1669</v>
      </c>
      <c r="L216" s="19"/>
      <c r="M216" s="20"/>
    </row>
    <row r="217" spans="1:13" x14ac:dyDescent="0.25">
      <c r="A217" t="s">
        <v>1592</v>
      </c>
      <c r="B217" s="8">
        <v>13114599</v>
      </c>
      <c r="C217" t="s">
        <v>128</v>
      </c>
      <c r="D217" t="s">
        <v>1596</v>
      </c>
      <c r="E217" s="9">
        <v>1.36</v>
      </c>
      <c r="F217" s="10">
        <f t="shared" si="9"/>
        <v>18904</v>
      </c>
      <c r="G217" s="11"/>
    </row>
    <row r="218" spans="1:13" x14ac:dyDescent="0.25">
      <c r="A218" t="s">
        <v>1580</v>
      </c>
      <c r="B218" s="8">
        <v>13114599</v>
      </c>
      <c r="C218" t="s">
        <v>128</v>
      </c>
      <c r="D218" t="s">
        <v>1594</v>
      </c>
      <c r="E218" s="9">
        <v>1.2</v>
      </c>
      <c r="F218" s="10">
        <f t="shared" si="9"/>
        <v>16680</v>
      </c>
      <c r="G218" s="11"/>
    </row>
    <row r="219" spans="1:13" x14ac:dyDescent="0.25">
      <c r="A219" t="s">
        <v>1586</v>
      </c>
      <c r="B219" s="8">
        <v>13114599</v>
      </c>
      <c r="C219" t="s">
        <v>128</v>
      </c>
      <c r="D219" t="s">
        <v>1620</v>
      </c>
      <c r="E219" s="9">
        <v>1.52</v>
      </c>
      <c r="F219" s="10">
        <f t="shared" si="9"/>
        <v>21128</v>
      </c>
      <c r="G219" s="11"/>
    </row>
    <row r="220" spans="1:13" x14ac:dyDescent="0.25">
      <c r="A220" t="s">
        <v>1588</v>
      </c>
      <c r="B220" s="8">
        <v>13114599</v>
      </c>
      <c r="C220" t="s">
        <v>128</v>
      </c>
      <c r="D220" t="s">
        <v>1587</v>
      </c>
      <c r="E220" s="9">
        <v>0.24</v>
      </c>
      <c r="F220" s="10">
        <f t="shared" si="9"/>
        <v>3336</v>
      </c>
      <c r="G220" s="11"/>
    </row>
    <row r="221" spans="1:13" s="14" customFormat="1" x14ac:dyDescent="0.25">
      <c r="A221" s="14" t="s">
        <v>1590</v>
      </c>
      <c r="B221" s="15">
        <v>13114599</v>
      </c>
      <c r="C221" s="14" t="s">
        <v>128</v>
      </c>
      <c r="D221" s="14" t="s">
        <v>1596</v>
      </c>
      <c r="E221" s="16">
        <v>1.36</v>
      </c>
      <c r="F221" s="17">
        <f t="shared" si="9"/>
        <v>18904</v>
      </c>
      <c r="G221" s="18">
        <v>78952</v>
      </c>
      <c r="I221" s="14" t="s">
        <v>129</v>
      </c>
      <c r="L221" s="19"/>
      <c r="M221" s="20"/>
    </row>
    <row r="222" spans="1:13" x14ac:dyDescent="0.25">
      <c r="A222" t="s">
        <v>1592</v>
      </c>
      <c r="B222" s="8">
        <v>302206</v>
      </c>
      <c r="C222" t="s">
        <v>130</v>
      </c>
      <c r="D222" t="s">
        <v>1670</v>
      </c>
      <c r="E222" s="9">
        <v>6.72</v>
      </c>
      <c r="F222" s="10">
        <f t="shared" si="9"/>
        <v>93408</v>
      </c>
      <c r="G222" s="11"/>
      <c r="H222" s="12" t="s">
        <v>1582</v>
      </c>
    </row>
    <row r="223" spans="1:13" x14ac:dyDescent="0.25">
      <c r="A223" t="s">
        <v>1580</v>
      </c>
      <c r="B223" s="8">
        <v>302206</v>
      </c>
      <c r="C223" t="s">
        <v>130</v>
      </c>
      <c r="D223" t="s">
        <v>1671</v>
      </c>
      <c r="E223" s="9">
        <v>3.28</v>
      </c>
      <c r="F223" s="10">
        <f t="shared" si="9"/>
        <v>45592</v>
      </c>
      <c r="G223" s="11"/>
      <c r="H223" s="12" t="s">
        <v>1582</v>
      </c>
    </row>
    <row r="224" spans="1:13" x14ac:dyDescent="0.25">
      <c r="A224" t="s">
        <v>1586</v>
      </c>
      <c r="B224" s="8">
        <v>302206</v>
      </c>
      <c r="C224" t="s">
        <v>130</v>
      </c>
      <c r="D224" t="s">
        <v>1623</v>
      </c>
      <c r="E224" s="9">
        <v>3.04</v>
      </c>
      <c r="F224" s="10">
        <f t="shared" si="9"/>
        <v>42256</v>
      </c>
      <c r="G224" s="11"/>
      <c r="H224" s="12" t="s">
        <v>1582</v>
      </c>
    </row>
    <row r="225" spans="1:13" x14ac:dyDescent="0.25">
      <c r="A225" t="s">
        <v>1588</v>
      </c>
      <c r="B225" s="8">
        <v>302206</v>
      </c>
      <c r="C225" t="s">
        <v>130</v>
      </c>
      <c r="D225" t="s">
        <v>1599</v>
      </c>
      <c r="E225" s="9">
        <v>2.2400000000000002</v>
      </c>
      <c r="F225" s="10">
        <f t="shared" si="9"/>
        <v>31136.000000000004</v>
      </c>
      <c r="G225" s="11"/>
      <c r="H225" s="12" t="s">
        <v>1582</v>
      </c>
    </row>
    <row r="226" spans="1:13" s="14" customFormat="1" x14ac:dyDescent="0.25">
      <c r="A226" s="14" t="s">
        <v>1590</v>
      </c>
      <c r="B226" s="15">
        <v>302206</v>
      </c>
      <c r="C226" s="14" t="s">
        <v>130</v>
      </c>
      <c r="D226" s="14" t="s">
        <v>1635</v>
      </c>
      <c r="E226" s="16">
        <v>6</v>
      </c>
      <c r="F226" s="17">
        <f t="shared" si="9"/>
        <v>83400</v>
      </c>
      <c r="G226" s="18">
        <v>295792</v>
      </c>
      <c r="H226" s="12" t="s">
        <v>1582</v>
      </c>
      <c r="I226" s="14" t="s">
        <v>131</v>
      </c>
      <c r="L226" s="19"/>
      <c r="M226" s="20"/>
    </row>
    <row r="227" spans="1:13" x14ac:dyDescent="0.25">
      <c r="A227" t="s">
        <v>1592</v>
      </c>
      <c r="B227" s="8">
        <v>20073178</v>
      </c>
      <c r="C227" t="s">
        <v>132</v>
      </c>
      <c r="D227" t="s">
        <v>1609</v>
      </c>
      <c r="E227" s="9">
        <v>0.64</v>
      </c>
      <c r="F227" s="10">
        <f t="shared" si="9"/>
        <v>8896</v>
      </c>
      <c r="G227" s="11"/>
    </row>
    <row r="228" spans="1:13" x14ac:dyDescent="0.25">
      <c r="A228" t="s">
        <v>1580</v>
      </c>
      <c r="B228" s="8">
        <v>20073178</v>
      </c>
      <c r="C228" t="s">
        <v>132</v>
      </c>
      <c r="D228" t="s">
        <v>1581</v>
      </c>
      <c r="E228" s="9">
        <v>0.48</v>
      </c>
      <c r="F228" s="10">
        <f t="shared" si="9"/>
        <v>6672</v>
      </c>
      <c r="G228" s="11"/>
    </row>
    <row r="229" spans="1:13" x14ac:dyDescent="0.25">
      <c r="A229" t="s">
        <v>1586</v>
      </c>
      <c r="B229" s="8">
        <v>20073178</v>
      </c>
      <c r="C229" t="s">
        <v>132</v>
      </c>
      <c r="D229" t="s">
        <v>1610</v>
      </c>
      <c r="E229" s="9">
        <v>0.4</v>
      </c>
      <c r="F229" s="10">
        <f t="shared" si="9"/>
        <v>5560</v>
      </c>
      <c r="G229" s="11"/>
    </row>
    <row r="230" spans="1:13" x14ac:dyDescent="0.25">
      <c r="A230" t="s">
        <v>1588</v>
      </c>
      <c r="B230" s="8">
        <v>20073178</v>
      </c>
      <c r="C230" t="s">
        <v>132</v>
      </c>
      <c r="D230" t="s">
        <v>1602</v>
      </c>
      <c r="E230" s="9">
        <v>0.32</v>
      </c>
      <c r="F230" s="10">
        <f t="shared" si="9"/>
        <v>4448</v>
      </c>
      <c r="G230" s="11"/>
    </row>
    <row r="231" spans="1:13" s="14" customFormat="1" x14ac:dyDescent="0.25">
      <c r="A231" s="14" t="s">
        <v>1590</v>
      </c>
      <c r="B231" s="15">
        <v>20073178</v>
      </c>
      <c r="C231" s="14" t="s">
        <v>132</v>
      </c>
      <c r="D231" s="14" t="s">
        <v>1585</v>
      </c>
      <c r="E231" s="16">
        <v>1.44</v>
      </c>
      <c r="F231" s="17">
        <f t="shared" si="9"/>
        <v>20016</v>
      </c>
      <c r="G231" s="18">
        <v>45592</v>
      </c>
      <c r="I231" s="14" t="s">
        <v>133</v>
      </c>
      <c r="L231" s="19"/>
      <c r="M231" s="20"/>
    </row>
    <row r="232" spans="1:13" s="14" customFormat="1" x14ac:dyDescent="0.25">
      <c r="A232" s="14" t="s">
        <v>1588</v>
      </c>
      <c r="B232" s="15" t="s">
        <v>1601</v>
      </c>
      <c r="C232" s="14" t="s">
        <v>134</v>
      </c>
      <c r="D232" s="14" t="s">
        <v>1584</v>
      </c>
      <c r="E232" s="16">
        <v>0.16</v>
      </c>
      <c r="F232" s="17">
        <f>((E232/8)*2)*13900</f>
        <v>556</v>
      </c>
      <c r="G232" s="18">
        <v>2224</v>
      </c>
      <c r="H232" s="12" t="s">
        <v>1582</v>
      </c>
      <c r="J232" s="14" t="s">
        <v>135</v>
      </c>
      <c r="K232" s="14" t="s">
        <v>15</v>
      </c>
      <c r="L232" s="19"/>
      <c r="M232" s="20"/>
    </row>
    <row r="233" spans="1:13" x14ac:dyDescent="0.25">
      <c r="A233" t="s">
        <v>1592</v>
      </c>
      <c r="B233" s="8" t="s">
        <v>1601</v>
      </c>
      <c r="C233" t="s">
        <v>1672</v>
      </c>
      <c r="D233" t="s">
        <v>1584</v>
      </c>
      <c r="E233" s="9">
        <v>0.16</v>
      </c>
      <c r="F233" s="10">
        <f>((E233/8)*8)*13900</f>
        <v>2224</v>
      </c>
      <c r="G233" s="11"/>
      <c r="H233" s="12" t="s">
        <v>1582</v>
      </c>
    </row>
    <row r="234" spans="1:13" x14ac:dyDescent="0.25">
      <c r="A234" t="s">
        <v>1580</v>
      </c>
      <c r="B234" s="8" t="s">
        <v>1601</v>
      </c>
      <c r="C234" t="s">
        <v>1672</v>
      </c>
      <c r="D234" t="s">
        <v>1612</v>
      </c>
      <c r="E234" s="9">
        <v>2.4</v>
      </c>
      <c r="F234" s="10">
        <f>((E234/8)*8)*13900</f>
        <v>33360</v>
      </c>
      <c r="G234" s="11"/>
      <c r="H234" s="12" t="s">
        <v>1582</v>
      </c>
    </row>
    <row r="235" spans="1:13" x14ac:dyDescent="0.25">
      <c r="A235" t="s">
        <v>1586</v>
      </c>
      <c r="B235" s="8" t="s">
        <v>1601</v>
      </c>
      <c r="C235" t="s">
        <v>1672</v>
      </c>
      <c r="D235" t="s">
        <v>1636</v>
      </c>
      <c r="E235" s="9">
        <v>0.96</v>
      </c>
      <c r="F235" s="10">
        <f>((E235/8)*8)*13900</f>
        <v>13344</v>
      </c>
      <c r="G235" s="11"/>
      <c r="H235" s="12" t="s">
        <v>1582</v>
      </c>
    </row>
    <row r="236" spans="1:13" x14ac:dyDescent="0.25">
      <c r="A236" t="s">
        <v>1588</v>
      </c>
      <c r="B236" s="8" t="s">
        <v>1601</v>
      </c>
      <c r="C236" t="s">
        <v>1672</v>
      </c>
      <c r="D236" t="s">
        <v>1591</v>
      </c>
      <c r="E236" s="9">
        <v>1.1200000000000001</v>
      </c>
      <c r="F236" s="10">
        <f>((E236/8)*8)*13900</f>
        <v>15568.000000000002</v>
      </c>
      <c r="G236" s="11"/>
      <c r="H236" s="12" t="s">
        <v>1582</v>
      </c>
    </row>
    <row r="237" spans="1:13" s="14" customFormat="1" x14ac:dyDescent="0.25">
      <c r="A237" s="14" t="s">
        <v>1590</v>
      </c>
      <c r="B237" s="15" t="s">
        <v>1601</v>
      </c>
      <c r="C237" s="14" t="s">
        <v>1672</v>
      </c>
      <c r="D237" s="14" t="s">
        <v>1587</v>
      </c>
      <c r="E237" s="16">
        <v>0.24</v>
      </c>
      <c r="F237" s="17">
        <f>((E237/8)*8)*13900</f>
        <v>3336</v>
      </c>
      <c r="G237" s="18">
        <v>67832</v>
      </c>
      <c r="H237" s="12" t="s">
        <v>1582</v>
      </c>
      <c r="I237" s="14" t="s">
        <v>1673</v>
      </c>
      <c r="L237" s="19"/>
      <c r="M237" s="20"/>
    </row>
    <row r="238" spans="1:13" x14ac:dyDescent="0.25">
      <c r="A238" t="s">
        <v>1586</v>
      </c>
      <c r="B238" s="8" t="s">
        <v>1601</v>
      </c>
      <c r="C238" t="s">
        <v>137</v>
      </c>
      <c r="D238" t="s">
        <v>1636</v>
      </c>
      <c r="E238" s="9">
        <v>0.96</v>
      </c>
      <c r="F238" s="10">
        <f>((E238/8)*2)*13900</f>
        <v>3336</v>
      </c>
      <c r="G238" s="11"/>
      <c r="H238" s="12" t="s">
        <v>1582</v>
      </c>
    </row>
    <row r="239" spans="1:13" x14ac:dyDescent="0.25">
      <c r="A239" t="s">
        <v>1588</v>
      </c>
      <c r="B239" s="8" t="s">
        <v>1601</v>
      </c>
      <c r="C239" t="s">
        <v>137</v>
      </c>
      <c r="D239" t="s">
        <v>1646</v>
      </c>
      <c r="E239" s="9">
        <v>3.52</v>
      </c>
      <c r="F239" s="10">
        <f>((E239/8)*2)*13900</f>
        <v>12232</v>
      </c>
      <c r="G239" s="11"/>
      <c r="H239" s="12" t="s">
        <v>1582</v>
      </c>
    </row>
    <row r="240" spans="1:13" s="14" customFormat="1" x14ac:dyDescent="0.25">
      <c r="A240" s="14" t="s">
        <v>1590</v>
      </c>
      <c r="B240" s="15" t="s">
        <v>1601</v>
      </c>
      <c r="C240" s="14" t="s">
        <v>137</v>
      </c>
      <c r="D240" s="14" t="s">
        <v>1674</v>
      </c>
      <c r="E240" s="16">
        <v>2.56</v>
      </c>
      <c r="F240" s="10">
        <f>((E240/8)*2)*13900</f>
        <v>8896</v>
      </c>
      <c r="G240" s="18">
        <v>97856</v>
      </c>
      <c r="H240" s="12" t="s">
        <v>1582</v>
      </c>
      <c r="I240" s="14" t="s">
        <v>138</v>
      </c>
      <c r="J240" s="14" t="s">
        <v>14</v>
      </c>
      <c r="K240" s="14" t="s">
        <v>15</v>
      </c>
      <c r="L240" s="19"/>
      <c r="M240" s="20"/>
    </row>
    <row r="241" spans="1:13" x14ac:dyDescent="0.25">
      <c r="A241" t="s">
        <v>1592</v>
      </c>
      <c r="B241" s="8">
        <v>13204206</v>
      </c>
      <c r="C241" t="s">
        <v>139</v>
      </c>
      <c r="D241" t="s">
        <v>1609</v>
      </c>
      <c r="E241" s="9">
        <v>0.64</v>
      </c>
      <c r="F241" s="10">
        <f t="shared" ref="F241:F248" si="10">((E241/8)*8)*13900</f>
        <v>8896</v>
      </c>
      <c r="G241" s="11"/>
      <c r="H241" s="12" t="s">
        <v>1582</v>
      </c>
    </row>
    <row r="242" spans="1:13" x14ac:dyDescent="0.25">
      <c r="A242" t="s">
        <v>1592</v>
      </c>
      <c r="B242" s="8">
        <v>11147262</v>
      </c>
      <c r="C242" t="s">
        <v>139</v>
      </c>
      <c r="D242" t="s">
        <v>1584</v>
      </c>
      <c r="E242" s="9">
        <v>0.11333333333333299</v>
      </c>
      <c r="F242" s="10">
        <f t="shared" si="10"/>
        <v>1575.3333333333287</v>
      </c>
      <c r="G242" s="11"/>
      <c r="H242" s="12" t="s">
        <v>1582</v>
      </c>
    </row>
    <row r="243" spans="1:13" x14ac:dyDescent="0.25">
      <c r="A243" t="s">
        <v>1580</v>
      </c>
      <c r="B243" s="8">
        <v>13204206</v>
      </c>
      <c r="C243" t="s">
        <v>139</v>
      </c>
      <c r="D243" t="s">
        <v>1603</v>
      </c>
      <c r="E243" s="9">
        <v>0.08</v>
      </c>
      <c r="F243" s="10">
        <f t="shared" si="10"/>
        <v>1112</v>
      </c>
      <c r="G243" s="11"/>
      <c r="H243" s="12" t="s">
        <v>1582</v>
      </c>
    </row>
    <row r="244" spans="1:13" x14ac:dyDescent="0.25">
      <c r="A244" t="s">
        <v>1588</v>
      </c>
      <c r="B244" s="8">
        <v>13204206</v>
      </c>
      <c r="C244" t="s">
        <v>139</v>
      </c>
      <c r="D244" t="s">
        <v>1596</v>
      </c>
      <c r="E244" s="9">
        <v>1.36</v>
      </c>
      <c r="F244" s="10">
        <f t="shared" si="10"/>
        <v>18904</v>
      </c>
      <c r="G244" s="11"/>
      <c r="H244" s="12" t="s">
        <v>1582</v>
      </c>
    </row>
    <row r="245" spans="1:13" x14ac:dyDescent="0.25">
      <c r="A245" t="s">
        <v>1588</v>
      </c>
      <c r="B245" s="8">
        <v>11147262</v>
      </c>
      <c r="C245" t="s">
        <v>139</v>
      </c>
      <c r="D245" t="s">
        <v>1594</v>
      </c>
      <c r="E245" s="9">
        <v>0.84</v>
      </c>
      <c r="F245" s="10">
        <f t="shared" si="10"/>
        <v>11676</v>
      </c>
      <c r="G245" s="11"/>
      <c r="H245" s="12" t="s">
        <v>1582</v>
      </c>
    </row>
    <row r="246" spans="1:13" x14ac:dyDescent="0.25">
      <c r="A246" t="s">
        <v>1588</v>
      </c>
      <c r="B246" s="8">
        <v>4247584</v>
      </c>
      <c r="C246" t="s">
        <v>139</v>
      </c>
      <c r="D246" t="s">
        <v>1584</v>
      </c>
      <c r="E246" s="9">
        <v>0.16</v>
      </c>
      <c r="F246" s="10">
        <f t="shared" si="10"/>
        <v>2224</v>
      </c>
      <c r="G246" s="11"/>
      <c r="H246" s="12" t="s">
        <v>1582</v>
      </c>
    </row>
    <row r="247" spans="1:13" x14ac:dyDescent="0.25">
      <c r="A247" t="s">
        <v>1590</v>
      </c>
      <c r="B247" s="8">
        <v>11147262</v>
      </c>
      <c r="C247" t="s">
        <v>139</v>
      </c>
      <c r="D247" t="s">
        <v>1636</v>
      </c>
      <c r="E247" s="9">
        <v>0.67333333333333301</v>
      </c>
      <c r="F247" s="10">
        <f t="shared" si="10"/>
        <v>9359.3333333333285</v>
      </c>
      <c r="G247" s="11"/>
      <c r="H247" s="12" t="s">
        <v>1582</v>
      </c>
    </row>
    <row r="248" spans="1:13" s="14" customFormat="1" x14ac:dyDescent="0.25">
      <c r="A248" s="14" t="s">
        <v>1590</v>
      </c>
      <c r="B248" s="15">
        <v>13204206</v>
      </c>
      <c r="C248" s="14" t="s">
        <v>139</v>
      </c>
      <c r="D248" s="14" t="s">
        <v>1626</v>
      </c>
      <c r="E248" s="16">
        <v>1.28</v>
      </c>
      <c r="F248" s="17">
        <f t="shared" si="10"/>
        <v>17792</v>
      </c>
      <c r="G248" s="18">
        <v>71446</v>
      </c>
      <c r="H248" s="12" t="s">
        <v>1582</v>
      </c>
      <c r="I248" s="14" t="s">
        <v>140</v>
      </c>
      <c r="L248" s="19"/>
      <c r="M248" s="20"/>
    </row>
    <row r="249" spans="1:13" x14ac:dyDescent="0.25">
      <c r="A249" t="s">
        <v>1592</v>
      </c>
      <c r="B249" s="8">
        <v>13084758</v>
      </c>
      <c r="C249" t="s">
        <v>141</v>
      </c>
      <c r="D249" t="s">
        <v>1675</v>
      </c>
      <c r="E249" s="9">
        <v>24.773333333333301</v>
      </c>
      <c r="F249" s="10">
        <v>398700</v>
      </c>
      <c r="G249" s="11"/>
      <c r="H249" s="12" t="s">
        <v>1582</v>
      </c>
    </row>
    <row r="250" spans="1:13" x14ac:dyDescent="0.25">
      <c r="A250" t="s">
        <v>1592</v>
      </c>
      <c r="B250" s="8">
        <v>11483321</v>
      </c>
      <c r="C250" t="s">
        <v>141</v>
      </c>
      <c r="D250" t="s">
        <v>1676</v>
      </c>
      <c r="E250" s="9">
        <v>17.5066666666667</v>
      </c>
      <c r="F250" s="10">
        <v>281700</v>
      </c>
      <c r="G250" s="11"/>
      <c r="H250" s="12" t="s">
        <v>1582</v>
      </c>
    </row>
    <row r="251" spans="1:13" x14ac:dyDescent="0.25">
      <c r="A251" t="s">
        <v>1592</v>
      </c>
      <c r="B251" s="8">
        <v>4207903</v>
      </c>
      <c r="C251" t="s">
        <v>141</v>
      </c>
      <c r="D251" t="s">
        <v>1677</v>
      </c>
      <c r="E251" s="9">
        <v>5.0866666666666696</v>
      </c>
      <c r="F251" s="10">
        <v>81900</v>
      </c>
      <c r="G251" s="11"/>
      <c r="H251" s="12" t="s">
        <v>1582</v>
      </c>
    </row>
    <row r="252" spans="1:13" x14ac:dyDescent="0.25">
      <c r="A252" t="s">
        <v>1580</v>
      </c>
      <c r="B252" s="8">
        <v>11483321</v>
      </c>
      <c r="C252" t="s">
        <v>141</v>
      </c>
      <c r="D252" t="s">
        <v>1678</v>
      </c>
      <c r="E252" s="9">
        <v>13.48</v>
      </c>
      <c r="F252" s="10">
        <v>216900</v>
      </c>
      <c r="G252" s="11"/>
      <c r="H252" s="12" t="s">
        <v>1582</v>
      </c>
    </row>
    <row r="253" spans="1:13" x14ac:dyDescent="0.25">
      <c r="A253" t="s">
        <v>1580</v>
      </c>
      <c r="B253" s="8">
        <v>13084758</v>
      </c>
      <c r="C253" t="s">
        <v>141</v>
      </c>
      <c r="D253" t="s">
        <v>1679</v>
      </c>
      <c r="E253" s="9">
        <v>18.5133333333333</v>
      </c>
      <c r="F253" s="10">
        <v>297900</v>
      </c>
      <c r="G253" s="11"/>
      <c r="H253" s="12" t="s">
        <v>1582</v>
      </c>
    </row>
    <row r="254" spans="1:13" x14ac:dyDescent="0.25">
      <c r="A254" t="s">
        <v>1586</v>
      </c>
      <c r="B254" s="8">
        <v>4207903</v>
      </c>
      <c r="C254" t="s">
        <v>141</v>
      </c>
      <c r="D254" t="s">
        <v>1680</v>
      </c>
      <c r="E254" s="9">
        <v>8.8333333333333304</v>
      </c>
      <c r="F254" s="10">
        <v>142200</v>
      </c>
      <c r="G254" s="11"/>
      <c r="H254" s="12" t="s">
        <v>1582</v>
      </c>
    </row>
    <row r="255" spans="1:13" x14ac:dyDescent="0.25">
      <c r="A255" t="s">
        <v>1586</v>
      </c>
      <c r="B255" s="8">
        <v>13084758</v>
      </c>
      <c r="C255" t="s">
        <v>141</v>
      </c>
      <c r="D255" t="s">
        <v>1681</v>
      </c>
      <c r="E255" s="9">
        <v>25.946666666666701</v>
      </c>
      <c r="F255" s="10">
        <v>417600</v>
      </c>
      <c r="G255" s="11"/>
      <c r="H255" s="12" t="s">
        <v>1582</v>
      </c>
    </row>
    <row r="256" spans="1:13" x14ac:dyDescent="0.25">
      <c r="A256" t="s">
        <v>1586</v>
      </c>
      <c r="B256" s="8">
        <v>11483321</v>
      </c>
      <c r="C256" t="s">
        <v>141</v>
      </c>
      <c r="D256" t="s">
        <v>1682</v>
      </c>
      <c r="E256" s="9">
        <v>40.266666666666701</v>
      </c>
      <c r="F256" s="10">
        <v>648000</v>
      </c>
      <c r="G256" s="11"/>
      <c r="H256" s="12" t="s">
        <v>1582</v>
      </c>
    </row>
    <row r="257" spans="1:13" x14ac:dyDescent="0.25">
      <c r="A257" t="s">
        <v>1588</v>
      </c>
      <c r="B257" s="8">
        <v>13084758</v>
      </c>
      <c r="C257" t="s">
        <v>141</v>
      </c>
      <c r="D257" t="s">
        <v>1683</v>
      </c>
      <c r="E257" s="9">
        <v>39.76</v>
      </c>
      <c r="F257" s="10">
        <v>639900</v>
      </c>
      <c r="G257" s="11"/>
      <c r="H257" s="12" t="s">
        <v>1582</v>
      </c>
    </row>
    <row r="258" spans="1:13" x14ac:dyDescent="0.25">
      <c r="A258" t="s">
        <v>1588</v>
      </c>
      <c r="B258" s="8">
        <v>11483321</v>
      </c>
      <c r="C258" t="s">
        <v>141</v>
      </c>
      <c r="D258" t="s">
        <v>1684</v>
      </c>
      <c r="E258" s="9">
        <v>40.4866666666667</v>
      </c>
      <c r="F258" s="10">
        <v>651600</v>
      </c>
      <c r="G258" s="11"/>
      <c r="H258" s="12" t="s">
        <v>1582</v>
      </c>
    </row>
    <row r="259" spans="1:13" x14ac:dyDescent="0.25">
      <c r="A259" t="s">
        <v>1588</v>
      </c>
      <c r="B259" s="8">
        <v>4207903</v>
      </c>
      <c r="C259" t="s">
        <v>141</v>
      </c>
      <c r="D259" t="s">
        <v>1685</v>
      </c>
      <c r="E259" s="9">
        <v>19.686666666666699</v>
      </c>
      <c r="F259" s="10">
        <v>316800</v>
      </c>
      <c r="G259" s="11"/>
      <c r="H259" s="12" t="s">
        <v>1582</v>
      </c>
    </row>
    <row r="260" spans="1:13" x14ac:dyDescent="0.25">
      <c r="A260" t="s">
        <v>1590</v>
      </c>
      <c r="B260" s="8">
        <v>13084758</v>
      </c>
      <c r="C260" t="s">
        <v>141</v>
      </c>
      <c r="D260" t="s">
        <v>1686</v>
      </c>
      <c r="E260" s="9">
        <v>59.226666666666702</v>
      </c>
      <c r="F260" s="10">
        <v>953100</v>
      </c>
      <c r="G260" s="11"/>
      <c r="H260" s="12" t="s">
        <v>1582</v>
      </c>
    </row>
    <row r="261" spans="1:13" s="14" customFormat="1" x14ac:dyDescent="0.25">
      <c r="A261" s="14" t="s">
        <v>1590</v>
      </c>
      <c r="B261" s="15">
        <v>11483321</v>
      </c>
      <c r="C261" s="14" t="s">
        <v>141</v>
      </c>
      <c r="D261" s="14" t="s">
        <v>1687</v>
      </c>
      <c r="E261" s="16">
        <v>48.9866666666667</v>
      </c>
      <c r="F261" s="10">
        <v>788400</v>
      </c>
      <c r="G261" s="18">
        <v>5834700</v>
      </c>
      <c r="H261" s="12" t="s">
        <v>1582</v>
      </c>
      <c r="I261" s="14" t="s">
        <v>142</v>
      </c>
      <c r="K261" s="14" t="s">
        <v>143</v>
      </c>
      <c r="L261" s="19"/>
      <c r="M261" s="20"/>
    </row>
    <row r="262" spans="1:13" s="14" customFormat="1" x14ac:dyDescent="0.25">
      <c r="A262" s="14" t="s">
        <v>1592</v>
      </c>
      <c r="B262" s="15">
        <v>4459696</v>
      </c>
      <c r="C262" s="14" t="s">
        <v>1688</v>
      </c>
      <c r="D262" s="14" t="s">
        <v>1581</v>
      </c>
      <c r="E262" s="16">
        <v>0.33333333333333298</v>
      </c>
      <c r="F262" s="17">
        <f>((E262/8)*8)*13900</f>
        <v>4633.3333333333285</v>
      </c>
      <c r="G262" s="18">
        <v>4587</v>
      </c>
      <c r="H262" s="12" t="s">
        <v>1582</v>
      </c>
      <c r="I262" s="14" t="s">
        <v>1689</v>
      </c>
      <c r="L262" s="19"/>
      <c r="M262" s="20"/>
    </row>
    <row r="263" spans="1:13" x14ac:dyDescent="0.25">
      <c r="A263" t="s">
        <v>1586</v>
      </c>
      <c r="B263" s="8">
        <v>13048444</v>
      </c>
      <c r="C263" t="s">
        <v>144</v>
      </c>
      <c r="D263" t="s">
        <v>1591</v>
      </c>
      <c r="E263" s="9">
        <v>1.1200000000000001</v>
      </c>
      <c r="F263" s="10">
        <f>((E263/8)*9)*13900</f>
        <v>17514.000000000004</v>
      </c>
      <c r="G263" s="11"/>
      <c r="H263" s="12" t="s">
        <v>1582</v>
      </c>
    </row>
    <row r="264" spans="1:13" s="14" customFormat="1" x14ac:dyDescent="0.25">
      <c r="A264" s="14" t="s">
        <v>1588</v>
      </c>
      <c r="B264" s="15">
        <v>13048444</v>
      </c>
      <c r="C264" s="14" t="s">
        <v>144</v>
      </c>
      <c r="D264" s="14" t="s">
        <v>1642</v>
      </c>
      <c r="E264" s="16">
        <v>3.76</v>
      </c>
      <c r="F264" s="10">
        <f>((E264/8)*9)*13900</f>
        <v>58796.999999999993</v>
      </c>
      <c r="G264" s="18">
        <v>76311</v>
      </c>
      <c r="H264" s="12" t="s">
        <v>1582</v>
      </c>
      <c r="J264" s="14" t="s">
        <v>145</v>
      </c>
      <c r="K264" s="14" t="s">
        <v>42</v>
      </c>
      <c r="L264" s="19"/>
      <c r="M264" s="20"/>
    </row>
    <row r="265" spans="1:13" x14ac:dyDescent="0.25">
      <c r="A265" t="s">
        <v>1586</v>
      </c>
      <c r="B265" s="8">
        <v>11390605</v>
      </c>
      <c r="C265" t="s">
        <v>1690</v>
      </c>
      <c r="D265" t="s">
        <v>1584</v>
      </c>
      <c r="E265" s="9">
        <v>0.16</v>
      </c>
      <c r="F265" s="10">
        <f t="shared" ref="F265:F280" si="11">((E265/8)*8)*13900</f>
        <v>2224</v>
      </c>
      <c r="G265" s="11"/>
    </row>
    <row r="266" spans="1:13" s="14" customFormat="1" x14ac:dyDescent="0.25">
      <c r="A266" s="14" t="s">
        <v>1588</v>
      </c>
      <c r="B266" s="15">
        <v>11390605</v>
      </c>
      <c r="C266" s="14" t="s">
        <v>1690</v>
      </c>
      <c r="D266" s="14" t="s">
        <v>1603</v>
      </c>
      <c r="E266" s="16">
        <v>0.08</v>
      </c>
      <c r="F266" s="17">
        <f t="shared" si="11"/>
        <v>1112</v>
      </c>
      <c r="G266" s="18">
        <v>3336</v>
      </c>
      <c r="I266" s="14" t="s">
        <v>1691</v>
      </c>
      <c r="L266" s="19"/>
      <c r="M266" s="20"/>
    </row>
    <row r="267" spans="1:13" s="14" customFormat="1" x14ac:dyDescent="0.25">
      <c r="A267" s="14" t="s">
        <v>1580</v>
      </c>
      <c r="B267" s="15">
        <v>4466792</v>
      </c>
      <c r="C267" s="14" t="s">
        <v>148</v>
      </c>
      <c r="D267" s="14" t="s">
        <v>1643</v>
      </c>
      <c r="E267" s="16">
        <v>2.5133333333333301</v>
      </c>
      <c r="F267" s="17">
        <f t="shared" si="11"/>
        <v>34935.333333333285</v>
      </c>
      <c r="G267" s="18">
        <v>34889</v>
      </c>
      <c r="H267" s="12" t="s">
        <v>1582</v>
      </c>
      <c r="J267" s="14" t="s">
        <v>149</v>
      </c>
      <c r="L267" s="19"/>
      <c r="M267" s="20"/>
    </row>
    <row r="268" spans="1:13" x14ac:dyDescent="0.25">
      <c r="A268" t="s">
        <v>1592</v>
      </c>
      <c r="B268" s="8">
        <v>13124366</v>
      </c>
      <c r="C268" t="s">
        <v>150</v>
      </c>
      <c r="D268" t="s">
        <v>1584</v>
      </c>
      <c r="E268" s="9">
        <v>0.08</v>
      </c>
      <c r="F268" s="10">
        <f t="shared" si="11"/>
        <v>1112</v>
      </c>
      <c r="G268" s="11"/>
      <c r="H268" s="12" t="s">
        <v>1582</v>
      </c>
    </row>
    <row r="269" spans="1:13" x14ac:dyDescent="0.25">
      <c r="A269" t="s">
        <v>1592</v>
      </c>
      <c r="B269" s="8">
        <v>11482442</v>
      </c>
      <c r="C269" t="s">
        <v>150</v>
      </c>
      <c r="D269" t="s">
        <v>1636</v>
      </c>
      <c r="E269" s="9">
        <v>0.48</v>
      </c>
      <c r="F269" s="10">
        <f t="shared" si="11"/>
        <v>6672</v>
      </c>
      <c r="G269" s="11"/>
      <c r="H269" s="12" t="s">
        <v>1582</v>
      </c>
    </row>
    <row r="270" spans="1:13" x14ac:dyDescent="0.25">
      <c r="A270" t="s">
        <v>1580</v>
      </c>
      <c r="B270" s="8">
        <v>11482442</v>
      </c>
      <c r="C270" t="s">
        <v>150</v>
      </c>
      <c r="D270" t="s">
        <v>1581</v>
      </c>
      <c r="E270" s="9">
        <v>0.24</v>
      </c>
      <c r="F270" s="10">
        <f t="shared" si="11"/>
        <v>3336</v>
      </c>
      <c r="G270" s="11"/>
      <c r="H270" s="12" t="s">
        <v>1582</v>
      </c>
    </row>
    <row r="271" spans="1:13" x14ac:dyDescent="0.25">
      <c r="A271" t="s">
        <v>1580</v>
      </c>
      <c r="B271" s="8">
        <v>13124366</v>
      </c>
      <c r="C271" t="s">
        <v>150</v>
      </c>
      <c r="D271" t="s">
        <v>1587</v>
      </c>
      <c r="E271" s="9">
        <v>0.12</v>
      </c>
      <c r="F271" s="10">
        <f t="shared" si="11"/>
        <v>1668</v>
      </c>
      <c r="G271" s="11"/>
      <c r="H271" s="12" t="s">
        <v>1582</v>
      </c>
    </row>
    <row r="272" spans="1:13" x14ac:dyDescent="0.25">
      <c r="A272" t="s">
        <v>1586</v>
      </c>
      <c r="B272" s="8">
        <v>11482442</v>
      </c>
      <c r="C272" t="s">
        <v>150</v>
      </c>
      <c r="D272" t="s">
        <v>1581</v>
      </c>
      <c r="E272" s="9">
        <v>0.24</v>
      </c>
      <c r="F272" s="10">
        <f t="shared" si="11"/>
        <v>3336</v>
      </c>
      <c r="G272" s="11"/>
      <c r="H272" s="12" t="s">
        <v>1582</v>
      </c>
    </row>
    <row r="273" spans="1:13" x14ac:dyDescent="0.25">
      <c r="A273" t="s">
        <v>1586</v>
      </c>
      <c r="B273" s="8">
        <v>13124366</v>
      </c>
      <c r="C273" t="s">
        <v>150</v>
      </c>
      <c r="D273" t="s">
        <v>1584</v>
      </c>
      <c r="E273" s="9">
        <v>0.08</v>
      </c>
      <c r="F273" s="10">
        <f t="shared" si="11"/>
        <v>1112</v>
      </c>
      <c r="G273" s="11"/>
      <c r="H273" s="12" t="s">
        <v>1582</v>
      </c>
    </row>
    <row r="274" spans="1:13" x14ac:dyDescent="0.25">
      <c r="A274" t="s">
        <v>1588</v>
      </c>
      <c r="B274" s="8">
        <v>13124366</v>
      </c>
      <c r="C274" t="s">
        <v>150</v>
      </c>
      <c r="D274" t="s">
        <v>1603</v>
      </c>
      <c r="E274" s="9">
        <v>0.04</v>
      </c>
      <c r="F274" s="10">
        <f t="shared" si="11"/>
        <v>556</v>
      </c>
      <c r="G274" s="11"/>
      <c r="H274" s="12" t="s">
        <v>1582</v>
      </c>
    </row>
    <row r="275" spans="1:13" x14ac:dyDescent="0.25">
      <c r="A275" t="s">
        <v>1588</v>
      </c>
      <c r="B275" s="8">
        <v>11482442</v>
      </c>
      <c r="C275" t="s">
        <v>150</v>
      </c>
      <c r="D275" t="s">
        <v>1603</v>
      </c>
      <c r="E275" s="9">
        <v>0.04</v>
      </c>
      <c r="F275" s="10">
        <f t="shared" si="11"/>
        <v>556</v>
      </c>
      <c r="G275" s="11"/>
      <c r="H275" s="12" t="s">
        <v>1582</v>
      </c>
    </row>
    <row r="276" spans="1:13" x14ac:dyDescent="0.25">
      <c r="A276" t="s">
        <v>1590</v>
      </c>
      <c r="B276" s="8">
        <v>13124366</v>
      </c>
      <c r="C276" t="s">
        <v>150</v>
      </c>
      <c r="D276" t="s">
        <v>1584</v>
      </c>
      <c r="E276" s="9">
        <v>0.08</v>
      </c>
      <c r="F276" s="10">
        <f t="shared" si="11"/>
        <v>1112</v>
      </c>
      <c r="G276" s="11"/>
      <c r="H276" s="12" t="s">
        <v>1582</v>
      </c>
    </row>
    <row r="277" spans="1:13" s="14" customFormat="1" x14ac:dyDescent="0.25">
      <c r="A277" s="14" t="s">
        <v>1590</v>
      </c>
      <c r="B277" s="15">
        <v>11482442</v>
      </c>
      <c r="C277" s="14" t="s">
        <v>150</v>
      </c>
      <c r="D277" s="14" t="s">
        <v>1584</v>
      </c>
      <c r="E277" s="16">
        <v>0.08</v>
      </c>
      <c r="F277" s="17">
        <f t="shared" si="11"/>
        <v>1112</v>
      </c>
      <c r="G277" s="18">
        <v>20572</v>
      </c>
      <c r="H277" s="12" t="s">
        <v>1582</v>
      </c>
      <c r="I277" s="14" t="s">
        <v>151</v>
      </c>
      <c r="L277" s="19"/>
      <c r="M277" s="20"/>
    </row>
    <row r="278" spans="1:13" x14ac:dyDescent="0.25">
      <c r="A278" t="s">
        <v>1592</v>
      </c>
      <c r="B278" s="8">
        <v>11081280</v>
      </c>
      <c r="C278" t="s">
        <v>152</v>
      </c>
      <c r="D278" t="s">
        <v>1650</v>
      </c>
      <c r="E278" s="9">
        <v>7.44</v>
      </c>
      <c r="F278" s="10">
        <f t="shared" si="11"/>
        <v>103416</v>
      </c>
      <c r="G278" s="11"/>
      <c r="H278" s="12" t="s">
        <v>1582</v>
      </c>
    </row>
    <row r="279" spans="1:13" x14ac:dyDescent="0.25">
      <c r="A279" t="s">
        <v>1580</v>
      </c>
      <c r="B279" s="8">
        <v>11081280</v>
      </c>
      <c r="C279" t="s">
        <v>152</v>
      </c>
      <c r="D279" t="s">
        <v>1622</v>
      </c>
      <c r="E279" s="9">
        <v>4.4000000000000004</v>
      </c>
      <c r="F279" s="10">
        <f t="shared" si="11"/>
        <v>61160.000000000007</v>
      </c>
      <c r="G279" s="11"/>
      <c r="H279" s="12" t="s">
        <v>1582</v>
      </c>
    </row>
    <row r="280" spans="1:13" s="14" customFormat="1" x14ac:dyDescent="0.25">
      <c r="A280" s="14" t="s">
        <v>1588</v>
      </c>
      <c r="B280" s="15">
        <v>11081280</v>
      </c>
      <c r="C280" s="14" t="s">
        <v>152</v>
      </c>
      <c r="D280" s="14" t="s">
        <v>1692</v>
      </c>
      <c r="E280" s="16">
        <v>1.6</v>
      </c>
      <c r="F280" s="17">
        <f t="shared" si="11"/>
        <v>22240</v>
      </c>
      <c r="G280" s="18">
        <v>186816</v>
      </c>
      <c r="H280" s="12" t="s">
        <v>1582</v>
      </c>
      <c r="I280" s="14" t="s">
        <v>153</v>
      </c>
      <c r="L280" s="19"/>
      <c r="M280" s="20"/>
    </row>
    <row r="281" spans="1:13" x14ac:dyDescent="0.25">
      <c r="A281" t="s">
        <v>1592</v>
      </c>
      <c r="B281" s="8">
        <v>20126880</v>
      </c>
      <c r="C281" t="s">
        <v>154</v>
      </c>
      <c r="D281" t="s">
        <v>1693</v>
      </c>
      <c r="E281" s="9">
        <v>5.0333333333333297</v>
      </c>
      <c r="F281" s="10">
        <f t="shared" ref="F281:F290" si="12">((E281/8)*11)*13900</f>
        <v>96199.583333333256</v>
      </c>
      <c r="G281" s="11"/>
      <c r="H281" s="12" t="s">
        <v>1582</v>
      </c>
    </row>
    <row r="282" spans="1:13" x14ac:dyDescent="0.25">
      <c r="A282" t="s">
        <v>1580</v>
      </c>
      <c r="B282" s="8">
        <v>20126880</v>
      </c>
      <c r="C282" t="s">
        <v>154</v>
      </c>
      <c r="D282" t="s">
        <v>1600</v>
      </c>
      <c r="E282" s="9">
        <v>3.91333333333333</v>
      </c>
      <c r="F282" s="10">
        <f t="shared" si="12"/>
        <v>74793.58333333327</v>
      </c>
      <c r="G282" s="11"/>
      <c r="H282" s="12" t="s">
        <v>1582</v>
      </c>
    </row>
    <row r="283" spans="1:13" x14ac:dyDescent="0.25">
      <c r="A283" t="s">
        <v>1586</v>
      </c>
      <c r="B283" s="8">
        <v>20126880</v>
      </c>
      <c r="C283" t="s">
        <v>154</v>
      </c>
      <c r="D283" t="s">
        <v>1612</v>
      </c>
      <c r="E283" s="9">
        <v>1.68</v>
      </c>
      <c r="F283" s="10">
        <f t="shared" si="12"/>
        <v>32109</v>
      </c>
      <c r="G283" s="11"/>
      <c r="H283" s="12" t="s">
        <v>1582</v>
      </c>
    </row>
    <row r="284" spans="1:13" x14ac:dyDescent="0.25">
      <c r="A284" t="s">
        <v>1588</v>
      </c>
      <c r="B284" s="8">
        <v>20126880</v>
      </c>
      <c r="C284" t="s">
        <v>154</v>
      </c>
      <c r="D284" t="s">
        <v>1616</v>
      </c>
      <c r="E284" s="9">
        <v>3.3533333333333299</v>
      </c>
      <c r="F284" s="10">
        <f t="shared" si="12"/>
        <v>64090.583333333263</v>
      </c>
      <c r="G284" s="11"/>
      <c r="H284" s="12" t="s">
        <v>1582</v>
      </c>
    </row>
    <row r="285" spans="1:13" s="14" customFormat="1" x14ac:dyDescent="0.25">
      <c r="A285" s="14" t="s">
        <v>1590</v>
      </c>
      <c r="B285" s="15">
        <v>20126880</v>
      </c>
      <c r="C285" s="14" t="s">
        <v>154</v>
      </c>
      <c r="D285" s="14" t="s">
        <v>1600</v>
      </c>
      <c r="E285" s="16">
        <v>3.91333333333333</v>
      </c>
      <c r="F285" s="10">
        <f t="shared" si="12"/>
        <v>74793.58333333327</v>
      </c>
      <c r="G285" s="18">
        <v>341986.33333333302</v>
      </c>
      <c r="H285" s="12" t="s">
        <v>1582</v>
      </c>
      <c r="J285" s="14" t="s">
        <v>155</v>
      </c>
      <c r="K285" s="14" t="s">
        <v>156</v>
      </c>
      <c r="L285" s="19"/>
      <c r="M285" s="20"/>
    </row>
    <row r="286" spans="1:13" x14ac:dyDescent="0.25">
      <c r="A286" t="s">
        <v>1592</v>
      </c>
      <c r="B286" s="8">
        <v>20147543</v>
      </c>
      <c r="C286" t="s">
        <v>157</v>
      </c>
      <c r="D286" t="s">
        <v>1692</v>
      </c>
      <c r="E286" s="9">
        <v>1.1200000000000001</v>
      </c>
      <c r="F286" s="10">
        <f t="shared" si="12"/>
        <v>21406</v>
      </c>
      <c r="G286" s="11"/>
      <c r="H286" s="12" t="s">
        <v>1582</v>
      </c>
    </row>
    <row r="287" spans="1:13" x14ac:dyDescent="0.25">
      <c r="A287" t="s">
        <v>1580</v>
      </c>
      <c r="B287" s="8">
        <v>20147543</v>
      </c>
      <c r="C287" t="s">
        <v>157</v>
      </c>
      <c r="D287" t="s">
        <v>1612</v>
      </c>
      <c r="E287" s="9">
        <v>1.68</v>
      </c>
      <c r="F287" s="10">
        <f t="shared" si="12"/>
        <v>32109</v>
      </c>
      <c r="G287" s="11"/>
      <c r="H287" s="12" t="s">
        <v>1582</v>
      </c>
    </row>
    <row r="288" spans="1:13" x14ac:dyDescent="0.25">
      <c r="A288" t="s">
        <v>1586</v>
      </c>
      <c r="B288" s="8">
        <v>20147543</v>
      </c>
      <c r="C288" t="s">
        <v>157</v>
      </c>
      <c r="D288" t="s">
        <v>1694</v>
      </c>
      <c r="E288" s="9">
        <v>2.2400000000000002</v>
      </c>
      <c r="F288" s="10">
        <f t="shared" si="12"/>
        <v>42812</v>
      </c>
      <c r="G288" s="11"/>
      <c r="H288" s="12" t="s">
        <v>1582</v>
      </c>
    </row>
    <row r="289" spans="1:13" x14ac:dyDescent="0.25">
      <c r="A289" t="s">
        <v>1588</v>
      </c>
      <c r="B289" s="8">
        <v>20147543</v>
      </c>
      <c r="C289" t="s">
        <v>157</v>
      </c>
      <c r="D289" t="s">
        <v>1695</v>
      </c>
      <c r="E289" s="9">
        <v>2.7933333333333299</v>
      </c>
      <c r="F289" s="10">
        <f t="shared" si="12"/>
        <v>53387.583333333263</v>
      </c>
      <c r="G289" s="11"/>
      <c r="H289" s="12" t="s">
        <v>1582</v>
      </c>
    </row>
    <row r="290" spans="1:13" s="14" customFormat="1" x14ac:dyDescent="0.25">
      <c r="A290" s="14" t="s">
        <v>1590</v>
      </c>
      <c r="B290" s="15">
        <v>20147543</v>
      </c>
      <c r="C290" s="14" t="s">
        <v>157</v>
      </c>
      <c r="D290" s="14" t="s">
        <v>1695</v>
      </c>
      <c r="E290" s="16">
        <v>2.7933333333333299</v>
      </c>
      <c r="F290" s="10">
        <f t="shared" si="12"/>
        <v>53387.583333333263</v>
      </c>
      <c r="G290" s="18">
        <v>203102.16666666599</v>
      </c>
      <c r="H290" s="12" t="s">
        <v>1582</v>
      </c>
      <c r="J290" s="14" t="s">
        <v>155</v>
      </c>
      <c r="K290" s="14" t="s">
        <v>156</v>
      </c>
      <c r="L290" s="19"/>
      <c r="M290" s="20"/>
    </row>
    <row r="291" spans="1:13" x14ac:dyDescent="0.25">
      <c r="A291" t="s">
        <v>1592</v>
      </c>
      <c r="B291" s="8">
        <v>20136528</v>
      </c>
      <c r="C291" t="s">
        <v>161</v>
      </c>
      <c r="D291" t="s">
        <v>1696</v>
      </c>
      <c r="E291" s="9">
        <v>6.1533333333333298</v>
      </c>
      <c r="F291" s="10">
        <f t="shared" ref="F291:F335" si="13">((E291/8)*8)*13900</f>
        <v>85531.333333333285</v>
      </c>
      <c r="G291" s="11"/>
      <c r="H291" s="12" t="s">
        <v>1582</v>
      </c>
    </row>
    <row r="292" spans="1:13" x14ac:dyDescent="0.25">
      <c r="A292" t="s">
        <v>1580</v>
      </c>
      <c r="B292" s="8">
        <v>20136528</v>
      </c>
      <c r="C292" t="s">
        <v>161</v>
      </c>
      <c r="D292" t="s">
        <v>1660</v>
      </c>
      <c r="E292" s="9">
        <v>4.4733333333333301</v>
      </c>
      <c r="F292" s="10">
        <f t="shared" si="13"/>
        <v>62179.333333333285</v>
      </c>
      <c r="G292" s="11"/>
      <c r="H292" s="12" t="s">
        <v>1582</v>
      </c>
    </row>
    <row r="293" spans="1:13" x14ac:dyDescent="0.25">
      <c r="A293" t="s">
        <v>1586</v>
      </c>
      <c r="B293" s="8">
        <v>20136528</v>
      </c>
      <c r="C293" t="s">
        <v>161</v>
      </c>
      <c r="D293" t="s">
        <v>1629</v>
      </c>
      <c r="E293" s="9">
        <v>0.56000000000000005</v>
      </c>
      <c r="F293" s="10">
        <f t="shared" si="13"/>
        <v>7784.0000000000009</v>
      </c>
      <c r="G293" s="11"/>
      <c r="H293" s="12" t="s">
        <v>1582</v>
      </c>
    </row>
    <row r="294" spans="1:13" s="14" customFormat="1" x14ac:dyDescent="0.25">
      <c r="A294" s="14" t="s">
        <v>1590</v>
      </c>
      <c r="B294" s="15">
        <v>20136528</v>
      </c>
      <c r="C294" s="14" t="s">
        <v>161</v>
      </c>
      <c r="D294" s="14" t="s">
        <v>1697</v>
      </c>
      <c r="E294" s="16">
        <v>2.4066666666666698</v>
      </c>
      <c r="F294" s="17">
        <f t="shared" si="13"/>
        <v>33452.666666666708</v>
      </c>
      <c r="G294" s="18">
        <v>188901</v>
      </c>
      <c r="H294" s="12" t="s">
        <v>1582</v>
      </c>
      <c r="I294" s="14" t="s">
        <v>162</v>
      </c>
      <c r="L294" s="19"/>
      <c r="M294" s="20"/>
    </row>
    <row r="295" spans="1:13" x14ac:dyDescent="0.25">
      <c r="A295" t="s">
        <v>1592</v>
      </c>
      <c r="B295" s="8">
        <v>2808891</v>
      </c>
      <c r="C295" t="s">
        <v>163</v>
      </c>
      <c r="D295" t="s">
        <v>1627</v>
      </c>
      <c r="E295" s="9">
        <v>1.92</v>
      </c>
      <c r="F295" s="10">
        <f t="shared" si="13"/>
        <v>26688</v>
      </c>
      <c r="G295" s="11"/>
      <c r="H295" s="12" t="s">
        <v>1582</v>
      </c>
    </row>
    <row r="296" spans="1:13" x14ac:dyDescent="0.25">
      <c r="A296" t="s">
        <v>1580</v>
      </c>
      <c r="B296" s="8">
        <v>2808891</v>
      </c>
      <c r="C296" t="s">
        <v>163</v>
      </c>
      <c r="D296" t="s">
        <v>1610</v>
      </c>
      <c r="E296" s="9">
        <v>0.4</v>
      </c>
      <c r="F296" s="10">
        <f t="shared" si="13"/>
        <v>5560</v>
      </c>
      <c r="G296" s="11"/>
      <c r="H296" s="12" t="s">
        <v>1582</v>
      </c>
    </row>
    <row r="297" spans="1:13" x14ac:dyDescent="0.25">
      <c r="A297" t="s">
        <v>1586</v>
      </c>
      <c r="B297" s="8">
        <v>2808891</v>
      </c>
      <c r="C297" t="s">
        <v>163</v>
      </c>
      <c r="D297" t="s">
        <v>1585</v>
      </c>
      <c r="E297" s="9">
        <v>1.44</v>
      </c>
      <c r="F297" s="10">
        <f t="shared" si="13"/>
        <v>20016</v>
      </c>
      <c r="G297" s="11"/>
      <c r="H297" s="12" t="s">
        <v>1582</v>
      </c>
    </row>
    <row r="298" spans="1:13" s="14" customFormat="1" x14ac:dyDescent="0.25">
      <c r="A298" s="14" t="s">
        <v>1588</v>
      </c>
      <c r="B298" s="15">
        <v>2808891</v>
      </c>
      <c r="C298" s="14" t="s">
        <v>163</v>
      </c>
      <c r="D298" s="14" t="s">
        <v>1591</v>
      </c>
      <c r="E298" s="16">
        <v>1.1200000000000001</v>
      </c>
      <c r="F298" s="17">
        <f t="shared" si="13"/>
        <v>15568.000000000002</v>
      </c>
      <c r="G298" s="18">
        <v>67832</v>
      </c>
      <c r="H298" s="12" t="s">
        <v>1582</v>
      </c>
      <c r="I298" s="14" t="s">
        <v>164</v>
      </c>
      <c r="L298" s="19"/>
      <c r="M298" s="20"/>
    </row>
    <row r="299" spans="1:13" x14ac:dyDescent="0.25">
      <c r="A299" t="s">
        <v>1592</v>
      </c>
      <c r="B299" s="8">
        <v>13157728</v>
      </c>
      <c r="C299" t="s">
        <v>169</v>
      </c>
      <c r="D299" t="s">
        <v>1694</v>
      </c>
      <c r="E299" s="9">
        <v>3.2</v>
      </c>
      <c r="F299" s="10">
        <f t="shared" si="13"/>
        <v>44480</v>
      </c>
      <c r="G299" s="11"/>
    </row>
    <row r="300" spans="1:13" x14ac:dyDescent="0.25">
      <c r="A300" t="s">
        <v>1580</v>
      </c>
      <c r="B300" s="8">
        <v>13157728</v>
      </c>
      <c r="C300" t="s">
        <v>169</v>
      </c>
      <c r="D300" t="s">
        <v>1584</v>
      </c>
      <c r="E300" s="9">
        <v>0.16</v>
      </c>
      <c r="F300" s="10">
        <f t="shared" si="13"/>
        <v>2224</v>
      </c>
      <c r="G300" s="11"/>
    </row>
    <row r="301" spans="1:13" x14ac:dyDescent="0.25">
      <c r="A301" t="s">
        <v>1588</v>
      </c>
      <c r="B301" s="8">
        <v>13157728</v>
      </c>
      <c r="C301" t="s">
        <v>169</v>
      </c>
      <c r="D301" t="s">
        <v>1605</v>
      </c>
      <c r="E301" s="9">
        <v>0.88</v>
      </c>
      <c r="F301" s="10">
        <f t="shared" si="13"/>
        <v>12232</v>
      </c>
      <c r="G301" s="11"/>
    </row>
    <row r="302" spans="1:13" s="14" customFormat="1" x14ac:dyDescent="0.25">
      <c r="A302" s="14" t="s">
        <v>1590</v>
      </c>
      <c r="B302" s="15">
        <v>13157728</v>
      </c>
      <c r="C302" s="14" t="s">
        <v>169</v>
      </c>
      <c r="D302" s="14" t="s">
        <v>1609</v>
      </c>
      <c r="E302" s="16">
        <v>0.64</v>
      </c>
      <c r="F302" s="17">
        <f t="shared" si="13"/>
        <v>8896</v>
      </c>
      <c r="G302" s="18">
        <v>67832</v>
      </c>
      <c r="J302" s="14" t="s">
        <v>35</v>
      </c>
      <c r="L302" s="19"/>
      <c r="M302" s="20"/>
    </row>
    <row r="303" spans="1:13" x14ac:dyDescent="0.25">
      <c r="A303" t="s">
        <v>1592</v>
      </c>
      <c r="B303" s="8" t="s">
        <v>1601</v>
      </c>
      <c r="C303" t="s">
        <v>172</v>
      </c>
      <c r="D303" t="s">
        <v>1605</v>
      </c>
      <c r="E303" s="9">
        <v>0.88</v>
      </c>
      <c r="F303" s="10">
        <f t="shared" si="13"/>
        <v>12232</v>
      </c>
      <c r="G303" s="11"/>
      <c r="H303" s="12" t="s">
        <v>1582</v>
      </c>
    </row>
    <row r="304" spans="1:13" x14ac:dyDescent="0.25">
      <c r="A304" t="s">
        <v>1592</v>
      </c>
      <c r="B304" s="8" t="s">
        <v>1601</v>
      </c>
      <c r="C304" t="s">
        <v>172</v>
      </c>
      <c r="D304" t="s">
        <v>1610</v>
      </c>
      <c r="E304" s="9">
        <v>0.4</v>
      </c>
      <c r="F304" s="10">
        <f t="shared" si="13"/>
        <v>5560</v>
      </c>
      <c r="G304" s="11"/>
      <c r="H304" s="12" t="s">
        <v>1582</v>
      </c>
    </row>
    <row r="305" spans="1:13" x14ac:dyDescent="0.25">
      <c r="A305" t="s">
        <v>1592</v>
      </c>
      <c r="B305" s="8" t="s">
        <v>1601</v>
      </c>
      <c r="C305" t="s">
        <v>172</v>
      </c>
      <c r="D305" t="s">
        <v>1698</v>
      </c>
      <c r="E305" s="9">
        <v>11.04</v>
      </c>
      <c r="F305" s="10">
        <f t="shared" si="13"/>
        <v>153456</v>
      </c>
      <c r="G305" s="11"/>
      <c r="H305" s="12" t="s">
        <v>1582</v>
      </c>
    </row>
    <row r="306" spans="1:13" x14ac:dyDescent="0.25">
      <c r="A306" t="s">
        <v>1592</v>
      </c>
      <c r="B306" s="8" t="s">
        <v>1601</v>
      </c>
      <c r="C306" t="s">
        <v>172</v>
      </c>
      <c r="D306" t="s">
        <v>1583</v>
      </c>
      <c r="E306" s="9">
        <v>0.56000000000000005</v>
      </c>
      <c r="F306" s="10">
        <f t="shared" si="13"/>
        <v>7784.0000000000009</v>
      </c>
      <c r="G306" s="11"/>
      <c r="H306" s="12" t="s">
        <v>1582</v>
      </c>
    </row>
    <row r="307" spans="1:13" x14ac:dyDescent="0.25">
      <c r="A307" t="s">
        <v>1580</v>
      </c>
      <c r="B307" s="8" t="s">
        <v>1601</v>
      </c>
      <c r="C307" t="s">
        <v>172</v>
      </c>
      <c r="D307" t="s">
        <v>1581</v>
      </c>
      <c r="E307" s="9">
        <v>0.48</v>
      </c>
      <c r="F307" s="10">
        <f t="shared" si="13"/>
        <v>6672</v>
      </c>
      <c r="G307" s="11"/>
      <c r="H307" s="12" t="s">
        <v>1582</v>
      </c>
    </row>
    <row r="308" spans="1:13" x14ac:dyDescent="0.25">
      <c r="A308" t="s">
        <v>1580</v>
      </c>
      <c r="B308" s="8" t="s">
        <v>1601</v>
      </c>
      <c r="C308" t="s">
        <v>172</v>
      </c>
      <c r="D308" t="s">
        <v>1595</v>
      </c>
      <c r="E308" s="9">
        <v>4.96</v>
      </c>
      <c r="F308" s="10">
        <f t="shared" si="13"/>
        <v>68944</v>
      </c>
      <c r="G308" s="11"/>
      <c r="H308" s="12" t="s">
        <v>1582</v>
      </c>
    </row>
    <row r="309" spans="1:13" x14ac:dyDescent="0.25">
      <c r="A309" t="s">
        <v>1580</v>
      </c>
      <c r="B309" s="8" t="s">
        <v>1601</v>
      </c>
      <c r="C309" t="s">
        <v>172</v>
      </c>
      <c r="D309" t="s">
        <v>1602</v>
      </c>
      <c r="E309" s="9">
        <v>0.32</v>
      </c>
      <c r="F309" s="10">
        <f t="shared" si="13"/>
        <v>4448</v>
      </c>
      <c r="G309" s="11"/>
      <c r="H309" s="12" t="s">
        <v>1582</v>
      </c>
    </row>
    <row r="310" spans="1:13" x14ac:dyDescent="0.25">
      <c r="A310" t="s">
        <v>1586</v>
      </c>
      <c r="B310" s="8" t="s">
        <v>1601</v>
      </c>
      <c r="C310" t="s">
        <v>172</v>
      </c>
      <c r="D310" t="s">
        <v>1610</v>
      </c>
      <c r="E310" s="9">
        <v>0.4</v>
      </c>
      <c r="F310" s="10">
        <f t="shared" si="13"/>
        <v>5560</v>
      </c>
      <c r="G310" s="11"/>
      <c r="H310" s="12" t="s">
        <v>1582</v>
      </c>
    </row>
    <row r="311" spans="1:13" x14ac:dyDescent="0.25">
      <c r="A311" t="s">
        <v>1588</v>
      </c>
      <c r="B311" s="8" t="s">
        <v>1601</v>
      </c>
      <c r="C311" t="s">
        <v>172</v>
      </c>
      <c r="D311" t="s">
        <v>1603</v>
      </c>
      <c r="E311" s="9">
        <v>0.08</v>
      </c>
      <c r="F311" s="10">
        <f t="shared" si="13"/>
        <v>1112</v>
      </c>
      <c r="G311" s="11"/>
      <c r="H311" s="12" t="s">
        <v>1582</v>
      </c>
    </row>
    <row r="312" spans="1:13" x14ac:dyDescent="0.25">
      <c r="A312" t="s">
        <v>1590</v>
      </c>
      <c r="B312" s="8" t="s">
        <v>1601</v>
      </c>
      <c r="C312" t="s">
        <v>172</v>
      </c>
      <c r="D312" t="s">
        <v>1584</v>
      </c>
      <c r="E312" s="9">
        <v>0.16</v>
      </c>
      <c r="F312" s="10">
        <f t="shared" si="13"/>
        <v>2224</v>
      </c>
      <c r="G312" s="11"/>
      <c r="H312" s="12" t="s">
        <v>1582</v>
      </c>
    </row>
    <row r="313" spans="1:13" s="14" customFormat="1" x14ac:dyDescent="0.25">
      <c r="A313" s="14" t="s">
        <v>1590</v>
      </c>
      <c r="B313" s="15" t="s">
        <v>1601</v>
      </c>
      <c r="C313" s="14" t="s">
        <v>172</v>
      </c>
      <c r="D313" s="14" t="s">
        <v>1587</v>
      </c>
      <c r="E313" s="16">
        <v>0.24</v>
      </c>
      <c r="F313" s="17">
        <f t="shared" si="13"/>
        <v>3336</v>
      </c>
      <c r="G313" s="18">
        <v>271328</v>
      </c>
      <c r="H313" s="12" t="s">
        <v>1582</v>
      </c>
      <c r="I313" s="14" t="s">
        <v>173</v>
      </c>
      <c r="L313" s="19"/>
      <c r="M313" s="20"/>
    </row>
    <row r="314" spans="1:13" s="14" customFormat="1" x14ac:dyDescent="0.25">
      <c r="A314" s="14" t="s">
        <v>1586</v>
      </c>
      <c r="B314" s="15">
        <v>13051304</v>
      </c>
      <c r="C314" s="14" t="s">
        <v>1699</v>
      </c>
      <c r="D314" s="14" t="s">
        <v>1587</v>
      </c>
      <c r="E314" s="16">
        <v>0.24</v>
      </c>
      <c r="F314" s="17">
        <f t="shared" si="13"/>
        <v>3336</v>
      </c>
      <c r="G314" s="18">
        <v>3336</v>
      </c>
      <c r="I314" s="14" t="s">
        <v>1700</v>
      </c>
      <c r="L314" s="19"/>
      <c r="M314" s="20"/>
    </row>
    <row r="315" spans="1:13" s="14" customFormat="1" x14ac:dyDescent="0.25">
      <c r="A315" s="14" t="s">
        <v>1580</v>
      </c>
      <c r="B315" s="15">
        <v>13061698</v>
      </c>
      <c r="C315" s="14" t="s">
        <v>176</v>
      </c>
      <c r="D315" s="14" t="s">
        <v>1701</v>
      </c>
      <c r="E315" s="16">
        <v>2.9666666666666699</v>
      </c>
      <c r="F315" s="17">
        <f t="shared" si="13"/>
        <v>41236.666666666708</v>
      </c>
      <c r="G315" s="18">
        <v>41283</v>
      </c>
      <c r="H315" s="12" t="s">
        <v>1582</v>
      </c>
      <c r="I315" s="14" t="s">
        <v>177</v>
      </c>
      <c r="L315" s="19"/>
      <c r="M315" s="20"/>
    </row>
    <row r="316" spans="1:13" x14ac:dyDescent="0.25">
      <c r="A316" t="s">
        <v>1592</v>
      </c>
      <c r="B316" s="8">
        <v>4550173</v>
      </c>
      <c r="C316" t="s">
        <v>178</v>
      </c>
      <c r="D316" t="s">
        <v>1671</v>
      </c>
      <c r="E316" s="9">
        <v>2.2933333333333299</v>
      </c>
      <c r="F316" s="10">
        <f t="shared" si="13"/>
        <v>31877.333333333285</v>
      </c>
      <c r="G316" s="11"/>
      <c r="H316" s="12" t="s">
        <v>1582</v>
      </c>
    </row>
    <row r="317" spans="1:13" x14ac:dyDescent="0.25">
      <c r="A317" t="s">
        <v>1580</v>
      </c>
      <c r="B317" s="8">
        <v>4550173</v>
      </c>
      <c r="C317" t="s">
        <v>178</v>
      </c>
      <c r="D317" t="s">
        <v>1702</v>
      </c>
      <c r="E317" s="9">
        <v>4.8666666666666698</v>
      </c>
      <c r="F317" s="10">
        <f t="shared" si="13"/>
        <v>67646.666666666715</v>
      </c>
      <c r="G317" s="11"/>
      <c r="H317" s="12" t="s">
        <v>1582</v>
      </c>
    </row>
    <row r="318" spans="1:13" s="14" customFormat="1" x14ac:dyDescent="0.25">
      <c r="A318" s="14" t="s">
        <v>1586</v>
      </c>
      <c r="B318" s="15">
        <v>4550173</v>
      </c>
      <c r="C318" s="14" t="s">
        <v>178</v>
      </c>
      <c r="D318" s="14" t="s">
        <v>1703</v>
      </c>
      <c r="E318" s="16">
        <v>8.6666666666666696</v>
      </c>
      <c r="F318" s="17">
        <f t="shared" si="13"/>
        <v>120466.6666666667</v>
      </c>
      <c r="G318" s="18">
        <v>220037</v>
      </c>
      <c r="H318" s="12" t="s">
        <v>1582</v>
      </c>
      <c r="I318" s="14" t="s">
        <v>179</v>
      </c>
      <c r="L318" s="19"/>
      <c r="M318" s="20"/>
    </row>
    <row r="319" spans="1:13" x14ac:dyDescent="0.25">
      <c r="A319" t="s">
        <v>1592</v>
      </c>
      <c r="B319" s="8">
        <v>13051311</v>
      </c>
      <c r="C319" t="s">
        <v>1704</v>
      </c>
      <c r="D319" t="s">
        <v>1619</v>
      </c>
      <c r="E319" s="9">
        <v>1.17333333333333</v>
      </c>
      <c r="F319" s="10">
        <f t="shared" si="13"/>
        <v>16309.333333333287</v>
      </c>
      <c r="G319" s="11"/>
      <c r="H319" s="12" t="s">
        <v>1582</v>
      </c>
    </row>
    <row r="320" spans="1:13" x14ac:dyDescent="0.25">
      <c r="A320" t="s">
        <v>1580</v>
      </c>
      <c r="B320" s="8">
        <v>13051311</v>
      </c>
      <c r="C320" t="s">
        <v>1704</v>
      </c>
      <c r="D320" t="s">
        <v>1671</v>
      </c>
      <c r="E320" s="9">
        <v>2.2933333333333299</v>
      </c>
      <c r="F320" s="10">
        <f t="shared" si="13"/>
        <v>31877.333333333285</v>
      </c>
      <c r="G320" s="11"/>
      <c r="H320" s="12" t="s">
        <v>1582</v>
      </c>
    </row>
    <row r="321" spans="1:13" s="14" customFormat="1" x14ac:dyDescent="0.25">
      <c r="A321" s="14" t="s">
        <v>1586</v>
      </c>
      <c r="B321" s="15">
        <v>13051311</v>
      </c>
      <c r="C321" s="14" t="s">
        <v>1704</v>
      </c>
      <c r="D321" s="14" t="s">
        <v>1607</v>
      </c>
      <c r="E321" s="16">
        <v>0.72666666666666702</v>
      </c>
      <c r="F321" s="17">
        <f t="shared" si="13"/>
        <v>10100.666666666672</v>
      </c>
      <c r="G321" s="18">
        <v>58241</v>
      </c>
      <c r="H321" s="12" t="s">
        <v>1582</v>
      </c>
      <c r="I321" s="14" t="s">
        <v>1705</v>
      </c>
      <c r="L321" s="19"/>
      <c r="M321" s="20"/>
    </row>
    <row r="322" spans="1:13" x14ac:dyDescent="0.25">
      <c r="A322" t="s">
        <v>1580</v>
      </c>
      <c r="B322" s="8">
        <v>637317</v>
      </c>
      <c r="C322" t="s">
        <v>182</v>
      </c>
      <c r="D322" t="s">
        <v>1587</v>
      </c>
      <c r="E322" s="9">
        <v>0.24</v>
      </c>
      <c r="F322" s="10">
        <f t="shared" si="13"/>
        <v>3336</v>
      </c>
      <c r="G322" s="11"/>
      <c r="H322" s="12" t="s">
        <v>1582</v>
      </c>
    </row>
    <row r="323" spans="1:13" s="14" customFormat="1" x14ac:dyDescent="0.25">
      <c r="A323" s="14" t="s">
        <v>1588</v>
      </c>
      <c r="B323" s="15">
        <v>637317</v>
      </c>
      <c r="C323" s="14" t="s">
        <v>182</v>
      </c>
      <c r="D323" s="14" t="s">
        <v>1602</v>
      </c>
      <c r="E323" s="16">
        <v>0.32</v>
      </c>
      <c r="F323" s="17">
        <f t="shared" si="13"/>
        <v>4448</v>
      </c>
      <c r="G323" s="18">
        <v>7784</v>
      </c>
      <c r="H323" s="12" t="s">
        <v>1582</v>
      </c>
      <c r="I323" s="14" t="s">
        <v>183</v>
      </c>
      <c r="L323" s="19"/>
      <c r="M323" s="20"/>
    </row>
    <row r="324" spans="1:13" s="14" customFormat="1" x14ac:dyDescent="0.25">
      <c r="A324" s="14" t="s">
        <v>1588</v>
      </c>
      <c r="B324" s="15">
        <v>20097462</v>
      </c>
      <c r="C324" s="14" t="s">
        <v>184</v>
      </c>
      <c r="D324" s="14" t="s">
        <v>1602</v>
      </c>
      <c r="E324" s="16">
        <v>0.32</v>
      </c>
      <c r="F324" s="17">
        <f t="shared" si="13"/>
        <v>4448</v>
      </c>
      <c r="G324" s="18">
        <v>4448</v>
      </c>
      <c r="H324" s="12" t="s">
        <v>1582</v>
      </c>
      <c r="I324" s="14" t="s">
        <v>185</v>
      </c>
      <c r="L324" s="19"/>
      <c r="M324" s="20"/>
    </row>
    <row r="325" spans="1:13" x14ac:dyDescent="0.25">
      <c r="A325" t="s">
        <v>1580</v>
      </c>
      <c r="B325" s="8" t="s">
        <v>1601</v>
      </c>
      <c r="C325" t="s">
        <v>189</v>
      </c>
      <c r="D325" t="s">
        <v>1584</v>
      </c>
      <c r="E325" s="9">
        <v>0.16</v>
      </c>
      <c r="F325" s="10">
        <f t="shared" si="13"/>
        <v>2224</v>
      </c>
      <c r="G325" s="11"/>
      <c r="H325" s="12" t="s">
        <v>1582</v>
      </c>
    </row>
    <row r="326" spans="1:13" x14ac:dyDescent="0.25">
      <c r="A326" t="s">
        <v>1586</v>
      </c>
      <c r="B326" s="8" t="s">
        <v>1601</v>
      </c>
      <c r="C326" t="s">
        <v>189</v>
      </c>
      <c r="D326" t="s">
        <v>1602</v>
      </c>
      <c r="E326" s="9">
        <v>0.32</v>
      </c>
      <c r="F326" s="10">
        <f t="shared" si="13"/>
        <v>4448</v>
      </c>
      <c r="G326" s="11"/>
      <c r="H326" s="12" t="s">
        <v>1582</v>
      </c>
    </row>
    <row r="327" spans="1:13" x14ac:dyDescent="0.25">
      <c r="A327" t="s">
        <v>1586</v>
      </c>
      <c r="B327" s="8">
        <v>11054834</v>
      </c>
      <c r="C327" t="s">
        <v>189</v>
      </c>
      <c r="D327" t="s">
        <v>1610</v>
      </c>
      <c r="E327" s="9">
        <v>0.4</v>
      </c>
      <c r="F327" s="10">
        <f t="shared" si="13"/>
        <v>5560</v>
      </c>
      <c r="G327" s="11"/>
      <c r="H327" s="12" t="s">
        <v>1582</v>
      </c>
    </row>
    <row r="328" spans="1:13" x14ac:dyDescent="0.25">
      <c r="A328" t="s">
        <v>1590</v>
      </c>
      <c r="B328" s="8" t="s">
        <v>1601</v>
      </c>
      <c r="C328" t="s">
        <v>189</v>
      </c>
      <c r="D328" t="s">
        <v>1636</v>
      </c>
      <c r="E328" s="9">
        <v>0.96</v>
      </c>
      <c r="F328" s="10">
        <f t="shared" si="13"/>
        <v>13344</v>
      </c>
      <c r="G328" s="11"/>
      <c r="H328" s="12" t="s">
        <v>1582</v>
      </c>
    </row>
    <row r="329" spans="1:13" s="14" customFormat="1" x14ac:dyDescent="0.25">
      <c r="A329" s="14" t="s">
        <v>1590</v>
      </c>
      <c r="B329" s="15" t="s">
        <v>1601</v>
      </c>
      <c r="C329" s="14" t="s">
        <v>189</v>
      </c>
      <c r="D329" s="14" t="s">
        <v>1584</v>
      </c>
      <c r="E329" s="16">
        <v>0.16</v>
      </c>
      <c r="F329" s="17">
        <f t="shared" si="13"/>
        <v>2224</v>
      </c>
      <c r="G329" s="18">
        <v>27800</v>
      </c>
      <c r="H329" s="12" t="s">
        <v>1582</v>
      </c>
      <c r="I329" s="14" t="s">
        <v>190</v>
      </c>
      <c r="L329" s="19"/>
      <c r="M329" s="20"/>
    </row>
    <row r="330" spans="1:13" x14ac:dyDescent="0.25">
      <c r="A330" t="s">
        <v>1592</v>
      </c>
      <c r="B330" s="8">
        <v>11347925</v>
      </c>
      <c r="C330" t="s">
        <v>191</v>
      </c>
      <c r="D330" t="s">
        <v>1587</v>
      </c>
      <c r="E330" s="9">
        <v>0.24</v>
      </c>
      <c r="F330" s="10">
        <f t="shared" si="13"/>
        <v>3336</v>
      </c>
      <c r="G330" s="11"/>
    </row>
    <row r="331" spans="1:13" x14ac:dyDescent="0.25">
      <c r="A331" t="s">
        <v>1580</v>
      </c>
      <c r="B331" s="8">
        <v>11347925</v>
      </c>
      <c r="C331" t="s">
        <v>191</v>
      </c>
      <c r="D331" t="s">
        <v>1581</v>
      </c>
      <c r="E331" s="9">
        <v>0.48</v>
      </c>
      <c r="F331" s="10">
        <f t="shared" si="13"/>
        <v>6672</v>
      </c>
      <c r="G331" s="11"/>
    </row>
    <row r="332" spans="1:13" x14ac:dyDescent="0.25">
      <c r="A332" t="s">
        <v>1586</v>
      </c>
      <c r="B332" s="8">
        <v>11347925</v>
      </c>
      <c r="C332" t="s">
        <v>191</v>
      </c>
      <c r="D332" t="s">
        <v>1602</v>
      </c>
      <c r="E332" s="9">
        <v>0.32</v>
      </c>
      <c r="F332" s="10">
        <f t="shared" si="13"/>
        <v>4448</v>
      </c>
      <c r="G332" s="11"/>
    </row>
    <row r="333" spans="1:13" x14ac:dyDescent="0.25">
      <c r="A333" t="s">
        <v>1588</v>
      </c>
      <c r="B333" s="8">
        <v>11347925</v>
      </c>
      <c r="C333" t="s">
        <v>191</v>
      </c>
      <c r="D333" t="s">
        <v>1603</v>
      </c>
      <c r="E333" s="9">
        <v>0.08</v>
      </c>
      <c r="F333" s="10">
        <f t="shared" si="13"/>
        <v>1112</v>
      </c>
      <c r="G333" s="11"/>
    </row>
    <row r="334" spans="1:13" s="14" customFormat="1" x14ac:dyDescent="0.25">
      <c r="A334" s="14" t="s">
        <v>1590</v>
      </c>
      <c r="B334" s="15">
        <v>11347925</v>
      </c>
      <c r="C334" s="14" t="s">
        <v>191</v>
      </c>
      <c r="D334" s="14" t="s">
        <v>1603</v>
      </c>
      <c r="E334" s="16">
        <v>0.08</v>
      </c>
      <c r="F334" s="17">
        <f t="shared" si="13"/>
        <v>1112</v>
      </c>
      <c r="G334" s="18">
        <v>16680</v>
      </c>
      <c r="L334" s="19"/>
      <c r="M334" s="20"/>
    </row>
    <row r="335" spans="1:13" s="14" customFormat="1" x14ac:dyDescent="0.25">
      <c r="A335" s="14" t="s">
        <v>1592</v>
      </c>
      <c r="B335" s="15">
        <v>20130085</v>
      </c>
      <c r="C335" s="14" t="s">
        <v>1706</v>
      </c>
      <c r="D335" s="14" t="s">
        <v>1603</v>
      </c>
      <c r="E335" s="16">
        <v>5.3333333333333302E-2</v>
      </c>
      <c r="F335" s="17">
        <f t="shared" si="13"/>
        <v>741.33333333333292</v>
      </c>
      <c r="G335" s="18">
        <v>695</v>
      </c>
      <c r="I335" s="14" t="s">
        <v>193</v>
      </c>
      <c r="L335" s="19"/>
      <c r="M335" s="20"/>
    </row>
    <row r="336" spans="1:13" x14ac:dyDescent="0.25">
      <c r="A336" t="s">
        <v>1592</v>
      </c>
      <c r="B336" s="8" t="s">
        <v>1601</v>
      </c>
      <c r="C336" t="s">
        <v>194</v>
      </c>
      <c r="D336" t="s">
        <v>1587</v>
      </c>
      <c r="E336" s="9">
        <v>0.24</v>
      </c>
      <c r="F336" s="10">
        <f t="shared" ref="F336:F344" si="14">((E336/8)*9)*13900</f>
        <v>3753.0000000000005</v>
      </c>
      <c r="G336" s="11"/>
      <c r="H336" s="12" t="s">
        <v>1582</v>
      </c>
    </row>
    <row r="337" spans="1:13" x14ac:dyDescent="0.25">
      <c r="A337" t="s">
        <v>1592</v>
      </c>
      <c r="B337" s="8">
        <v>11492658</v>
      </c>
      <c r="C337" t="s">
        <v>194</v>
      </c>
      <c r="D337" t="s">
        <v>1584</v>
      </c>
      <c r="E337" s="9">
        <v>0.16</v>
      </c>
      <c r="F337" s="10">
        <f t="shared" si="14"/>
        <v>2502</v>
      </c>
      <c r="G337" s="11"/>
      <c r="H337" s="12" t="s">
        <v>1582</v>
      </c>
    </row>
    <row r="338" spans="1:13" x14ac:dyDescent="0.25">
      <c r="A338" t="s">
        <v>1580</v>
      </c>
      <c r="B338" s="8" t="s">
        <v>1601</v>
      </c>
      <c r="C338" t="s">
        <v>194</v>
      </c>
      <c r="D338" t="s">
        <v>1581</v>
      </c>
      <c r="E338" s="9">
        <v>0.48</v>
      </c>
      <c r="F338" s="10">
        <f t="shared" si="14"/>
        <v>7506.0000000000009</v>
      </c>
      <c r="G338" s="11"/>
      <c r="H338" s="12" t="s">
        <v>1582</v>
      </c>
    </row>
    <row r="339" spans="1:13" x14ac:dyDescent="0.25">
      <c r="A339" t="s">
        <v>1586</v>
      </c>
      <c r="B339" s="8" t="s">
        <v>1601</v>
      </c>
      <c r="C339" t="s">
        <v>194</v>
      </c>
      <c r="D339" t="s">
        <v>1603</v>
      </c>
      <c r="E339" s="9">
        <v>0.08</v>
      </c>
      <c r="F339" s="10">
        <f t="shared" si="14"/>
        <v>1251</v>
      </c>
      <c r="G339" s="11"/>
      <c r="H339" s="12" t="s">
        <v>1582</v>
      </c>
    </row>
    <row r="340" spans="1:13" x14ac:dyDescent="0.25">
      <c r="A340" t="s">
        <v>1586</v>
      </c>
      <c r="B340" s="8">
        <v>11492658</v>
      </c>
      <c r="C340" t="s">
        <v>194</v>
      </c>
      <c r="D340" t="s">
        <v>1584</v>
      </c>
      <c r="E340" s="9">
        <v>0.16</v>
      </c>
      <c r="F340" s="10">
        <f t="shared" si="14"/>
        <v>2502</v>
      </c>
      <c r="G340" s="11"/>
      <c r="H340" s="12" t="s">
        <v>1582</v>
      </c>
    </row>
    <row r="341" spans="1:13" x14ac:dyDescent="0.25">
      <c r="A341" t="s">
        <v>1588</v>
      </c>
      <c r="B341" s="8" t="s">
        <v>1601</v>
      </c>
      <c r="C341" t="s">
        <v>194</v>
      </c>
      <c r="D341" t="s">
        <v>1583</v>
      </c>
      <c r="E341" s="9">
        <v>0.56000000000000005</v>
      </c>
      <c r="F341" s="10">
        <f t="shared" si="14"/>
        <v>8757.0000000000018</v>
      </c>
      <c r="G341" s="11"/>
      <c r="H341" s="12" t="s">
        <v>1582</v>
      </c>
    </row>
    <row r="342" spans="1:13" x14ac:dyDescent="0.25">
      <c r="A342" t="s">
        <v>1588</v>
      </c>
      <c r="B342" s="8">
        <v>11492658</v>
      </c>
      <c r="C342" t="s">
        <v>194</v>
      </c>
      <c r="D342" t="s">
        <v>1584</v>
      </c>
      <c r="E342" s="9">
        <v>0.16</v>
      </c>
      <c r="F342" s="10">
        <f t="shared" si="14"/>
        <v>2502</v>
      </c>
      <c r="G342" s="11"/>
      <c r="H342" s="12" t="s">
        <v>1582</v>
      </c>
    </row>
    <row r="343" spans="1:13" x14ac:dyDescent="0.25">
      <c r="A343" t="s">
        <v>1590</v>
      </c>
      <c r="B343" s="8" t="s">
        <v>1601</v>
      </c>
      <c r="C343" t="s">
        <v>194</v>
      </c>
      <c r="D343" t="s">
        <v>1609</v>
      </c>
      <c r="E343" s="9">
        <v>0.64</v>
      </c>
      <c r="F343" s="10">
        <f t="shared" si="14"/>
        <v>10008</v>
      </c>
      <c r="G343" s="11"/>
      <c r="H343" s="12" t="s">
        <v>1582</v>
      </c>
    </row>
    <row r="344" spans="1:13" s="14" customFormat="1" x14ac:dyDescent="0.25">
      <c r="A344" s="14" t="s">
        <v>1590</v>
      </c>
      <c r="B344" s="15">
        <v>11492658</v>
      </c>
      <c r="C344" s="14" t="s">
        <v>194</v>
      </c>
      <c r="D344" s="14" t="s">
        <v>1603</v>
      </c>
      <c r="E344" s="16">
        <v>0.08</v>
      </c>
      <c r="F344" s="10">
        <f t="shared" si="14"/>
        <v>1251</v>
      </c>
      <c r="G344" s="18">
        <v>40032</v>
      </c>
      <c r="H344" s="12" t="s">
        <v>1582</v>
      </c>
      <c r="I344" s="14" t="s">
        <v>195</v>
      </c>
      <c r="J344" s="14" t="s">
        <v>196</v>
      </c>
      <c r="K344" s="14" t="s">
        <v>42</v>
      </c>
      <c r="L344" s="19"/>
      <c r="M344" s="20"/>
    </row>
    <row r="345" spans="1:13" x14ac:dyDescent="0.25">
      <c r="A345" t="s">
        <v>1592</v>
      </c>
      <c r="B345" s="8">
        <v>20150972</v>
      </c>
      <c r="C345" t="s">
        <v>197</v>
      </c>
      <c r="D345" t="s">
        <v>1692</v>
      </c>
      <c r="E345" s="9">
        <v>1.1200000000000001</v>
      </c>
      <c r="F345" s="10">
        <f>((E345/8)*11)*13900</f>
        <v>21406</v>
      </c>
      <c r="G345" s="11"/>
      <c r="H345" s="12" t="s">
        <v>1582</v>
      </c>
    </row>
    <row r="346" spans="1:13" x14ac:dyDescent="0.25">
      <c r="A346" t="s">
        <v>1580</v>
      </c>
      <c r="B346" s="8">
        <v>20150972</v>
      </c>
      <c r="C346" t="s">
        <v>197</v>
      </c>
      <c r="D346" t="s">
        <v>1612</v>
      </c>
      <c r="E346" s="9">
        <v>1.68</v>
      </c>
      <c r="F346" s="10">
        <f>((E346/8)*11)*13900</f>
        <v>32109</v>
      </c>
      <c r="G346" s="11"/>
      <c r="H346" s="12" t="s">
        <v>1582</v>
      </c>
    </row>
    <row r="347" spans="1:13" x14ac:dyDescent="0.25">
      <c r="A347" t="s">
        <v>1586</v>
      </c>
      <c r="B347" s="8">
        <v>20150972</v>
      </c>
      <c r="C347" t="s">
        <v>197</v>
      </c>
      <c r="D347" t="s">
        <v>1612</v>
      </c>
      <c r="E347" s="9">
        <v>1.68</v>
      </c>
      <c r="F347" s="10">
        <f>((E347/8)*11)*13900</f>
        <v>32109</v>
      </c>
      <c r="G347" s="11"/>
      <c r="H347" s="12" t="s">
        <v>1582</v>
      </c>
    </row>
    <row r="348" spans="1:13" x14ac:dyDescent="0.25">
      <c r="A348" t="s">
        <v>1588</v>
      </c>
      <c r="B348" s="8">
        <v>20150972</v>
      </c>
      <c r="C348" t="s">
        <v>197</v>
      </c>
      <c r="D348" t="s">
        <v>1694</v>
      </c>
      <c r="E348" s="9">
        <v>2.2400000000000002</v>
      </c>
      <c r="F348" s="10">
        <f>((E348/8)*11)*13900</f>
        <v>42812</v>
      </c>
      <c r="G348" s="11"/>
      <c r="H348" s="12" t="s">
        <v>1582</v>
      </c>
    </row>
    <row r="349" spans="1:13" s="14" customFormat="1" x14ac:dyDescent="0.25">
      <c r="A349" s="14" t="s">
        <v>1590</v>
      </c>
      <c r="B349" s="15">
        <v>20150972</v>
      </c>
      <c r="C349" s="14" t="s">
        <v>197</v>
      </c>
      <c r="D349" s="14" t="s">
        <v>1695</v>
      </c>
      <c r="E349" s="16">
        <v>2.7933333333333299</v>
      </c>
      <c r="F349" s="10">
        <f>((E349/8)*11)*13900</f>
        <v>53387.583333333263</v>
      </c>
      <c r="G349" s="18">
        <v>181823.58333333299</v>
      </c>
      <c r="H349" s="12" t="s">
        <v>1582</v>
      </c>
      <c r="I349" s="14" t="s">
        <v>198</v>
      </c>
      <c r="J349" s="14" t="s">
        <v>155</v>
      </c>
      <c r="K349" s="14" t="s">
        <v>156</v>
      </c>
      <c r="L349" s="19"/>
      <c r="M349" s="20"/>
    </row>
    <row r="350" spans="1:13" s="14" customFormat="1" x14ac:dyDescent="0.25">
      <c r="A350" s="14" t="s">
        <v>1592</v>
      </c>
      <c r="B350" s="15">
        <v>4482203</v>
      </c>
      <c r="C350" s="14" t="s">
        <v>199</v>
      </c>
      <c r="D350" s="14" t="s">
        <v>1591</v>
      </c>
      <c r="E350" s="16">
        <v>0.78</v>
      </c>
      <c r="F350" s="17">
        <f>((E350/8)*8)*13900</f>
        <v>10842</v>
      </c>
      <c r="G350" s="18">
        <v>10842</v>
      </c>
      <c r="H350" s="12" t="s">
        <v>1582</v>
      </c>
      <c r="I350" s="14" t="s">
        <v>200</v>
      </c>
      <c r="L350" s="19"/>
      <c r="M350" s="20"/>
    </row>
    <row r="351" spans="1:13" x14ac:dyDescent="0.25">
      <c r="A351" t="s">
        <v>1592</v>
      </c>
      <c r="B351" s="8">
        <v>4063364</v>
      </c>
      <c r="C351" t="s">
        <v>201</v>
      </c>
      <c r="D351" t="s">
        <v>1707</v>
      </c>
      <c r="E351" s="9">
        <v>29.1933333333333</v>
      </c>
      <c r="F351" s="10">
        <f>((E351/8)*1)*13900</f>
        <v>50723.416666666606</v>
      </c>
      <c r="G351" s="11"/>
      <c r="H351" s="12" t="s">
        <v>1582</v>
      </c>
    </row>
    <row r="352" spans="1:13" x14ac:dyDescent="0.25">
      <c r="A352" t="s">
        <v>1580</v>
      </c>
      <c r="B352" s="8">
        <v>4063364</v>
      </c>
      <c r="C352" t="s">
        <v>201</v>
      </c>
      <c r="D352" t="s">
        <v>1708</v>
      </c>
      <c r="E352" s="9">
        <v>53.353333333333303</v>
      </c>
      <c r="F352" s="10">
        <f>((E352/8)*1)*13900</f>
        <v>92701.416666666613</v>
      </c>
      <c r="G352" s="11"/>
      <c r="H352" s="12" t="s">
        <v>1582</v>
      </c>
    </row>
    <row r="353" spans="1:13" s="14" customFormat="1" x14ac:dyDescent="0.25">
      <c r="A353" s="14" t="s">
        <v>1590</v>
      </c>
      <c r="B353" s="15">
        <v>4063364</v>
      </c>
      <c r="C353" s="14" t="s">
        <v>201</v>
      </c>
      <c r="D353" s="14" t="s">
        <v>1709</v>
      </c>
      <c r="E353" s="16">
        <v>4.8066666666666702</v>
      </c>
      <c r="F353" s="10">
        <f>((E353/8)*1)*13900</f>
        <v>8351.5833333333394</v>
      </c>
      <c r="G353" s="18">
        <v>1214165</v>
      </c>
      <c r="H353" s="12" t="s">
        <v>1582</v>
      </c>
      <c r="I353" s="14" t="s">
        <v>202</v>
      </c>
      <c r="J353" s="14" t="s">
        <v>203</v>
      </c>
      <c r="K353" s="14" t="s">
        <v>88</v>
      </c>
      <c r="L353" s="19"/>
      <c r="M353" s="20"/>
    </row>
    <row r="354" spans="1:13" x14ac:dyDescent="0.25">
      <c r="A354" t="s">
        <v>1580</v>
      </c>
      <c r="B354" s="8">
        <v>20139754</v>
      </c>
      <c r="C354" t="s">
        <v>204</v>
      </c>
      <c r="D354" t="s">
        <v>1644</v>
      </c>
      <c r="E354" s="9">
        <v>2.64</v>
      </c>
      <c r="F354" s="10">
        <f t="shared" ref="F354:F361" si="15">((E354/8)*8)*13900</f>
        <v>36696</v>
      </c>
      <c r="G354" s="11"/>
      <c r="H354" s="12" t="s">
        <v>1582</v>
      </c>
    </row>
    <row r="355" spans="1:13" x14ac:dyDescent="0.25">
      <c r="A355" t="s">
        <v>1586</v>
      </c>
      <c r="B355" s="8">
        <v>20139754</v>
      </c>
      <c r="C355" t="s">
        <v>204</v>
      </c>
      <c r="D355" t="s">
        <v>1584</v>
      </c>
      <c r="E355" s="9">
        <v>0.16</v>
      </c>
      <c r="F355" s="10">
        <f t="shared" si="15"/>
        <v>2224</v>
      </c>
      <c r="G355" s="11"/>
      <c r="H355" s="12" t="s">
        <v>1582</v>
      </c>
    </row>
    <row r="356" spans="1:13" x14ac:dyDescent="0.25">
      <c r="A356" t="s">
        <v>1588</v>
      </c>
      <c r="B356" s="8">
        <v>20139754</v>
      </c>
      <c r="C356" t="s">
        <v>204</v>
      </c>
      <c r="D356" t="s">
        <v>1581</v>
      </c>
      <c r="E356" s="9">
        <v>0.48</v>
      </c>
      <c r="F356" s="10">
        <f t="shared" si="15"/>
        <v>6672</v>
      </c>
      <c r="G356" s="11"/>
      <c r="H356" s="12" t="s">
        <v>1582</v>
      </c>
    </row>
    <row r="357" spans="1:13" s="14" customFormat="1" x14ac:dyDescent="0.25">
      <c r="A357" s="14" t="s">
        <v>1590</v>
      </c>
      <c r="B357" s="15">
        <v>20139754</v>
      </c>
      <c r="C357" s="14" t="s">
        <v>204</v>
      </c>
      <c r="D357" s="14" t="s">
        <v>1589</v>
      </c>
      <c r="E357" s="16">
        <v>0.72</v>
      </c>
      <c r="F357" s="17">
        <f t="shared" si="15"/>
        <v>10008</v>
      </c>
      <c r="G357" s="18">
        <v>55600</v>
      </c>
      <c r="H357" s="12" t="s">
        <v>1582</v>
      </c>
      <c r="I357" s="14" t="s">
        <v>205</v>
      </c>
      <c r="L357" s="19"/>
      <c r="M357" s="20"/>
    </row>
    <row r="358" spans="1:13" x14ac:dyDescent="0.25">
      <c r="A358" t="s">
        <v>1592</v>
      </c>
      <c r="B358" s="8">
        <v>11324268</v>
      </c>
      <c r="C358" t="s">
        <v>210</v>
      </c>
      <c r="D358" t="s">
        <v>1610</v>
      </c>
      <c r="E358" s="9">
        <v>0.28000000000000003</v>
      </c>
      <c r="F358" s="10">
        <f t="shared" si="15"/>
        <v>3892.0000000000005</v>
      </c>
      <c r="G358" s="11"/>
    </row>
    <row r="359" spans="1:13" x14ac:dyDescent="0.25">
      <c r="A359" t="s">
        <v>1580</v>
      </c>
      <c r="B359" s="8">
        <v>11324268</v>
      </c>
      <c r="C359" t="s">
        <v>210</v>
      </c>
      <c r="D359" t="s">
        <v>1594</v>
      </c>
      <c r="E359" s="9">
        <v>0.84</v>
      </c>
      <c r="F359" s="10">
        <f t="shared" si="15"/>
        <v>11676</v>
      </c>
      <c r="G359" s="11"/>
    </row>
    <row r="360" spans="1:13" x14ac:dyDescent="0.25">
      <c r="A360" t="s">
        <v>1588</v>
      </c>
      <c r="B360" s="8">
        <v>11324268</v>
      </c>
      <c r="C360" t="s">
        <v>210</v>
      </c>
      <c r="D360" t="s">
        <v>1610</v>
      </c>
      <c r="E360" s="9">
        <v>0.28000000000000003</v>
      </c>
      <c r="F360" s="10">
        <f t="shared" si="15"/>
        <v>3892.0000000000005</v>
      </c>
      <c r="G360" s="11"/>
    </row>
    <row r="361" spans="1:13" s="14" customFormat="1" x14ac:dyDescent="0.25">
      <c r="A361" s="14" t="s">
        <v>1590</v>
      </c>
      <c r="B361" s="15">
        <v>11324268</v>
      </c>
      <c r="C361" s="14" t="s">
        <v>210</v>
      </c>
      <c r="D361" s="14" t="s">
        <v>1629</v>
      </c>
      <c r="E361" s="16">
        <v>0.56000000000000005</v>
      </c>
      <c r="F361" s="17">
        <f t="shared" si="15"/>
        <v>7784.0000000000009</v>
      </c>
      <c r="G361" s="18">
        <v>27244</v>
      </c>
      <c r="L361" s="19"/>
      <c r="M361" s="20"/>
    </row>
    <row r="362" spans="1:13" s="14" customFormat="1" x14ac:dyDescent="0.25">
      <c r="A362" s="14" t="s">
        <v>1592</v>
      </c>
      <c r="B362" s="15">
        <v>13056023</v>
      </c>
      <c r="C362" s="14" t="s">
        <v>211</v>
      </c>
      <c r="D362" s="14" t="s">
        <v>1658</v>
      </c>
      <c r="E362" s="16">
        <v>2.88</v>
      </c>
      <c r="F362" s="17">
        <f>((E362/8)*5)*13900</f>
        <v>25019.999999999996</v>
      </c>
      <c r="G362" s="18">
        <v>25020</v>
      </c>
      <c r="I362" s="14" t="s">
        <v>212</v>
      </c>
      <c r="J362" s="14" t="s">
        <v>1710</v>
      </c>
      <c r="K362" s="14" t="s">
        <v>214</v>
      </c>
      <c r="L362" s="19"/>
      <c r="M362" s="20"/>
    </row>
    <row r="363" spans="1:13" x14ac:dyDescent="0.25">
      <c r="A363" t="s">
        <v>1592</v>
      </c>
      <c r="B363" s="8">
        <v>20150813</v>
      </c>
      <c r="C363" t="s">
        <v>215</v>
      </c>
      <c r="D363" t="s">
        <v>1603</v>
      </c>
      <c r="E363" s="9">
        <v>0.08</v>
      </c>
      <c r="F363" s="10">
        <f t="shared" ref="F363:F378" si="16">((E363/8)*8)*13900</f>
        <v>1112</v>
      </c>
      <c r="G363" s="11"/>
      <c r="H363" s="12" t="s">
        <v>1582</v>
      </c>
    </row>
    <row r="364" spans="1:13" x14ac:dyDescent="0.25">
      <c r="A364" t="s">
        <v>1586</v>
      </c>
      <c r="B364" s="8">
        <v>20150813</v>
      </c>
      <c r="C364" t="s">
        <v>215</v>
      </c>
      <c r="D364" t="s">
        <v>1602</v>
      </c>
      <c r="E364" s="9">
        <v>0.32</v>
      </c>
      <c r="F364" s="10">
        <f t="shared" si="16"/>
        <v>4448</v>
      </c>
      <c r="G364" s="11"/>
      <c r="H364" s="12" t="s">
        <v>1582</v>
      </c>
    </row>
    <row r="365" spans="1:13" s="14" customFormat="1" x14ac:dyDescent="0.25">
      <c r="A365" s="14" t="s">
        <v>1590</v>
      </c>
      <c r="B365" s="15">
        <v>20150813</v>
      </c>
      <c r="C365" s="14" t="s">
        <v>215</v>
      </c>
      <c r="D365" s="14" t="s">
        <v>1583</v>
      </c>
      <c r="E365" s="16">
        <v>0.56000000000000005</v>
      </c>
      <c r="F365" s="17">
        <f t="shared" si="16"/>
        <v>7784.0000000000009</v>
      </c>
      <c r="G365" s="18">
        <v>13344</v>
      </c>
      <c r="H365" s="12" t="s">
        <v>1582</v>
      </c>
      <c r="I365" s="14" t="s">
        <v>216</v>
      </c>
      <c r="L365" s="19"/>
      <c r="M365" s="20"/>
    </row>
    <row r="366" spans="1:13" x14ac:dyDescent="0.25">
      <c r="A366" t="s">
        <v>1588</v>
      </c>
      <c r="B366" s="8" t="s">
        <v>1601</v>
      </c>
      <c r="C366" t="s">
        <v>217</v>
      </c>
      <c r="D366" t="s">
        <v>1643</v>
      </c>
      <c r="E366" s="9">
        <v>3.6</v>
      </c>
      <c r="F366" s="10">
        <f t="shared" si="16"/>
        <v>50040</v>
      </c>
      <c r="G366" s="11"/>
      <c r="H366" s="12" t="s">
        <v>1582</v>
      </c>
    </row>
    <row r="367" spans="1:13" s="14" customFormat="1" x14ac:dyDescent="0.25">
      <c r="A367" s="14" t="s">
        <v>1590</v>
      </c>
      <c r="B367" s="15" t="s">
        <v>1601</v>
      </c>
      <c r="C367" s="14" t="s">
        <v>217</v>
      </c>
      <c r="D367" s="14" t="s">
        <v>1618</v>
      </c>
      <c r="E367" s="16">
        <v>2.96</v>
      </c>
      <c r="F367" s="17">
        <f t="shared" si="16"/>
        <v>41144</v>
      </c>
      <c r="G367" s="18">
        <v>91184</v>
      </c>
      <c r="H367" s="12" t="s">
        <v>1582</v>
      </c>
      <c r="I367" s="14" t="s">
        <v>218</v>
      </c>
      <c r="L367" s="19"/>
      <c r="M367" s="20"/>
    </row>
    <row r="368" spans="1:13" s="14" customFormat="1" x14ac:dyDescent="0.25">
      <c r="A368" s="14" t="s">
        <v>1590</v>
      </c>
      <c r="B368" s="15">
        <v>242011</v>
      </c>
      <c r="C368" s="14" t="s">
        <v>219</v>
      </c>
      <c r="D368" s="14" t="s">
        <v>1610</v>
      </c>
      <c r="E368" s="16">
        <v>0.4</v>
      </c>
      <c r="F368" s="17">
        <f t="shared" si="16"/>
        <v>5560</v>
      </c>
      <c r="G368" s="18">
        <v>5560</v>
      </c>
      <c r="I368" s="14" t="s">
        <v>220</v>
      </c>
      <c r="L368" s="19"/>
      <c r="M368" s="20"/>
    </row>
    <row r="369" spans="1:13" x14ac:dyDescent="0.25">
      <c r="A369" t="s">
        <v>1592</v>
      </c>
      <c r="B369" s="8">
        <v>13115442</v>
      </c>
      <c r="C369" t="s">
        <v>1711</v>
      </c>
      <c r="D369" t="s">
        <v>1581</v>
      </c>
      <c r="E369" s="9">
        <v>0.48</v>
      </c>
      <c r="F369" s="10">
        <f t="shared" si="16"/>
        <v>6672</v>
      </c>
      <c r="G369" s="11"/>
      <c r="H369" s="12" t="s">
        <v>1582</v>
      </c>
    </row>
    <row r="370" spans="1:13" x14ac:dyDescent="0.25">
      <c r="A370" t="s">
        <v>1580</v>
      </c>
      <c r="B370" s="8">
        <v>13115442</v>
      </c>
      <c r="C370" t="s">
        <v>1711</v>
      </c>
      <c r="D370" t="s">
        <v>1633</v>
      </c>
      <c r="E370" s="9">
        <v>2</v>
      </c>
      <c r="F370" s="10">
        <f t="shared" si="16"/>
        <v>27800</v>
      </c>
      <c r="G370" s="11"/>
      <c r="H370" s="12" t="s">
        <v>1582</v>
      </c>
    </row>
    <row r="371" spans="1:13" x14ac:dyDescent="0.25">
      <c r="A371" t="s">
        <v>1586</v>
      </c>
      <c r="B371" s="8">
        <v>13115442</v>
      </c>
      <c r="C371" t="s">
        <v>1711</v>
      </c>
      <c r="D371" t="s">
        <v>1636</v>
      </c>
      <c r="E371" s="9">
        <v>0.96</v>
      </c>
      <c r="F371" s="10">
        <f t="shared" si="16"/>
        <v>13344</v>
      </c>
      <c r="G371" s="11"/>
      <c r="H371" s="12" t="s">
        <v>1582</v>
      </c>
    </row>
    <row r="372" spans="1:13" s="14" customFormat="1" x14ac:dyDescent="0.25">
      <c r="A372" s="14" t="s">
        <v>1588</v>
      </c>
      <c r="B372" s="15">
        <v>13115442</v>
      </c>
      <c r="C372" s="14" t="s">
        <v>1711</v>
      </c>
      <c r="D372" s="14" t="s">
        <v>1594</v>
      </c>
      <c r="E372" s="16">
        <v>1.2</v>
      </c>
      <c r="F372" s="17">
        <f t="shared" si="16"/>
        <v>16680</v>
      </c>
      <c r="G372" s="18">
        <v>64496</v>
      </c>
      <c r="H372" s="12" t="s">
        <v>1582</v>
      </c>
      <c r="I372" s="14" t="s">
        <v>1712</v>
      </c>
      <c r="L372" s="19"/>
      <c r="M372" s="20"/>
    </row>
    <row r="373" spans="1:13" s="14" customFormat="1" x14ac:dyDescent="0.25">
      <c r="A373" s="14" t="s">
        <v>1592</v>
      </c>
      <c r="B373" s="15">
        <v>20179065</v>
      </c>
      <c r="C373" s="14" t="s">
        <v>1713</v>
      </c>
      <c r="D373" s="14" t="s">
        <v>1581</v>
      </c>
      <c r="E373" s="16">
        <v>0.48</v>
      </c>
      <c r="F373" s="17">
        <f t="shared" si="16"/>
        <v>6672</v>
      </c>
      <c r="G373" s="18">
        <v>6672</v>
      </c>
      <c r="H373" s="12" t="s">
        <v>1582</v>
      </c>
      <c r="I373" s="14" t="s">
        <v>1714</v>
      </c>
      <c r="L373" s="19"/>
      <c r="M373" s="20"/>
    </row>
    <row r="374" spans="1:13" x14ac:dyDescent="0.25">
      <c r="A374" t="s">
        <v>1590</v>
      </c>
      <c r="B374" s="8" t="s">
        <v>1601</v>
      </c>
      <c r="C374" t="s">
        <v>225</v>
      </c>
      <c r="D374" t="s">
        <v>1661</v>
      </c>
      <c r="E374" s="9">
        <v>2.08</v>
      </c>
      <c r="F374" s="10">
        <f t="shared" si="16"/>
        <v>28912</v>
      </c>
      <c r="G374" s="11"/>
    </row>
    <row r="375" spans="1:13" s="14" customFormat="1" x14ac:dyDescent="0.25">
      <c r="A375" s="14" t="s">
        <v>1590</v>
      </c>
      <c r="B375" s="15">
        <v>20120826</v>
      </c>
      <c r="C375" s="14" t="s">
        <v>225</v>
      </c>
      <c r="D375" s="14" t="s">
        <v>1629</v>
      </c>
      <c r="E375" s="16">
        <v>0.8</v>
      </c>
      <c r="F375" s="17">
        <f t="shared" si="16"/>
        <v>11120</v>
      </c>
      <c r="G375" s="18">
        <v>40032</v>
      </c>
      <c r="I375" s="14" t="s">
        <v>226</v>
      </c>
      <c r="L375" s="19"/>
      <c r="M375" s="20"/>
    </row>
    <row r="376" spans="1:13" s="14" customFormat="1" x14ac:dyDescent="0.25">
      <c r="A376" s="14" t="s">
        <v>1590</v>
      </c>
      <c r="B376" s="15">
        <v>11474746</v>
      </c>
      <c r="C376" s="14" t="s">
        <v>227</v>
      </c>
      <c r="D376" s="14" t="s">
        <v>1636</v>
      </c>
      <c r="E376" s="16">
        <v>0.67333333333333301</v>
      </c>
      <c r="F376" s="17">
        <f t="shared" si="16"/>
        <v>9359.3333333333285</v>
      </c>
      <c r="G376" s="18">
        <v>9313</v>
      </c>
      <c r="I376" s="14" t="s">
        <v>228</v>
      </c>
      <c r="L376" s="19"/>
      <c r="M376" s="20"/>
    </row>
    <row r="377" spans="1:13" x14ac:dyDescent="0.25">
      <c r="A377" t="s">
        <v>1580</v>
      </c>
      <c r="B377" s="8">
        <v>13034832</v>
      </c>
      <c r="C377" t="s">
        <v>231</v>
      </c>
      <c r="D377" t="s">
        <v>1584</v>
      </c>
      <c r="E377" s="9">
        <v>0.11333333333333299</v>
      </c>
      <c r="F377" s="10">
        <f t="shared" si="16"/>
        <v>1575.3333333333287</v>
      </c>
      <c r="G377" s="11"/>
      <c r="H377" s="12" t="s">
        <v>1582</v>
      </c>
    </row>
    <row r="378" spans="1:13" s="14" customFormat="1" x14ac:dyDescent="0.25">
      <c r="A378" s="14" t="s">
        <v>1586</v>
      </c>
      <c r="B378" s="15">
        <v>13034832</v>
      </c>
      <c r="C378" s="14" t="s">
        <v>231</v>
      </c>
      <c r="D378" s="14" t="s">
        <v>1584</v>
      </c>
      <c r="E378" s="16">
        <v>0.11333333333333299</v>
      </c>
      <c r="F378" s="17">
        <f t="shared" si="16"/>
        <v>1575.3333333333287</v>
      </c>
      <c r="G378" s="18">
        <v>3058</v>
      </c>
      <c r="H378" s="12" t="s">
        <v>1582</v>
      </c>
      <c r="I378" s="14" t="s">
        <v>232</v>
      </c>
      <c r="L378" s="19"/>
      <c r="M378" s="20"/>
    </row>
    <row r="379" spans="1:13" x14ac:dyDescent="0.25">
      <c r="A379" t="s">
        <v>1592</v>
      </c>
      <c r="B379" s="8">
        <v>13097199</v>
      </c>
      <c r="C379" s="21" t="s">
        <v>233</v>
      </c>
      <c r="D379" t="s">
        <v>1715</v>
      </c>
      <c r="E379" s="9">
        <v>13.98</v>
      </c>
      <c r="F379" s="17">
        <f>((E379/8)*3)*13900</f>
        <v>72870.75</v>
      </c>
      <c r="G379" s="11"/>
      <c r="H379" s="12" t="s">
        <v>1582</v>
      </c>
    </row>
    <row r="380" spans="1:13" x14ac:dyDescent="0.25">
      <c r="A380" t="s">
        <v>1592</v>
      </c>
      <c r="B380" s="8">
        <v>13097199</v>
      </c>
      <c r="C380" s="21" t="s">
        <v>233</v>
      </c>
      <c r="D380" t="s">
        <v>1600</v>
      </c>
      <c r="E380" s="9">
        <v>3.91333333333333</v>
      </c>
      <c r="F380" s="17">
        <f>((E380/8)*3)*13900</f>
        <v>20398.249999999982</v>
      </c>
      <c r="G380" s="11"/>
      <c r="H380" s="12" t="s">
        <v>1582</v>
      </c>
    </row>
    <row r="381" spans="1:13" x14ac:dyDescent="0.25">
      <c r="A381" t="s">
        <v>1580</v>
      </c>
      <c r="B381" s="8">
        <v>13097199</v>
      </c>
      <c r="C381" s="21" t="s">
        <v>233</v>
      </c>
      <c r="D381" t="s">
        <v>1695</v>
      </c>
      <c r="E381" s="9">
        <v>2.7933333333333299</v>
      </c>
      <c r="F381" s="17">
        <f>((E381/8)*3)*13900</f>
        <v>14560.249999999984</v>
      </c>
      <c r="G381" s="11"/>
      <c r="H381" s="12" t="s">
        <v>1582</v>
      </c>
    </row>
    <row r="382" spans="1:13" x14ac:dyDescent="0.25">
      <c r="A382" t="s">
        <v>1586</v>
      </c>
      <c r="B382" s="8">
        <v>13097199</v>
      </c>
      <c r="C382" s="21" t="s">
        <v>233</v>
      </c>
      <c r="D382" t="s">
        <v>1692</v>
      </c>
      <c r="E382" s="9">
        <v>1.1200000000000001</v>
      </c>
      <c r="F382" s="17">
        <f>((E382/8)*3)*13900</f>
        <v>5838.0000000000009</v>
      </c>
      <c r="G382" s="11"/>
      <c r="H382" s="12" t="s">
        <v>1582</v>
      </c>
    </row>
    <row r="383" spans="1:13" s="14" customFormat="1" x14ac:dyDescent="0.25">
      <c r="A383" s="14" t="s">
        <v>1586</v>
      </c>
      <c r="B383" s="15">
        <v>13097199</v>
      </c>
      <c r="C383" s="14" t="s">
        <v>233</v>
      </c>
      <c r="D383" s="14" t="s">
        <v>1629</v>
      </c>
      <c r="E383" s="16">
        <v>0.56000000000000005</v>
      </c>
      <c r="F383" s="17">
        <f>((E383/8)*3)*13900</f>
        <v>2919.0000000000005</v>
      </c>
      <c r="G383" s="22">
        <f>SUBTOTAL(9,F379:F383)</f>
        <v>116586.24999999997</v>
      </c>
      <c r="H383" s="12" t="s">
        <v>1582</v>
      </c>
      <c r="I383" s="14" t="s">
        <v>1716</v>
      </c>
      <c r="J383" s="14" t="s">
        <v>235</v>
      </c>
      <c r="K383" s="14" t="s">
        <v>236</v>
      </c>
      <c r="L383" s="19"/>
      <c r="M383" s="20"/>
    </row>
    <row r="384" spans="1:13" x14ac:dyDescent="0.25">
      <c r="A384" t="s">
        <v>1588</v>
      </c>
      <c r="B384" s="8">
        <v>13216400</v>
      </c>
      <c r="C384" s="21" t="s">
        <v>233</v>
      </c>
      <c r="D384" t="s">
        <v>1629</v>
      </c>
      <c r="E384" s="9">
        <v>0.56000000000000005</v>
      </c>
      <c r="F384" s="17">
        <f t="shared" ref="F384:F419" si="17">((E384/8)*8)*13900</f>
        <v>7784.0000000000009</v>
      </c>
      <c r="G384" s="11"/>
      <c r="H384" s="12" t="s">
        <v>1582</v>
      </c>
    </row>
    <row r="385" spans="1:13" x14ac:dyDescent="0.25">
      <c r="A385" t="s">
        <v>1588</v>
      </c>
      <c r="B385" s="8">
        <v>13216400</v>
      </c>
      <c r="C385" s="21" t="s">
        <v>233</v>
      </c>
      <c r="D385" t="s">
        <v>1609</v>
      </c>
      <c r="E385" s="9">
        <v>0.44666666666666699</v>
      </c>
      <c r="F385" s="17">
        <f t="shared" si="17"/>
        <v>6208.6666666666715</v>
      </c>
      <c r="G385" s="11"/>
      <c r="H385" s="12" t="s">
        <v>1582</v>
      </c>
    </row>
    <row r="386" spans="1:13" x14ac:dyDescent="0.25">
      <c r="A386" t="s">
        <v>1590</v>
      </c>
      <c r="B386" s="8">
        <v>13216400</v>
      </c>
      <c r="C386" s="21" t="s">
        <v>233</v>
      </c>
      <c r="D386" t="s">
        <v>1583</v>
      </c>
      <c r="E386" s="9">
        <v>0.39333333333333298</v>
      </c>
      <c r="F386" s="17">
        <f t="shared" si="17"/>
        <v>5467.3333333333285</v>
      </c>
      <c r="G386" s="11"/>
      <c r="H386" s="12" t="s">
        <v>1582</v>
      </c>
    </row>
    <row r="387" spans="1:13" s="14" customFormat="1" x14ac:dyDescent="0.25">
      <c r="A387" s="14" t="s">
        <v>1590</v>
      </c>
      <c r="B387" s="15">
        <v>13216400</v>
      </c>
      <c r="C387" s="14" t="s">
        <v>233</v>
      </c>
      <c r="D387" s="14" t="s">
        <v>1602</v>
      </c>
      <c r="E387" s="16">
        <v>0.22666666666666699</v>
      </c>
      <c r="F387" s="17">
        <f t="shared" si="17"/>
        <v>3150.6666666666711</v>
      </c>
      <c r="G387" s="18">
        <f>SUBTOTAL(9,F384:F387)</f>
        <v>22610.666666666672</v>
      </c>
      <c r="H387" s="12" t="s">
        <v>1582</v>
      </c>
      <c r="I387" s="14" t="s">
        <v>1717</v>
      </c>
      <c r="L387" s="19"/>
      <c r="M387" s="20"/>
    </row>
    <row r="388" spans="1:13" x14ac:dyDescent="0.25">
      <c r="A388" t="s">
        <v>1592</v>
      </c>
      <c r="B388" s="8">
        <v>20006177</v>
      </c>
      <c r="C388" t="s">
        <v>237</v>
      </c>
      <c r="D388" t="s">
        <v>1718</v>
      </c>
      <c r="E388" s="9">
        <v>9.1199999999999992</v>
      </c>
      <c r="F388" s="10">
        <f t="shared" si="17"/>
        <v>126767.99999999999</v>
      </c>
      <c r="G388" s="11"/>
    </row>
    <row r="389" spans="1:13" s="14" customFormat="1" x14ac:dyDescent="0.25">
      <c r="A389" s="14" t="s">
        <v>1580</v>
      </c>
      <c r="B389" s="15">
        <v>20025515</v>
      </c>
      <c r="C389" s="14" t="s">
        <v>237</v>
      </c>
      <c r="D389" s="14" t="s">
        <v>1719</v>
      </c>
      <c r="E389" s="16">
        <v>13.2</v>
      </c>
      <c r="F389" s="17">
        <f t="shared" si="17"/>
        <v>183480</v>
      </c>
      <c r="G389" s="18">
        <v>310248</v>
      </c>
      <c r="J389" s="14" t="s">
        <v>35</v>
      </c>
      <c r="L389" s="19"/>
      <c r="M389" s="20"/>
    </row>
    <row r="390" spans="1:13" s="14" customFormat="1" x14ac:dyDescent="0.25">
      <c r="A390" s="14" t="s">
        <v>1580</v>
      </c>
      <c r="B390" s="15">
        <v>13100025</v>
      </c>
      <c r="C390" s="14" t="s">
        <v>238</v>
      </c>
      <c r="D390" s="14" t="s">
        <v>1587</v>
      </c>
      <c r="E390" s="16">
        <v>0.24</v>
      </c>
      <c r="F390" s="17">
        <f t="shared" si="17"/>
        <v>3336</v>
      </c>
      <c r="G390" s="18">
        <v>3336</v>
      </c>
      <c r="I390" s="14" t="s">
        <v>239</v>
      </c>
      <c r="L390" s="19"/>
      <c r="M390" s="20"/>
    </row>
    <row r="391" spans="1:13" x14ac:dyDescent="0.25">
      <c r="A391" t="s">
        <v>1580</v>
      </c>
      <c r="B391" s="8">
        <v>13077906</v>
      </c>
      <c r="C391" t="s">
        <v>240</v>
      </c>
      <c r="D391" t="s">
        <v>1585</v>
      </c>
      <c r="E391" s="9">
        <v>1.0066666666666699</v>
      </c>
      <c r="F391" s="10">
        <f t="shared" si="17"/>
        <v>13992.666666666712</v>
      </c>
      <c r="G391" s="11"/>
      <c r="H391" s="12" t="s">
        <v>1582</v>
      </c>
    </row>
    <row r="392" spans="1:13" x14ac:dyDescent="0.25">
      <c r="A392" t="s">
        <v>1580</v>
      </c>
      <c r="B392" s="8">
        <v>13068931</v>
      </c>
      <c r="C392" t="s">
        <v>240</v>
      </c>
      <c r="D392" t="s">
        <v>1609</v>
      </c>
      <c r="E392" s="9">
        <v>0.44666666666666699</v>
      </c>
      <c r="F392" s="10">
        <f t="shared" si="17"/>
        <v>6208.6666666666715</v>
      </c>
      <c r="G392" s="11"/>
      <c r="H392" s="12" t="s">
        <v>1582</v>
      </c>
    </row>
    <row r="393" spans="1:13" x14ac:dyDescent="0.25">
      <c r="A393" t="s">
        <v>1580</v>
      </c>
      <c r="B393" s="8">
        <v>13076004</v>
      </c>
      <c r="C393" t="s">
        <v>240</v>
      </c>
      <c r="D393" t="s">
        <v>1626</v>
      </c>
      <c r="E393" s="9">
        <v>0.89333333333333298</v>
      </c>
      <c r="F393" s="10">
        <f t="shared" si="17"/>
        <v>12417.333333333328</v>
      </c>
      <c r="G393" s="11"/>
      <c r="H393" s="12" t="s">
        <v>1582</v>
      </c>
    </row>
    <row r="394" spans="1:13" s="14" customFormat="1" x14ac:dyDescent="0.25">
      <c r="A394" s="14" t="s">
        <v>1580</v>
      </c>
      <c r="B394" s="15">
        <v>13077902</v>
      </c>
      <c r="C394" s="14" t="s">
        <v>240</v>
      </c>
      <c r="D394" s="14" t="s">
        <v>1585</v>
      </c>
      <c r="E394" s="16">
        <v>1.0066666666666699</v>
      </c>
      <c r="F394" s="17">
        <f t="shared" si="17"/>
        <v>13992.666666666712</v>
      </c>
      <c r="G394" s="18">
        <v>46704</v>
      </c>
      <c r="H394" s="12" t="s">
        <v>1582</v>
      </c>
      <c r="J394" s="14" t="s">
        <v>5</v>
      </c>
      <c r="L394" s="19"/>
      <c r="M394" s="20"/>
    </row>
    <row r="395" spans="1:13" x14ac:dyDescent="0.25">
      <c r="A395" t="s">
        <v>1592</v>
      </c>
      <c r="B395" s="8">
        <v>4036263</v>
      </c>
      <c r="C395" t="s">
        <v>1720</v>
      </c>
      <c r="D395" t="s">
        <v>1721</v>
      </c>
      <c r="E395" s="9">
        <v>3.9733333333333301</v>
      </c>
      <c r="F395" s="10">
        <f t="shared" si="17"/>
        <v>55229.333333333285</v>
      </c>
      <c r="G395" s="11"/>
      <c r="H395" s="12" t="s">
        <v>1582</v>
      </c>
    </row>
    <row r="396" spans="1:13" s="14" customFormat="1" x14ac:dyDescent="0.25">
      <c r="A396" s="14" t="s">
        <v>1580</v>
      </c>
      <c r="B396" s="15">
        <v>4036263</v>
      </c>
      <c r="C396" s="14" t="s">
        <v>1720</v>
      </c>
      <c r="D396" s="14" t="s">
        <v>1609</v>
      </c>
      <c r="E396" s="16">
        <v>0.44666666666666699</v>
      </c>
      <c r="F396" s="17">
        <f t="shared" si="17"/>
        <v>6208.6666666666715</v>
      </c>
      <c r="G396" s="18">
        <v>61438</v>
      </c>
      <c r="H396" s="12" t="s">
        <v>1582</v>
      </c>
      <c r="I396" s="14" t="s">
        <v>1722</v>
      </c>
      <c r="L396" s="19"/>
      <c r="M396" s="20"/>
    </row>
    <row r="397" spans="1:13" s="14" customFormat="1" x14ac:dyDescent="0.25">
      <c r="A397" s="14" t="s">
        <v>1592</v>
      </c>
      <c r="B397" s="15">
        <v>20090338</v>
      </c>
      <c r="C397" s="14" t="s">
        <v>243</v>
      </c>
      <c r="D397" s="14" t="s">
        <v>1607</v>
      </c>
      <c r="E397" s="16">
        <v>0.72666666666666702</v>
      </c>
      <c r="F397" s="17">
        <f t="shared" si="17"/>
        <v>10100.666666666672</v>
      </c>
      <c r="G397" s="18">
        <v>10147</v>
      </c>
      <c r="H397" s="12" t="s">
        <v>1582</v>
      </c>
      <c r="J397" s="14" t="s">
        <v>244</v>
      </c>
      <c r="L397" s="19"/>
      <c r="M397" s="20"/>
    </row>
    <row r="398" spans="1:13" x14ac:dyDescent="0.25">
      <c r="A398" t="s">
        <v>1592</v>
      </c>
      <c r="B398" s="8">
        <v>20082750</v>
      </c>
      <c r="C398" t="s">
        <v>245</v>
      </c>
      <c r="D398" t="s">
        <v>1602</v>
      </c>
      <c r="E398" s="9">
        <v>0.32</v>
      </c>
      <c r="F398" s="10">
        <f t="shared" si="17"/>
        <v>4448</v>
      </c>
      <c r="G398" s="11"/>
      <c r="H398" s="12" t="s">
        <v>1582</v>
      </c>
    </row>
    <row r="399" spans="1:13" x14ac:dyDescent="0.25">
      <c r="A399" t="s">
        <v>1580</v>
      </c>
      <c r="B399" s="8">
        <v>20082750</v>
      </c>
      <c r="C399" t="s">
        <v>245</v>
      </c>
      <c r="D399" t="s">
        <v>1584</v>
      </c>
      <c r="E399" s="9">
        <v>0.16</v>
      </c>
      <c r="F399" s="10">
        <f t="shared" si="17"/>
        <v>2224</v>
      </c>
      <c r="G399" s="11"/>
      <c r="H399" s="12" t="s">
        <v>1582</v>
      </c>
    </row>
    <row r="400" spans="1:13" x14ac:dyDescent="0.25">
      <c r="A400" t="s">
        <v>1586</v>
      </c>
      <c r="B400" s="8">
        <v>20082750</v>
      </c>
      <c r="C400" t="s">
        <v>245</v>
      </c>
      <c r="D400" t="s">
        <v>1583</v>
      </c>
      <c r="E400" s="9">
        <v>0.56000000000000005</v>
      </c>
      <c r="F400" s="10">
        <f t="shared" si="17"/>
        <v>7784.0000000000009</v>
      </c>
      <c r="G400" s="11"/>
      <c r="H400" s="12" t="s">
        <v>1582</v>
      </c>
    </row>
    <row r="401" spans="1:13" x14ac:dyDescent="0.25">
      <c r="A401" t="s">
        <v>1588</v>
      </c>
      <c r="B401" s="8">
        <v>20082750</v>
      </c>
      <c r="C401" t="s">
        <v>245</v>
      </c>
      <c r="D401" t="s">
        <v>1584</v>
      </c>
      <c r="E401" s="9">
        <v>0.16</v>
      </c>
      <c r="F401" s="10">
        <f t="shared" si="17"/>
        <v>2224</v>
      </c>
      <c r="G401" s="11"/>
      <c r="H401" s="12" t="s">
        <v>1582</v>
      </c>
    </row>
    <row r="402" spans="1:13" s="14" customFormat="1" x14ac:dyDescent="0.25">
      <c r="A402" s="14" t="s">
        <v>1590</v>
      </c>
      <c r="B402" s="15">
        <v>20082750</v>
      </c>
      <c r="C402" s="14" t="s">
        <v>245</v>
      </c>
      <c r="D402" s="14" t="s">
        <v>1603</v>
      </c>
      <c r="E402" s="16">
        <v>0.08</v>
      </c>
      <c r="F402" s="17">
        <f t="shared" si="17"/>
        <v>1112</v>
      </c>
      <c r="G402" s="18">
        <v>17792</v>
      </c>
      <c r="H402" s="12" t="s">
        <v>1582</v>
      </c>
      <c r="I402" s="14" t="s">
        <v>246</v>
      </c>
      <c r="L402" s="19"/>
      <c r="M402" s="20"/>
    </row>
    <row r="403" spans="1:13" x14ac:dyDescent="0.25">
      <c r="A403" t="s">
        <v>1592</v>
      </c>
      <c r="B403" s="8" t="s">
        <v>1601</v>
      </c>
      <c r="C403" t="s">
        <v>249</v>
      </c>
      <c r="D403" t="s">
        <v>1581</v>
      </c>
      <c r="E403" s="9">
        <v>0.48</v>
      </c>
      <c r="F403" s="10">
        <f t="shared" si="17"/>
        <v>6672</v>
      </c>
      <c r="G403" s="11"/>
    </row>
    <row r="404" spans="1:13" x14ac:dyDescent="0.25">
      <c r="A404" t="s">
        <v>1580</v>
      </c>
      <c r="B404" s="8" t="s">
        <v>1601</v>
      </c>
      <c r="C404" t="s">
        <v>249</v>
      </c>
      <c r="D404" t="s">
        <v>1610</v>
      </c>
      <c r="E404" s="9">
        <v>0.4</v>
      </c>
      <c r="F404" s="10">
        <f t="shared" si="17"/>
        <v>5560</v>
      </c>
      <c r="G404" s="11"/>
    </row>
    <row r="405" spans="1:13" x14ac:dyDescent="0.25">
      <c r="A405" t="s">
        <v>1590</v>
      </c>
      <c r="B405" s="8" t="s">
        <v>1601</v>
      </c>
      <c r="C405" t="s">
        <v>249</v>
      </c>
      <c r="D405" t="s">
        <v>1661</v>
      </c>
      <c r="E405" s="9">
        <v>2.08</v>
      </c>
      <c r="F405" s="10">
        <f t="shared" si="17"/>
        <v>28912</v>
      </c>
      <c r="G405" s="11"/>
    </row>
    <row r="406" spans="1:13" s="14" customFormat="1" x14ac:dyDescent="0.25">
      <c r="A406" s="14" t="s">
        <v>1590</v>
      </c>
      <c r="B406" s="15" t="s">
        <v>1601</v>
      </c>
      <c r="C406" s="14" t="s">
        <v>249</v>
      </c>
      <c r="D406" s="14" t="s">
        <v>1589</v>
      </c>
      <c r="E406" s="16">
        <v>0.72</v>
      </c>
      <c r="F406" s="17">
        <f t="shared" si="17"/>
        <v>10008</v>
      </c>
      <c r="G406" s="18">
        <v>51152</v>
      </c>
      <c r="I406" s="14" t="s">
        <v>226</v>
      </c>
      <c r="L406" s="19"/>
      <c r="M406" s="20"/>
    </row>
    <row r="407" spans="1:13" x14ac:dyDescent="0.25">
      <c r="A407" t="s">
        <v>1592</v>
      </c>
      <c r="B407" s="8">
        <v>164667</v>
      </c>
      <c r="C407" t="s">
        <v>252</v>
      </c>
      <c r="D407" t="s">
        <v>1723</v>
      </c>
      <c r="E407" s="9">
        <v>3.84</v>
      </c>
      <c r="F407" s="10">
        <f t="shared" si="17"/>
        <v>53376</v>
      </c>
      <c r="G407" s="11"/>
      <c r="H407" s="12" t="s">
        <v>1582</v>
      </c>
    </row>
    <row r="408" spans="1:13" x14ac:dyDescent="0.25">
      <c r="A408" t="s">
        <v>1592</v>
      </c>
      <c r="B408" s="8">
        <v>214068</v>
      </c>
      <c r="C408" t="s">
        <v>252</v>
      </c>
      <c r="D408" t="s">
        <v>1589</v>
      </c>
      <c r="E408" s="9">
        <v>0.72</v>
      </c>
      <c r="F408" s="10">
        <f t="shared" si="17"/>
        <v>10008</v>
      </c>
      <c r="G408" s="11"/>
      <c r="H408" s="12" t="s">
        <v>1582</v>
      </c>
    </row>
    <row r="409" spans="1:13" x14ac:dyDescent="0.25">
      <c r="A409" t="s">
        <v>1580</v>
      </c>
      <c r="B409" s="8">
        <v>164667</v>
      </c>
      <c r="C409" t="s">
        <v>252</v>
      </c>
      <c r="D409" t="s">
        <v>1605</v>
      </c>
      <c r="E409" s="9">
        <v>0.88</v>
      </c>
      <c r="F409" s="10">
        <f t="shared" si="17"/>
        <v>12232</v>
      </c>
      <c r="G409" s="11"/>
      <c r="H409" s="12" t="s">
        <v>1582</v>
      </c>
    </row>
    <row r="410" spans="1:13" x14ac:dyDescent="0.25">
      <c r="A410" t="s">
        <v>1580</v>
      </c>
      <c r="B410" s="8">
        <v>214068</v>
      </c>
      <c r="C410" t="s">
        <v>252</v>
      </c>
      <c r="D410" t="s">
        <v>1636</v>
      </c>
      <c r="E410" s="9">
        <v>0.96</v>
      </c>
      <c r="F410" s="10">
        <f t="shared" si="17"/>
        <v>13344</v>
      </c>
      <c r="G410" s="11"/>
      <c r="H410" s="12" t="s">
        <v>1582</v>
      </c>
    </row>
    <row r="411" spans="1:13" x14ac:dyDescent="0.25">
      <c r="A411" t="s">
        <v>1586</v>
      </c>
      <c r="B411" s="8">
        <v>164667</v>
      </c>
      <c r="C411" t="s">
        <v>252</v>
      </c>
      <c r="D411" t="s">
        <v>1623</v>
      </c>
      <c r="E411" s="9">
        <v>3.04</v>
      </c>
      <c r="F411" s="10">
        <f t="shared" si="17"/>
        <v>42256</v>
      </c>
      <c r="G411" s="11"/>
      <c r="H411" s="12" t="s">
        <v>1582</v>
      </c>
    </row>
    <row r="412" spans="1:13" x14ac:dyDescent="0.25">
      <c r="A412" t="s">
        <v>1588</v>
      </c>
      <c r="B412" s="8">
        <v>164667</v>
      </c>
      <c r="C412" t="s">
        <v>252</v>
      </c>
      <c r="D412" t="s">
        <v>1633</v>
      </c>
      <c r="E412" s="9">
        <v>2</v>
      </c>
      <c r="F412" s="10">
        <f t="shared" si="17"/>
        <v>27800</v>
      </c>
      <c r="G412" s="11"/>
      <c r="H412" s="12" t="s">
        <v>1582</v>
      </c>
    </row>
    <row r="413" spans="1:13" s="14" customFormat="1" x14ac:dyDescent="0.25">
      <c r="A413" s="14" t="s">
        <v>1590</v>
      </c>
      <c r="B413" s="15">
        <v>164667</v>
      </c>
      <c r="C413" s="14" t="s">
        <v>252</v>
      </c>
      <c r="D413" s="14" t="s">
        <v>1602</v>
      </c>
      <c r="E413" s="16">
        <v>0.32</v>
      </c>
      <c r="F413" s="17">
        <f t="shared" si="17"/>
        <v>4448</v>
      </c>
      <c r="G413" s="18">
        <v>163464</v>
      </c>
      <c r="H413" s="12" t="s">
        <v>1582</v>
      </c>
      <c r="I413" s="14" t="s">
        <v>253</v>
      </c>
      <c r="L413" s="19"/>
      <c r="M413" s="20"/>
    </row>
    <row r="414" spans="1:13" s="14" customFormat="1" x14ac:dyDescent="0.25">
      <c r="A414" s="14" t="s">
        <v>1590</v>
      </c>
      <c r="B414" s="15">
        <v>20153155</v>
      </c>
      <c r="C414" s="14" t="s">
        <v>254</v>
      </c>
      <c r="D414" s="14" t="s">
        <v>1587</v>
      </c>
      <c r="E414" s="16">
        <v>0.24</v>
      </c>
      <c r="F414" s="17">
        <f t="shared" si="17"/>
        <v>3336</v>
      </c>
      <c r="G414" s="18">
        <v>3336</v>
      </c>
      <c r="H414" s="12" t="s">
        <v>1582</v>
      </c>
      <c r="I414" s="14" t="s">
        <v>255</v>
      </c>
      <c r="L414" s="19"/>
      <c r="M414" s="20"/>
    </row>
    <row r="415" spans="1:13" x14ac:dyDescent="0.25">
      <c r="A415" t="s">
        <v>1592</v>
      </c>
      <c r="B415" s="8">
        <v>576194</v>
      </c>
      <c r="C415" t="s">
        <v>256</v>
      </c>
      <c r="D415" t="s">
        <v>1671</v>
      </c>
      <c r="E415" s="9">
        <v>3.28</v>
      </c>
      <c r="F415" s="10">
        <f t="shared" si="17"/>
        <v>45592</v>
      </c>
      <c r="G415" s="11"/>
      <c r="H415" s="12" t="s">
        <v>1582</v>
      </c>
    </row>
    <row r="416" spans="1:13" x14ac:dyDescent="0.25">
      <c r="A416" t="s">
        <v>1580</v>
      </c>
      <c r="B416" s="8">
        <v>576194</v>
      </c>
      <c r="C416" t="s">
        <v>256</v>
      </c>
      <c r="D416" t="s">
        <v>1671</v>
      </c>
      <c r="E416" s="9">
        <v>3.28</v>
      </c>
      <c r="F416" s="10">
        <f t="shared" si="17"/>
        <v>45592</v>
      </c>
      <c r="G416" s="11"/>
      <c r="H416" s="12" t="s">
        <v>1582</v>
      </c>
    </row>
    <row r="417" spans="1:13" x14ac:dyDescent="0.25">
      <c r="A417" t="s">
        <v>1586</v>
      </c>
      <c r="B417" s="8">
        <v>576194</v>
      </c>
      <c r="C417" t="s">
        <v>256</v>
      </c>
      <c r="D417" t="s">
        <v>1724</v>
      </c>
      <c r="E417" s="9">
        <v>5.92</v>
      </c>
      <c r="F417" s="10">
        <f t="shared" si="17"/>
        <v>82288</v>
      </c>
      <c r="G417" s="11"/>
      <c r="H417" s="12" t="s">
        <v>1582</v>
      </c>
    </row>
    <row r="418" spans="1:13" x14ac:dyDescent="0.25">
      <c r="A418" t="s">
        <v>1588</v>
      </c>
      <c r="B418" s="8">
        <v>576194</v>
      </c>
      <c r="C418" t="s">
        <v>256</v>
      </c>
      <c r="D418" t="s">
        <v>1725</v>
      </c>
      <c r="E418" s="9">
        <v>4.32</v>
      </c>
      <c r="F418" s="10">
        <f t="shared" si="17"/>
        <v>60048.000000000007</v>
      </c>
      <c r="G418" s="11"/>
      <c r="H418" s="12" t="s">
        <v>1582</v>
      </c>
    </row>
    <row r="419" spans="1:13" s="14" customFormat="1" x14ac:dyDescent="0.25">
      <c r="A419" s="14" t="s">
        <v>1590</v>
      </c>
      <c r="B419" s="15">
        <v>576194</v>
      </c>
      <c r="C419" s="14" t="s">
        <v>256</v>
      </c>
      <c r="D419" s="14" t="s">
        <v>1612</v>
      </c>
      <c r="E419" s="16">
        <v>2.4</v>
      </c>
      <c r="F419" s="17">
        <f t="shared" si="17"/>
        <v>33360</v>
      </c>
      <c r="G419" s="18">
        <v>266880</v>
      </c>
      <c r="H419" s="12" t="s">
        <v>1582</v>
      </c>
      <c r="I419" s="14" t="s">
        <v>257</v>
      </c>
      <c r="L419" s="19"/>
      <c r="M419" s="20"/>
    </row>
    <row r="420" spans="1:13" x14ac:dyDescent="0.25">
      <c r="A420" t="s">
        <v>1592</v>
      </c>
      <c r="B420" s="8" t="s">
        <v>1601</v>
      </c>
      <c r="C420" t="s">
        <v>1726</v>
      </c>
      <c r="D420" t="s">
        <v>1727</v>
      </c>
      <c r="E420" s="9">
        <v>10.8</v>
      </c>
      <c r="F420" s="10">
        <f>((E420/8)*2)*13900</f>
        <v>37530</v>
      </c>
      <c r="G420" s="11"/>
      <c r="H420" s="12" t="s">
        <v>1582</v>
      </c>
    </row>
    <row r="421" spans="1:13" x14ac:dyDescent="0.25">
      <c r="A421" t="s">
        <v>1588</v>
      </c>
      <c r="B421" s="8" t="s">
        <v>1601</v>
      </c>
      <c r="C421" t="s">
        <v>1726</v>
      </c>
      <c r="D421" t="s">
        <v>1593</v>
      </c>
      <c r="E421" s="9">
        <v>4.5599999999999996</v>
      </c>
      <c r="F421" s="10">
        <f>((E421/8)*2)*13900</f>
        <v>15845.999999999998</v>
      </c>
      <c r="G421" s="11"/>
      <c r="H421" s="12" t="s">
        <v>1582</v>
      </c>
    </row>
    <row r="422" spans="1:13" x14ac:dyDescent="0.25">
      <c r="A422" t="s">
        <v>1590</v>
      </c>
      <c r="B422" s="8" t="s">
        <v>1601</v>
      </c>
      <c r="C422" t="s">
        <v>1726</v>
      </c>
      <c r="D422" t="s">
        <v>1728</v>
      </c>
      <c r="E422" s="9">
        <v>17.28</v>
      </c>
      <c r="F422" s="10">
        <f>((E422/8)*2)*13900</f>
        <v>60048.000000000007</v>
      </c>
      <c r="G422" s="11"/>
      <c r="H422" s="12" t="s">
        <v>1582</v>
      </c>
    </row>
    <row r="423" spans="1:13" s="14" customFormat="1" x14ac:dyDescent="0.25">
      <c r="A423" s="14" t="s">
        <v>1590</v>
      </c>
      <c r="B423" s="15" t="s">
        <v>1601</v>
      </c>
      <c r="C423" s="14" t="s">
        <v>1726</v>
      </c>
      <c r="D423" s="14" t="s">
        <v>1581</v>
      </c>
      <c r="E423" s="16">
        <v>0.48</v>
      </c>
      <c r="F423" s="10">
        <f>((E423/8)*2)*13900</f>
        <v>1668</v>
      </c>
      <c r="G423" s="18">
        <v>460368</v>
      </c>
      <c r="H423" s="12" t="s">
        <v>1582</v>
      </c>
      <c r="J423" s="14" t="s">
        <v>14</v>
      </c>
      <c r="K423" s="14" t="s">
        <v>15</v>
      </c>
      <c r="L423" s="19"/>
      <c r="M423" s="20"/>
    </row>
    <row r="424" spans="1:13" x14ac:dyDescent="0.25">
      <c r="A424" t="s">
        <v>1592</v>
      </c>
      <c r="B424" s="8">
        <v>757084</v>
      </c>
      <c r="C424" t="s">
        <v>258</v>
      </c>
      <c r="D424" t="s">
        <v>1610</v>
      </c>
      <c r="E424" s="9">
        <v>0.4</v>
      </c>
      <c r="F424" s="10">
        <f t="shared" ref="F424:F455" si="18">((E424/8)*8)*13900</f>
        <v>5560</v>
      </c>
      <c r="G424" s="11"/>
    </row>
    <row r="425" spans="1:13" x14ac:dyDescent="0.25">
      <c r="A425" t="s">
        <v>1586</v>
      </c>
      <c r="B425" s="8">
        <v>13222636</v>
      </c>
      <c r="C425" t="s">
        <v>258</v>
      </c>
      <c r="D425" t="s">
        <v>1627</v>
      </c>
      <c r="E425" s="9">
        <v>1.92</v>
      </c>
      <c r="F425" s="10">
        <f t="shared" si="18"/>
        <v>26688</v>
      </c>
      <c r="G425" s="11"/>
    </row>
    <row r="426" spans="1:13" x14ac:dyDescent="0.25">
      <c r="A426" t="s">
        <v>1588</v>
      </c>
      <c r="B426" s="8">
        <v>13222636</v>
      </c>
      <c r="C426" t="s">
        <v>258</v>
      </c>
      <c r="D426" t="s">
        <v>1636</v>
      </c>
      <c r="E426" s="9">
        <v>0.96</v>
      </c>
      <c r="F426" s="10">
        <f t="shared" si="18"/>
        <v>13344</v>
      </c>
      <c r="G426" s="11"/>
    </row>
    <row r="427" spans="1:13" s="14" customFormat="1" x14ac:dyDescent="0.25">
      <c r="A427" s="14" t="s">
        <v>1590</v>
      </c>
      <c r="B427" s="15">
        <v>13222636</v>
      </c>
      <c r="C427" s="14" t="s">
        <v>258</v>
      </c>
      <c r="D427" s="14" t="s">
        <v>1583</v>
      </c>
      <c r="E427" s="16">
        <v>0.56000000000000005</v>
      </c>
      <c r="F427" s="17">
        <f t="shared" si="18"/>
        <v>7784.0000000000009</v>
      </c>
      <c r="G427" s="18">
        <v>53376</v>
      </c>
      <c r="I427" s="14" t="s">
        <v>259</v>
      </c>
      <c r="L427" s="19"/>
      <c r="M427" s="20"/>
    </row>
    <row r="428" spans="1:13" x14ac:dyDescent="0.25">
      <c r="A428" t="s">
        <v>1592</v>
      </c>
      <c r="B428" s="8">
        <v>20106906</v>
      </c>
      <c r="C428" t="s">
        <v>260</v>
      </c>
      <c r="D428" t="s">
        <v>1627</v>
      </c>
      <c r="E428" s="9">
        <v>1.92</v>
      </c>
      <c r="F428" s="10">
        <f t="shared" si="18"/>
        <v>26688</v>
      </c>
      <c r="G428" s="11"/>
      <c r="H428" s="12" t="s">
        <v>1582</v>
      </c>
    </row>
    <row r="429" spans="1:13" x14ac:dyDescent="0.25">
      <c r="A429" t="s">
        <v>1580</v>
      </c>
      <c r="B429" s="8">
        <v>20106906</v>
      </c>
      <c r="C429" t="s">
        <v>260</v>
      </c>
      <c r="D429" t="s">
        <v>1657</v>
      </c>
      <c r="E429" s="9">
        <v>1.76</v>
      </c>
      <c r="F429" s="10">
        <f t="shared" si="18"/>
        <v>24464</v>
      </c>
      <c r="G429" s="11"/>
      <c r="H429" s="12" t="s">
        <v>1582</v>
      </c>
    </row>
    <row r="430" spans="1:13" x14ac:dyDescent="0.25">
      <c r="A430" t="s">
        <v>1586</v>
      </c>
      <c r="B430" s="8">
        <v>20106906</v>
      </c>
      <c r="C430" t="s">
        <v>260</v>
      </c>
      <c r="D430" t="s">
        <v>1585</v>
      </c>
      <c r="E430" s="9">
        <v>1.44</v>
      </c>
      <c r="F430" s="10">
        <f t="shared" si="18"/>
        <v>20016</v>
      </c>
      <c r="G430" s="11"/>
      <c r="H430" s="12" t="s">
        <v>1582</v>
      </c>
    </row>
    <row r="431" spans="1:13" x14ac:dyDescent="0.25">
      <c r="A431" t="s">
        <v>1588</v>
      </c>
      <c r="B431" s="8">
        <v>20106906</v>
      </c>
      <c r="C431" t="s">
        <v>260</v>
      </c>
      <c r="D431" t="s">
        <v>1619</v>
      </c>
      <c r="E431" s="9">
        <v>1.68</v>
      </c>
      <c r="F431" s="10">
        <f t="shared" si="18"/>
        <v>23352</v>
      </c>
      <c r="G431" s="11"/>
      <c r="H431" s="12" t="s">
        <v>1582</v>
      </c>
    </row>
    <row r="432" spans="1:13" s="14" customFormat="1" x14ac:dyDescent="0.25">
      <c r="A432" s="14" t="s">
        <v>1590</v>
      </c>
      <c r="B432" s="15">
        <v>748222</v>
      </c>
      <c r="C432" s="14" t="s">
        <v>260</v>
      </c>
      <c r="D432" s="14" t="s">
        <v>1658</v>
      </c>
      <c r="E432" s="16">
        <v>2.88</v>
      </c>
      <c r="F432" s="17">
        <f t="shared" si="18"/>
        <v>40032</v>
      </c>
      <c r="G432" s="18">
        <v>134552</v>
      </c>
      <c r="H432" s="12" t="s">
        <v>1582</v>
      </c>
      <c r="I432" s="14" t="s">
        <v>261</v>
      </c>
      <c r="J432" s="14" t="s">
        <v>262</v>
      </c>
      <c r="L432" s="19"/>
      <c r="M432" s="20"/>
    </row>
    <row r="433" spans="1:13" x14ac:dyDescent="0.25">
      <c r="A433" t="s">
        <v>1592</v>
      </c>
      <c r="B433" s="8">
        <v>6791405</v>
      </c>
      <c r="C433" t="s">
        <v>263</v>
      </c>
      <c r="D433" t="s">
        <v>1729</v>
      </c>
      <c r="E433" s="9">
        <v>2.6</v>
      </c>
      <c r="F433" s="10">
        <f t="shared" si="18"/>
        <v>36140</v>
      </c>
      <c r="G433" s="11"/>
      <c r="H433" s="12" t="s">
        <v>1582</v>
      </c>
    </row>
    <row r="434" spans="1:13" x14ac:dyDescent="0.25">
      <c r="A434" t="s">
        <v>1580</v>
      </c>
      <c r="B434" s="8">
        <v>6791405</v>
      </c>
      <c r="C434" t="s">
        <v>263</v>
      </c>
      <c r="D434" t="s">
        <v>1730</v>
      </c>
      <c r="E434" s="9">
        <v>2.68</v>
      </c>
      <c r="F434" s="10">
        <f t="shared" si="18"/>
        <v>37252</v>
      </c>
      <c r="G434" s="11"/>
      <c r="H434" s="12" t="s">
        <v>1582</v>
      </c>
    </row>
    <row r="435" spans="1:13" x14ac:dyDescent="0.25">
      <c r="A435" t="s">
        <v>1586</v>
      </c>
      <c r="B435" s="8">
        <v>6791405</v>
      </c>
      <c r="C435" t="s">
        <v>263</v>
      </c>
      <c r="D435" t="s">
        <v>1625</v>
      </c>
      <c r="E435" s="9">
        <v>4.6399999999999997</v>
      </c>
      <c r="F435" s="10">
        <f t="shared" si="18"/>
        <v>64495.999999999993</v>
      </c>
      <c r="G435" s="11"/>
      <c r="H435" s="12" t="s">
        <v>1582</v>
      </c>
    </row>
    <row r="436" spans="1:13" x14ac:dyDescent="0.25">
      <c r="A436" t="s">
        <v>1588</v>
      </c>
      <c r="B436" s="8">
        <v>6791405</v>
      </c>
      <c r="C436" t="s">
        <v>263</v>
      </c>
      <c r="D436" t="s">
        <v>1597</v>
      </c>
      <c r="E436" s="9">
        <v>3.96</v>
      </c>
      <c r="F436" s="10">
        <f t="shared" si="18"/>
        <v>55044</v>
      </c>
      <c r="G436" s="11"/>
      <c r="H436" s="12" t="s">
        <v>1582</v>
      </c>
    </row>
    <row r="437" spans="1:13" s="14" customFormat="1" x14ac:dyDescent="0.25">
      <c r="A437" s="14" t="s">
        <v>1590</v>
      </c>
      <c r="B437" s="15">
        <v>6791405</v>
      </c>
      <c r="C437" s="14" t="s">
        <v>263</v>
      </c>
      <c r="D437" s="14" t="s">
        <v>1595</v>
      </c>
      <c r="E437" s="16">
        <v>2.48</v>
      </c>
      <c r="F437" s="17">
        <f t="shared" si="18"/>
        <v>34472</v>
      </c>
      <c r="G437" s="18">
        <v>227404</v>
      </c>
      <c r="H437" s="12" t="s">
        <v>1582</v>
      </c>
      <c r="I437" s="14" t="s">
        <v>264</v>
      </c>
      <c r="L437" s="19"/>
      <c r="M437" s="20"/>
    </row>
    <row r="438" spans="1:13" x14ac:dyDescent="0.25">
      <c r="A438" t="s">
        <v>1586</v>
      </c>
      <c r="B438" s="8">
        <v>13179361</v>
      </c>
      <c r="C438" t="s">
        <v>265</v>
      </c>
      <c r="D438" t="s">
        <v>1731</v>
      </c>
      <c r="E438" s="9">
        <v>3.41333333333333</v>
      </c>
      <c r="F438" s="10">
        <f t="shared" si="18"/>
        <v>47445.333333333285</v>
      </c>
      <c r="G438" s="11"/>
      <c r="H438" s="12" t="s">
        <v>1582</v>
      </c>
    </row>
    <row r="439" spans="1:13" x14ac:dyDescent="0.25">
      <c r="A439" t="s">
        <v>1588</v>
      </c>
      <c r="B439" s="8">
        <v>13179361</v>
      </c>
      <c r="C439" t="s">
        <v>265</v>
      </c>
      <c r="D439" t="s">
        <v>1732</v>
      </c>
      <c r="E439" s="9">
        <v>3.3</v>
      </c>
      <c r="F439" s="10">
        <f t="shared" si="18"/>
        <v>45870</v>
      </c>
      <c r="G439" s="11"/>
      <c r="H439" s="12" t="s">
        <v>1582</v>
      </c>
    </row>
    <row r="440" spans="1:13" s="14" customFormat="1" x14ac:dyDescent="0.25">
      <c r="A440" s="14" t="s">
        <v>1590</v>
      </c>
      <c r="B440" s="15">
        <v>13179361</v>
      </c>
      <c r="C440" s="14" t="s">
        <v>265</v>
      </c>
      <c r="D440" s="14" t="s">
        <v>1733</v>
      </c>
      <c r="E440" s="16">
        <v>3.52</v>
      </c>
      <c r="F440" s="17">
        <f t="shared" si="18"/>
        <v>48928</v>
      </c>
      <c r="G440" s="18">
        <v>142197</v>
      </c>
      <c r="H440" s="12" t="s">
        <v>1582</v>
      </c>
      <c r="I440" s="14" t="s">
        <v>266</v>
      </c>
      <c r="L440" s="19"/>
      <c r="M440" s="20"/>
    </row>
    <row r="441" spans="1:13" x14ac:dyDescent="0.25">
      <c r="A441" t="s">
        <v>1592</v>
      </c>
      <c r="B441" s="8">
        <v>700568</v>
      </c>
      <c r="C441" t="s">
        <v>267</v>
      </c>
      <c r="D441" t="s">
        <v>1619</v>
      </c>
      <c r="E441" s="9">
        <v>0.84</v>
      </c>
      <c r="F441" s="10">
        <f t="shared" si="18"/>
        <v>11676</v>
      </c>
      <c r="G441" s="11"/>
    </row>
    <row r="442" spans="1:13" x14ac:dyDescent="0.25">
      <c r="A442" t="s">
        <v>1592</v>
      </c>
      <c r="B442" s="8">
        <v>554465</v>
      </c>
      <c r="C442" t="s">
        <v>267</v>
      </c>
      <c r="D442" t="s">
        <v>1605</v>
      </c>
      <c r="E442" s="9">
        <v>0.44</v>
      </c>
      <c r="F442" s="10">
        <f t="shared" si="18"/>
        <v>6116</v>
      </c>
      <c r="G442" s="11"/>
    </row>
    <row r="443" spans="1:13" x14ac:dyDescent="0.25">
      <c r="A443" t="s">
        <v>1580</v>
      </c>
      <c r="B443" s="8">
        <v>700568</v>
      </c>
      <c r="C443" t="s">
        <v>267</v>
      </c>
      <c r="D443" t="s">
        <v>1623</v>
      </c>
      <c r="E443" s="9">
        <v>1.52</v>
      </c>
      <c r="F443" s="10">
        <f t="shared" si="18"/>
        <v>21128</v>
      </c>
      <c r="G443" s="11"/>
    </row>
    <row r="444" spans="1:13" x14ac:dyDescent="0.25">
      <c r="A444" t="s">
        <v>1580</v>
      </c>
      <c r="B444" s="8">
        <v>554465</v>
      </c>
      <c r="C444" t="s">
        <v>267</v>
      </c>
      <c r="D444" t="s">
        <v>1602</v>
      </c>
      <c r="E444" s="9">
        <v>0.16</v>
      </c>
      <c r="F444" s="10">
        <f t="shared" si="18"/>
        <v>2224</v>
      </c>
      <c r="G444" s="11"/>
    </row>
    <row r="445" spans="1:13" x14ac:dyDescent="0.25">
      <c r="A445" t="s">
        <v>1586</v>
      </c>
      <c r="B445" s="8">
        <v>700568</v>
      </c>
      <c r="C445" t="s">
        <v>267</v>
      </c>
      <c r="D445" t="s">
        <v>1626</v>
      </c>
      <c r="E445" s="9">
        <v>0.64</v>
      </c>
      <c r="F445" s="10">
        <f t="shared" si="18"/>
        <v>8896</v>
      </c>
      <c r="G445" s="11"/>
    </row>
    <row r="446" spans="1:13" x14ac:dyDescent="0.25">
      <c r="A446" t="s">
        <v>1586</v>
      </c>
      <c r="B446" s="8">
        <v>554465</v>
      </c>
      <c r="C446" t="s">
        <v>267</v>
      </c>
      <c r="D446" t="s">
        <v>1602</v>
      </c>
      <c r="E446" s="9">
        <v>0.16</v>
      </c>
      <c r="F446" s="10">
        <f t="shared" si="18"/>
        <v>2224</v>
      </c>
      <c r="G446" s="11"/>
    </row>
    <row r="447" spans="1:13" x14ac:dyDescent="0.25">
      <c r="A447" t="s">
        <v>1588</v>
      </c>
      <c r="B447" s="8">
        <v>700568</v>
      </c>
      <c r="C447" t="s">
        <v>267</v>
      </c>
      <c r="D447" t="s">
        <v>1692</v>
      </c>
      <c r="E447" s="9">
        <v>0.8</v>
      </c>
      <c r="F447" s="10">
        <f t="shared" si="18"/>
        <v>11120</v>
      </c>
      <c r="G447" s="11"/>
    </row>
    <row r="448" spans="1:13" x14ac:dyDescent="0.25">
      <c r="A448" t="s">
        <v>1588</v>
      </c>
      <c r="B448" s="8">
        <v>554465</v>
      </c>
      <c r="C448" t="s">
        <v>267</v>
      </c>
      <c r="D448" t="s">
        <v>1603</v>
      </c>
      <c r="E448" s="9">
        <v>0.04</v>
      </c>
      <c r="F448" s="10">
        <f t="shared" si="18"/>
        <v>556</v>
      </c>
      <c r="G448" s="11"/>
    </row>
    <row r="449" spans="1:13" x14ac:dyDescent="0.25">
      <c r="A449" t="s">
        <v>1590</v>
      </c>
      <c r="B449" s="8">
        <v>700568</v>
      </c>
      <c r="C449" t="s">
        <v>267</v>
      </c>
      <c r="D449" t="s">
        <v>1633</v>
      </c>
      <c r="E449" s="9">
        <v>1</v>
      </c>
      <c r="F449" s="10">
        <f t="shared" si="18"/>
        <v>13900</v>
      </c>
      <c r="G449" s="11"/>
    </row>
    <row r="450" spans="1:13" x14ac:dyDescent="0.25">
      <c r="A450" t="s">
        <v>1590</v>
      </c>
      <c r="B450" s="8">
        <v>481306</v>
      </c>
      <c r="C450" t="s">
        <v>267</v>
      </c>
      <c r="D450" t="s">
        <v>1581</v>
      </c>
      <c r="E450" s="9">
        <v>0.24</v>
      </c>
      <c r="F450" s="10">
        <f t="shared" si="18"/>
        <v>3336</v>
      </c>
      <c r="G450" s="11"/>
    </row>
    <row r="451" spans="1:13" s="14" customFormat="1" x14ac:dyDescent="0.25">
      <c r="A451" s="14" t="s">
        <v>1590</v>
      </c>
      <c r="B451" s="15">
        <v>554465</v>
      </c>
      <c r="C451" s="14" t="s">
        <v>267</v>
      </c>
      <c r="D451" s="14" t="s">
        <v>1581</v>
      </c>
      <c r="E451" s="16">
        <v>0.24</v>
      </c>
      <c r="F451" s="17">
        <f t="shared" si="18"/>
        <v>3336</v>
      </c>
      <c r="G451" s="18">
        <v>84512</v>
      </c>
      <c r="I451" s="14" t="s">
        <v>268</v>
      </c>
      <c r="L451" s="19"/>
      <c r="M451" s="20"/>
    </row>
    <row r="452" spans="1:13" x14ac:dyDescent="0.25">
      <c r="A452" t="s">
        <v>1592</v>
      </c>
      <c r="B452" s="8">
        <v>4416342</v>
      </c>
      <c r="C452" t="s">
        <v>269</v>
      </c>
      <c r="D452" t="s">
        <v>1674</v>
      </c>
      <c r="E452" s="9">
        <v>1.78666666666667</v>
      </c>
      <c r="F452" s="10">
        <f t="shared" si="18"/>
        <v>24834.666666666712</v>
      </c>
      <c r="G452" s="11"/>
    </row>
    <row r="453" spans="1:13" x14ac:dyDescent="0.25">
      <c r="A453" t="s">
        <v>1580</v>
      </c>
      <c r="B453" s="8">
        <v>4416342</v>
      </c>
      <c r="C453" t="s">
        <v>269</v>
      </c>
      <c r="D453" t="s">
        <v>1609</v>
      </c>
      <c r="E453" s="9">
        <v>0.44666666666666699</v>
      </c>
      <c r="F453" s="10">
        <f t="shared" si="18"/>
        <v>6208.6666666666715</v>
      </c>
      <c r="G453" s="11"/>
    </row>
    <row r="454" spans="1:13" x14ac:dyDescent="0.25">
      <c r="A454" t="s">
        <v>1586</v>
      </c>
      <c r="B454" s="8">
        <v>4416342</v>
      </c>
      <c r="C454" t="s">
        <v>269</v>
      </c>
      <c r="D454" t="s">
        <v>1636</v>
      </c>
      <c r="E454" s="9">
        <v>0.67333333333333301</v>
      </c>
      <c r="F454" s="10">
        <f t="shared" si="18"/>
        <v>9359.3333333333285</v>
      </c>
      <c r="G454" s="11"/>
    </row>
    <row r="455" spans="1:13" x14ac:dyDescent="0.25">
      <c r="A455" t="s">
        <v>1588</v>
      </c>
      <c r="B455" s="8">
        <v>4416342</v>
      </c>
      <c r="C455" t="s">
        <v>269</v>
      </c>
      <c r="D455" t="s">
        <v>1602</v>
      </c>
      <c r="E455" s="9">
        <v>0.22666666666666699</v>
      </c>
      <c r="F455" s="10">
        <f t="shared" si="18"/>
        <v>3150.6666666666711</v>
      </c>
      <c r="G455" s="11"/>
    </row>
    <row r="456" spans="1:13" s="14" customFormat="1" x14ac:dyDescent="0.25">
      <c r="A456" s="14" t="s">
        <v>1590</v>
      </c>
      <c r="B456" s="15">
        <v>4416342</v>
      </c>
      <c r="C456" s="14" t="s">
        <v>269</v>
      </c>
      <c r="D456" s="14" t="s">
        <v>1629</v>
      </c>
      <c r="E456" s="16">
        <v>0.56000000000000005</v>
      </c>
      <c r="F456" s="17">
        <f t="shared" ref="F456:F487" si="19">((E456/8)*8)*13900</f>
        <v>7784.0000000000009</v>
      </c>
      <c r="G456" s="18">
        <v>51430</v>
      </c>
      <c r="L456" s="19"/>
      <c r="M456" s="20"/>
    </row>
    <row r="457" spans="1:13" x14ac:dyDescent="0.25">
      <c r="A457" t="s">
        <v>1592</v>
      </c>
      <c r="B457" s="8">
        <v>4242317</v>
      </c>
      <c r="C457" t="s">
        <v>270</v>
      </c>
      <c r="D457" t="s">
        <v>1600</v>
      </c>
      <c r="E457" s="9">
        <v>2.8</v>
      </c>
      <c r="F457" s="10">
        <f t="shared" si="19"/>
        <v>38920</v>
      </c>
      <c r="G457" s="11"/>
      <c r="H457" s="12" t="s">
        <v>1582</v>
      </c>
    </row>
    <row r="458" spans="1:13" x14ac:dyDescent="0.25">
      <c r="A458" t="s">
        <v>1592</v>
      </c>
      <c r="B458" s="8">
        <v>4242280</v>
      </c>
      <c r="C458" t="s">
        <v>270</v>
      </c>
      <c r="D458" t="s">
        <v>1616</v>
      </c>
      <c r="E458" s="9">
        <v>2.4</v>
      </c>
      <c r="F458" s="10">
        <f t="shared" si="19"/>
        <v>33360</v>
      </c>
      <c r="G458" s="11"/>
      <c r="H458" s="12" t="s">
        <v>1582</v>
      </c>
    </row>
    <row r="459" spans="1:13" x14ac:dyDescent="0.25">
      <c r="A459" t="s">
        <v>1580</v>
      </c>
      <c r="B459" s="8">
        <v>4242317</v>
      </c>
      <c r="C459" t="s">
        <v>270</v>
      </c>
      <c r="D459" t="s">
        <v>1612</v>
      </c>
      <c r="E459" s="9">
        <v>1.2</v>
      </c>
      <c r="F459" s="10">
        <f t="shared" si="19"/>
        <v>16680</v>
      </c>
      <c r="G459" s="11"/>
      <c r="H459" s="12" t="s">
        <v>1582</v>
      </c>
    </row>
    <row r="460" spans="1:13" x14ac:dyDescent="0.25">
      <c r="A460" t="s">
        <v>1586</v>
      </c>
      <c r="B460" s="8">
        <v>20167217</v>
      </c>
      <c r="C460" t="s">
        <v>270</v>
      </c>
      <c r="D460" t="s">
        <v>1734</v>
      </c>
      <c r="E460" s="9">
        <v>12.4</v>
      </c>
      <c r="F460" s="10">
        <f t="shared" si="19"/>
        <v>172360</v>
      </c>
      <c r="G460" s="11"/>
      <c r="H460" s="12" t="s">
        <v>1582</v>
      </c>
    </row>
    <row r="461" spans="1:13" x14ac:dyDescent="0.25">
      <c r="A461" t="s">
        <v>1586</v>
      </c>
      <c r="B461" s="8">
        <v>4282525</v>
      </c>
      <c r="C461" t="s">
        <v>270</v>
      </c>
      <c r="D461" t="s">
        <v>1735</v>
      </c>
      <c r="E461" s="9">
        <v>16.600000000000001</v>
      </c>
      <c r="F461" s="10">
        <f t="shared" si="19"/>
        <v>230740.00000000003</v>
      </c>
      <c r="G461" s="11"/>
      <c r="H461" s="12" t="s">
        <v>1582</v>
      </c>
    </row>
    <row r="462" spans="1:13" x14ac:dyDescent="0.25">
      <c r="A462" t="s">
        <v>1586</v>
      </c>
      <c r="B462" s="8" t="s">
        <v>1601</v>
      </c>
      <c r="C462" t="s">
        <v>270</v>
      </c>
      <c r="D462" t="s">
        <v>1626</v>
      </c>
      <c r="E462" s="9">
        <v>0.64</v>
      </c>
      <c r="F462" s="10">
        <f t="shared" si="19"/>
        <v>8896</v>
      </c>
      <c r="G462" s="11"/>
      <c r="H462" s="12" t="s">
        <v>1582</v>
      </c>
    </row>
    <row r="463" spans="1:13" x14ac:dyDescent="0.25">
      <c r="A463" t="s">
        <v>1586</v>
      </c>
      <c r="B463" s="8">
        <v>4242280</v>
      </c>
      <c r="C463" t="s">
        <v>270</v>
      </c>
      <c r="D463" t="s">
        <v>1602</v>
      </c>
      <c r="E463" s="9">
        <v>0.16</v>
      </c>
      <c r="F463" s="10">
        <f t="shared" si="19"/>
        <v>2224</v>
      </c>
      <c r="G463" s="11"/>
      <c r="H463" s="12" t="s">
        <v>1582</v>
      </c>
    </row>
    <row r="464" spans="1:13" x14ac:dyDescent="0.25">
      <c r="A464" t="s">
        <v>1586</v>
      </c>
      <c r="B464" s="8">
        <v>4242317</v>
      </c>
      <c r="C464" t="s">
        <v>270</v>
      </c>
      <c r="D464" t="s">
        <v>1594</v>
      </c>
      <c r="E464" s="9">
        <v>0.6</v>
      </c>
      <c r="F464" s="10">
        <f t="shared" si="19"/>
        <v>8340</v>
      </c>
      <c r="G464" s="11"/>
      <c r="H464" s="12" t="s">
        <v>1582</v>
      </c>
    </row>
    <row r="465" spans="1:13" x14ac:dyDescent="0.25">
      <c r="A465" t="s">
        <v>1588</v>
      </c>
      <c r="B465" s="8" t="s">
        <v>1601</v>
      </c>
      <c r="C465" t="s">
        <v>270</v>
      </c>
      <c r="D465" t="s">
        <v>1627</v>
      </c>
      <c r="E465" s="9">
        <v>0.96</v>
      </c>
      <c r="F465" s="10">
        <f t="shared" si="19"/>
        <v>13344</v>
      </c>
      <c r="G465" s="11"/>
      <c r="H465" s="12" t="s">
        <v>1582</v>
      </c>
    </row>
    <row r="466" spans="1:13" x14ac:dyDescent="0.25">
      <c r="A466" t="s">
        <v>1588</v>
      </c>
      <c r="B466" s="8">
        <v>4242317</v>
      </c>
      <c r="C466" t="s">
        <v>270</v>
      </c>
      <c r="D466" t="s">
        <v>1729</v>
      </c>
      <c r="E466" s="9">
        <v>2.6</v>
      </c>
      <c r="F466" s="10">
        <f t="shared" si="19"/>
        <v>36140</v>
      </c>
      <c r="G466" s="11"/>
      <c r="H466" s="12" t="s">
        <v>1582</v>
      </c>
    </row>
    <row r="467" spans="1:13" x14ac:dyDescent="0.25">
      <c r="A467" t="s">
        <v>1588</v>
      </c>
      <c r="B467" s="8">
        <v>4242280</v>
      </c>
      <c r="C467" t="s">
        <v>270</v>
      </c>
      <c r="D467" t="s">
        <v>1581</v>
      </c>
      <c r="E467" s="9">
        <v>0.24</v>
      </c>
      <c r="F467" s="10">
        <f t="shared" si="19"/>
        <v>3336</v>
      </c>
      <c r="G467" s="11"/>
      <c r="H467" s="12" t="s">
        <v>1582</v>
      </c>
    </row>
    <row r="468" spans="1:13" x14ac:dyDescent="0.25">
      <c r="A468" t="s">
        <v>1588</v>
      </c>
      <c r="B468" s="8">
        <v>20167217</v>
      </c>
      <c r="C468" t="s">
        <v>270</v>
      </c>
      <c r="D468" t="s">
        <v>1736</v>
      </c>
      <c r="E468" s="9">
        <v>10.84</v>
      </c>
      <c r="F468" s="10">
        <f t="shared" si="19"/>
        <v>150676</v>
      </c>
      <c r="G468" s="11"/>
      <c r="H468" s="12" t="s">
        <v>1582</v>
      </c>
    </row>
    <row r="469" spans="1:13" x14ac:dyDescent="0.25">
      <c r="A469" t="s">
        <v>1590</v>
      </c>
      <c r="B469" s="8">
        <v>4242317</v>
      </c>
      <c r="C469" t="s">
        <v>270</v>
      </c>
      <c r="D469" t="s">
        <v>1633</v>
      </c>
      <c r="E469" s="9">
        <v>1</v>
      </c>
      <c r="F469" s="10">
        <f t="shared" si="19"/>
        <v>13900</v>
      </c>
      <c r="G469" s="11"/>
      <c r="H469" s="12" t="s">
        <v>1582</v>
      </c>
    </row>
    <row r="470" spans="1:13" x14ac:dyDescent="0.25">
      <c r="A470" t="s">
        <v>1590</v>
      </c>
      <c r="B470" s="8" t="s">
        <v>1601</v>
      </c>
      <c r="C470" t="s">
        <v>270</v>
      </c>
      <c r="D470" t="s">
        <v>1636</v>
      </c>
      <c r="E470" s="9">
        <v>0.48</v>
      </c>
      <c r="F470" s="10">
        <f t="shared" si="19"/>
        <v>6672</v>
      </c>
      <c r="G470" s="11"/>
      <c r="H470" s="12" t="s">
        <v>1582</v>
      </c>
    </row>
    <row r="471" spans="1:13" s="14" customFormat="1" x14ac:dyDescent="0.25">
      <c r="A471" s="14" t="s">
        <v>1590</v>
      </c>
      <c r="B471" s="15">
        <v>4242280</v>
      </c>
      <c r="C471" s="14" t="s">
        <v>270</v>
      </c>
      <c r="D471" s="14" t="s">
        <v>1587</v>
      </c>
      <c r="E471" s="16">
        <v>0.12</v>
      </c>
      <c r="F471" s="17">
        <f t="shared" si="19"/>
        <v>1668</v>
      </c>
      <c r="G471" s="18">
        <v>737256</v>
      </c>
      <c r="H471" s="12" t="s">
        <v>1582</v>
      </c>
      <c r="I471" s="14" t="s">
        <v>271</v>
      </c>
      <c r="L471" s="19"/>
      <c r="M471" s="20"/>
    </row>
    <row r="472" spans="1:13" x14ac:dyDescent="0.25">
      <c r="A472" t="s">
        <v>1592</v>
      </c>
      <c r="B472" s="8">
        <v>11241011</v>
      </c>
      <c r="C472" t="s">
        <v>1737</v>
      </c>
      <c r="D472" t="s">
        <v>1596</v>
      </c>
      <c r="E472" s="9">
        <v>1.36</v>
      </c>
      <c r="F472" s="10">
        <f t="shared" si="19"/>
        <v>18904</v>
      </c>
      <c r="G472" s="11"/>
      <c r="H472" s="12" t="s">
        <v>1582</v>
      </c>
    </row>
    <row r="473" spans="1:13" x14ac:dyDescent="0.25">
      <c r="A473" t="s">
        <v>1580</v>
      </c>
      <c r="B473" s="8">
        <v>11241011</v>
      </c>
      <c r="C473" t="s">
        <v>1737</v>
      </c>
      <c r="D473" t="s">
        <v>1581</v>
      </c>
      <c r="E473" s="9">
        <v>0.48</v>
      </c>
      <c r="F473" s="10">
        <f t="shared" si="19"/>
        <v>6672</v>
      </c>
      <c r="G473" s="11"/>
      <c r="H473" s="12" t="s">
        <v>1582</v>
      </c>
    </row>
    <row r="474" spans="1:13" x14ac:dyDescent="0.25">
      <c r="A474" t="s">
        <v>1586</v>
      </c>
      <c r="B474" s="8">
        <v>11241011</v>
      </c>
      <c r="C474" t="s">
        <v>1737</v>
      </c>
      <c r="D474" t="s">
        <v>1605</v>
      </c>
      <c r="E474" s="9">
        <v>0.88</v>
      </c>
      <c r="F474" s="10">
        <f t="shared" si="19"/>
        <v>12232</v>
      </c>
      <c r="G474" s="11"/>
      <c r="H474" s="12" t="s">
        <v>1582</v>
      </c>
    </row>
    <row r="475" spans="1:13" x14ac:dyDescent="0.25">
      <c r="A475" t="s">
        <v>1588</v>
      </c>
      <c r="B475" s="8">
        <v>20051831</v>
      </c>
      <c r="C475" t="s">
        <v>1737</v>
      </c>
      <c r="D475" t="s">
        <v>1732</v>
      </c>
      <c r="E475" s="9">
        <v>3.3</v>
      </c>
      <c r="F475" s="10">
        <f t="shared" si="19"/>
        <v>45870</v>
      </c>
      <c r="G475" s="11"/>
      <c r="H475" s="12" t="s">
        <v>1582</v>
      </c>
    </row>
    <row r="476" spans="1:13" s="14" customFormat="1" x14ac:dyDescent="0.25">
      <c r="A476" s="14" t="s">
        <v>1590</v>
      </c>
      <c r="B476" s="15">
        <v>20051831</v>
      </c>
      <c r="C476" s="14" t="s">
        <v>1737</v>
      </c>
      <c r="D476" s="14" t="s">
        <v>1613</v>
      </c>
      <c r="E476" s="16">
        <v>1.7333333333333301</v>
      </c>
      <c r="F476" s="17">
        <f t="shared" si="19"/>
        <v>24093.333333333288</v>
      </c>
      <c r="G476" s="18">
        <v>107725</v>
      </c>
      <c r="H476" s="12" t="s">
        <v>1582</v>
      </c>
      <c r="I476" s="14" t="s">
        <v>1738</v>
      </c>
      <c r="L476" s="19"/>
      <c r="M476" s="20"/>
    </row>
    <row r="477" spans="1:13" x14ac:dyDescent="0.25">
      <c r="A477" t="s">
        <v>1586</v>
      </c>
      <c r="B477" s="8">
        <v>11042096</v>
      </c>
      <c r="C477" t="s">
        <v>274</v>
      </c>
      <c r="D477" t="s">
        <v>1589</v>
      </c>
      <c r="E477" s="9">
        <v>0.72</v>
      </c>
      <c r="F477" s="10">
        <f t="shared" si="19"/>
        <v>10008</v>
      </c>
      <c r="G477" s="11"/>
      <c r="H477" s="12" t="s">
        <v>1582</v>
      </c>
    </row>
    <row r="478" spans="1:13" x14ac:dyDescent="0.25">
      <c r="A478" t="s">
        <v>1588</v>
      </c>
      <c r="B478" s="8" t="s">
        <v>1601</v>
      </c>
      <c r="C478" t="s">
        <v>274</v>
      </c>
      <c r="D478" t="s">
        <v>1620</v>
      </c>
      <c r="E478" s="9">
        <v>1.52</v>
      </c>
      <c r="F478" s="10">
        <f t="shared" si="19"/>
        <v>21128</v>
      </c>
      <c r="G478" s="11"/>
      <c r="H478" s="12" t="s">
        <v>1582</v>
      </c>
    </row>
    <row r="479" spans="1:13" s="14" customFormat="1" x14ac:dyDescent="0.25">
      <c r="A479" s="14" t="s">
        <v>1588</v>
      </c>
      <c r="B479" s="15">
        <v>11042096</v>
      </c>
      <c r="C479" s="14" t="s">
        <v>274</v>
      </c>
      <c r="D479" s="14" t="s">
        <v>1584</v>
      </c>
      <c r="E479" s="16">
        <v>0.16</v>
      </c>
      <c r="F479" s="17">
        <f t="shared" si="19"/>
        <v>2224</v>
      </c>
      <c r="G479" s="18">
        <v>33360</v>
      </c>
      <c r="H479" s="12" t="s">
        <v>1582</v>
      </c>
      <c r="I479" s="14" t="s">
        <v>275</v>
      </c>
      <c r="L479" s="19"/>
      <c r="M479" s="20"/>
    </row>
    <row r="480" spans="1:13" x14ac:dyDescent="0.25">
      <c r="A480" t="s">
        <v>1592</v>
      </c>
      <c r="B480" s="8">
        <v>20146565</v>
      </c>
      <c r="C480" t="s">
        <v>276</v>
      </c>
      <c r="D480" t="s">
        <v>1671</v>
      </c>
      <c r="E480" s="9">
        <v>3.28</v>
      </c>
      <c r="F480" s="10">
        <f t="shared" si="19"/>
        <v>45592</v>
      </c>
      <c r="G480" s="11"/>
      <c r="H480" s="12" t="s">
        <v>1582</v>
      </c>
    </row>
    <row r="481" spans="1:13" x14ac:dyDescent="0.25">
      <c r="A481" t="s">
        <v>1586</v>
      </c>
      <c r="B481" s="8">
        <v>20145268</v>
      </c>
      <c r="C481" t="s">
        <v>276</v>
      </c>
      <c r="D481" t="s">
        <v>1609</v>
      </c>
      <c r="E481" s="9">
        <v>0.64</v>
      </c>
      <c r="F481" s="10">
        <f t="shared" si="19"/>
        <v>8896</v>
      </c>
      <c r="G481" s="11"/>
      <c r="H481" s="12" t="s">
        <v>1582</v>
      </c>
    </row>
    <row r="482" spans="1:13" x14ac:dyDescent="0.25">
      <c r="A482" t="s">
        <v>1590</v>
      </c>
      <c r="B482" s="8">
        <v>20144343</v>
      </c>
      <c r="C482" t="s">
        <v>276</v>
      </c>
      <c r="D482" t="s">
        <v>1626</v>
      </c>
      <c r="E482" s="9">
        <v>1.28</v>
      </c>
      <c r="F482" s="10">
        <f t="shared" si="19"/>
        <v>17792</v>
      </c>
      <c r="G482" s="11"/>
      <c r="H482" s="12" t="s">
        <v>1582</v>
      </c>
    </row>
    <row r="483" spans="1:13" s="14" customFormat="1" x14ac:dyDescent="0.25">
      <c r="A483" s="14" t="s">
        <v>1590</v>
      </c>
      <c r="B483" s="15">
        <v>20144978</v>
      </c>
      <c r="C483" s="14" t="s">
        <v>276</v>
      </c>
      <c r="D483" s="14" t="s">
        <v>1739</v>
      </c>
      <c r="E483" s="16">
        <v>4.6399999999999997</v>
      </c>
      <c r="F483" s="17">
        <f t="shared" si="19"/>
        <v>64495.999999999993</v>
      </c>
      <c r="G483" s="18">
        <v>136776</v>
      </c>
      <c r="H483" s="12" t="s">
        <v>1582</v>
      </c>
      <c r="I483" s="14" t="s">
        <v>277</v>
      </c>
      <c r="L483" s="19"/>
      <c r="M483" s="20"/>
    </row>
    <row r="484" spans="1:13" x14ac:dyDescent="0.25">
      <c r="A484" t="s">
        <v>1586</v>
      </c>
      <c r="B484" s="8">
        <v>20079878</v>
      </c>
      <c r="C484" t="s">
        <v>278</v>
      </c>
      <c r="D484" t="s">
        <v>1587</v>
      </c>
      <c r="E484" s="9">
        <v>0.24</v>
      </c>
      <c r="F484" s="10">
        <f t="shared" si="19"/>
        <v>3336</v>
      </c>
      <c r="G484" s="11"/>
      <c r="H484" s="12" t="s">
        <v>1582</v>
      </c>
    </row>
    <row r="485" spans="1:13" x14ac:dyDescent="0.25">
      <c r="A485" t="s">
        <v>1588</v>
      </c>
      <c r="B485" s="8">
        <v>20079878</v>
      </c>
      <c r="C485" t="s">
        <v>278</v>
      </c>
      <c r="D485" t="s">
        <v>1613</v>
      </c>
      <c r="E485" s="9">
        <v>2.48</v>
      </c>
      <c r="F485" s="10">
        <f t="shared" si="19"/>
        <v>34472</v>
      </c>
      <c r="G485" s="11"/>
      <c r="H485" s="12" t="s">
        <v>1582</v>
      </c>
    </row>
    <row r="486" spans="1:13" s="14" customFormat="1" x14ac:dyDescent="0.25">
      <c r="A486" s="14" t="s">
        <v>1590</v>
      </c>
      <c r="B486" s="15">
        <v>20079878</v>
      </c>
      <c r="C486" s="14" t="s">
        <v>278</v>
      </c>
      <c r="D486" s="14" t="s">
        <v>1740</v>
      </c>
      <c r="E486" s="16">
        <v>19.2</v>
      </c>
      <c r="F486" s="17">
        <f t="shared" si="19"/>
        <v>266880</v>
      </c>
      <c r="G486" s="18">
        <v>304688</v>
      </c>
      <c r="H486" s="12" t="s">
        <v>1582</v>
      </c>
      <c r="I486" s="14" t="s">
        <v>279</v>
      </c>
      <c r="L486" s="19"/>
      <c r="M486" s="20"/>
    </row>
    <row r="487" spans="1:13" x14ac:dyDescent="0.25">
      <c r="A487" t="s">
        <v>1586</v>
      </c>
      <c r="B487" s="8">
        <v>20113228</v>
      </c>
      <c r="C487" t="s">
        <v>280</v>
      </c>
      <c r="D487" t="s">
        <v>1629</v>
      </c>
      <c r="E487" s="9">
        <v>0.8</v>
      </c>
      <c r="F487" s="10">
        <f t="shared" si="19"/>
        <v>11120</v>
      </c>
      <c r="G487" s="11"/>
      <c r="H487" s="12" t="s">
        <v>1582</v>
      </c>
    </row>
    <row r="488" spans="1:13" x14ac:dyDescent="0.25">
      <c r="A488" t="s">
        <v>1588</v>
      </c>
      <c r="B488" s="8">
        <v>20113228</v>
      </c>
      <c r="C488" t="s">
        <v>280</v>
      </c>
      <c r="D488" t="s">
        <v>1692</v>
      </c>
      <c r="E488" s="9">
        <v>1.6</v>
      </c>
      <c r="F488" s="10">
        <f t="shared" ref="F488:F516" si="20">((E488/8)*8)*13900</f>
        <v>22240</v>
      </c>
      <c r="G488" s="11"/>
      <c r="H488" s="12" t="s">
        <v>1582</v>
      </c>
    </row>
    <row r="489" spans="1:13" x14ac:dyDescent="0.25">
      <c r="A489" t="s">
        <v>1590</v>
      </c>
      <c r="B489" s="8">
        <v>20113228</v>
      </c>
      <c r="C489" t="s">
        <v>280</v>
      </c>
      <c r="D489" t="s">
        <v>1692</v>
      </c>
      <c r="E489" s="9">
        <v>1.6</v>
      </c>
      <c r="F489" s="10">
        <f t="shared" si="20"/>
        <v>22240</v>
      </c>
      <c r="G489" s="11"/>
      <c r="H489" s="12" t="s">
        <v>1582</v>
      </c>
    </row>
    <row r="490" spans="1:13" s="14" customFormat="1" x14ac:dyDescent="0.25">
      <c r="A490" s="14" t="s">
        <v>1590</v>
      </c>
      <c r="B490" s="15">
        <v>20059017</v>
      </c>
      <c r="C490" s="14" t="s">
        <v>280</v>
      </c>
      <c r="D490" s="14" t="s">
        <v>1610</v>
      </c>
      <c r="E490" s="16">
        <v>0.4</v>
      </c>
      <c r="F490" s="17">
        <f t="shared" si="20"/>
        <v>5560</v>
      </c>
      <c r="G490" s="18">
        <v>61160</v>
      </c>
      <c r="H490" s="12" t="s">
        <v>1582</v>
      </c>
      <c r="I490" s="14" t="s">
        <v>281</v>
      </c>
      <c r="L490" s="19"/>
      <c r="M490" s="20"/>
    </row>
    <row r="491" spans="1:13" x14ac:dyDescent="0.25">
      <c r="A491" t="s">
        <v>1592</v>
      </c>
      <c r="B491" s="8">
        <v>20144012</v>
      </c>
      <c r="C491" t="s">
        <v>282</v>
      </c>
      <c r="D491" t="s">
        <v>1694</v>
      </c>
      <c r="E491" s="9">
        <v>2.2400000000000002</v>
      </c>
      <c r="F491" s="10">
        <f t="shared" si="20"/>
        <v>31136.000000000004</v>
      </c>
      <c r="G491" s="11"/>
      <c r="H491" s="12" t="s">
        <v>1582</v>
      </c>
    </row>
    <row r="492" spans="1:13" x14ac:dyDescent="0.25">
      <c r="A492" t="s">
        <v>1580</v>
      </c>
      <c r="B492" s="8">
        <v>20144012</v>
      </c>
      <c r="C492" t="s">
        <v>282</v>
      </c>
      <c r="D492" t="s">
        <v>1620</v>
      </c>
      <c r="E492" s="9">
        <v>1.06</v>
      </c>
      <c r="F492" s="10">
        <f t="shared" si="20"/>
        <v>14734</v>
      </c>
      <c r="G492" s="11"/>
      <c r="H492" s="12" t="s">
        <v>1582</v>
      </c>
    </row>
    <row r="493" spans="1:13" s="14" customFormat="1" x14ac:dyDescent="0.25">
      <c r="A493" s="14" t="s">
        <v>1586</v>
      </c>
      <c r="B493" s="15">
        <v>20144012</v>
      </c>
      <c r="C493" s="14" t="s">
        <v>282</v>
      </c>
      <c r="D493" s="14" t="s">
        <v>1584</v>
      </c>
      <c r="E493" s="16">
        <v>0.11333333333333299</v>
      </c>
      <c r="F493" s="17">
        <f t="shared" si="20"/>
        <v>1575.3333333333287</v>
      </c>
      <c r="G493" s="18">
        <v>47399</v>
      </c>
      <c r="H493" s="12" t="s">
        <v>1582</v>
      </c>
      <c r="I493" s="14" t="s">
        <v>283</v>
      </c>
      <c r="L493" s="19"/>
      <c r="M493" s="20"/>
    </row>
    <row r="494" spans="1:13" s="14" customFormat="1" x14ac:dyDescent="0.25">
      <c r="A494" s="14" t="s">
        <v>1588</v>
      </c>
      <c r="B494" s="15">
        <v>13225254</v>
      </c>
      <c r="C494" s="14" t="s">
        <v>284</v>
      </c>
      <c r="D494" s="14" t="s">
        <v>1633</v>
      </c>
      <c r="E494" s="16">
        <v>2</v>
      </c>
      <c r="F494" s="17">
        <f t="shared" si="20"/>
        <v>27800</v>
      </c>
      <c r="G494" s="18">
        <v>27800</v>
      </c>
      <c r="H494" s="12" t="s">
        <v>1582</v>
      </c>
      <c r="I494" s="14" t="s">
        <v>285</v>
      </c>
      <c r="L494" s="19"/>
      <c r="M494" s="20"/>
    </row>
    <row r="495" spans="1:13" s="14" customFormat="1" x14ac:dyDescent="0.25">
      <c r="A495" s="14" t="s">
        <v>1592</v>
      </c>
      <c r="B495" s="15">
        <v>20147995</v>
      </c>
      <c r="C495" s="14" t="s">
        <v>1741</v>
      </c>
      <c r="D495" s="14" t="s">
        <v>1603</v>
      </c>
      <c r="E495" s="16">
        <v>5.3333333333333302E-2</v>
      </c>
      <c r="F495" s="17">
        <f t="shared" si="20"/>
        <v>741.33333333333292</v>
      </c>
      <c r="G495" s="18">
        <v>695</v>
      </c>
      <c r="I495" s="14" t="s">
        <v>1742</v>
      </c>
      <c r="L495" s="19"/>
      <c r="M495" s="20"/>
    </row>
    <row r="496" spans="1:13" x14ac:dyDescent="0.25">
      <c r="A496" t="s">
        <v>1592</v>
      </c>
      <c r="B496" s="8">
        <v>288271</v>
      </c>
      <c r="C496" t="s">
        <v>1743</v>
      </c>
      <c r="D496" t="s">
        <v>1622</v>
      </c>
      <c r="E496" s="9">
        <v>4.4000000000000004</v>
      </c>
      <c r="F496" s="10">
        <f t="shared" si="20"/>
        <v>61160.000000000007</v>
      </c>
      <c r="G496" s="11"/>
      <c r="H496" s="12" t="s">
        <v>1582</v>
      </c>
    </row>
    <row r="497" spans="1:13" x14ac:dyDescent="0.25">
      <c r="A497" t="s">
        <v>1592</v>
      </c>
      <c r="B497" s="8">
        <v>20173709</v>
      </c>
      <c r="C497" t="s">
        <v>1743</v>
      </c>
      <c r="D497" t="s">
        <v>1596</v>
      </c>
      <c r="E497" s="9">
        <v>1.36</v>
      </c>
      <c r="F497" s="10">
        <f t="shared" si="20"/>
        <v>18904</v>
      </c>
      <c r="G497" s="11">
        <f>SUBTOTAL(9,G498:G499)</f>
        <v>163325</v>
      </c>
      <c r="H497" s="12" t="s">
        <v>1582</v>
      </c>
    </row>
    <row r="498" spans="1:13" x14ac:dyDescent="0.25">
      <c r="A498" t="s">
        <v>1580</v>
      </c>
      <c r="B498" s="8">
        <v>288271</v>
      </c>
      <c r="C498" t="s">
        <v>1743</v>
      </c>
      <c r="D498" t="s">
        <v>1732</v>
      </c>
      <c r="E498" s="9">
        <v>4.72</v>
      </c>
      <c r="F498" s="10">
        <f t="shared" si="20"/>
        <v>65608</v>
      </c>
      <c r="G498" s="11">
        <v>3197</v>
      </c>
      <c r="H498" s="12" t="s">
        <v>1582</v>
      </c>
    </row>
    <row r="499" spans="1:13" s="14" customFormat="1" x14ac:dyDescent="0.25">
      <c r="A499" s="14" t="s">
        <v>1580</v>
      </c>
      <c r="B499" s="15">
        <v>20173709</v>
      </c>
      <c r="C499" s="14" t="s">
        <v>1743</v>
      </c>
      <c r="D499" s="14" t="s">
        <v>1607</v>
      </c>
      <c r="E499" s="16">
        <v>1.04</v>
      </c>
      <c r="F499" s="17">
        <f t="shared" si="20"/>
        <v>14456</v>
      </c>
      <c r="G499" s="18">
        <v>160128</v>
      </c>
      <c r="H499" s="12" t="s">
        <v>1582</v>
      </c>
      <c r="I499" s="14" t="s">
        <v>1744</v>
      </c>
      <c r="L499" s="19"/>
      <c r="M499" s="20"/>
    </row>
    <row r="500" spans="1:13" x14ac:dyDescent="0.25">
      <c r="A500" t="s">
        <v>1580</v>
      </c>
      <c r="B500" s="8">
        <v>20056637</v>
      </c>
      <c r="C500" t="s">
        <v>286</v>
      </c>
      <c r="D500" t="s">
        <v>1599</v>
      </c>
      <c r="E500" s="9">
        <v>2.2400000000000002</v>
      </c>
      <c r="F500" s="10">
        <f t="shared" si="20"/>
        <v>31136.000000000004</v>
      </c>
      <c r="G500" s="11"/>
    </row>
    <row r="501" spans="1:13" s="14" customFormat="1" x14ac:dyDescent="0.25">
      <c r="A501" s="14" t="s">
        <v>1590</v>
      </c>
      <c r="B501" s="15">
        <v>20056637</v>
      </c>
      <c r="C501" s="14" t="s">
        <v>286</v>
      </c>
      <c r="D501" s="14" t="s">
        <v>1581</v>
      </c>
      <c r="E501" s="16">
        <v>0.48</v>
      </c>
      <c r="F501" s="17">
        <f t="shared" si="20"/>
        <v>6672</v>
      </c>
      <c r="G501" s="18">
        <v>37808</v>
      </c>
      <c r="I501" s="14" t="s">
        <v>287</v>
      </c>
      <c r="L501" s="19"/>
      <c r="M501" s="20"/>
    </row>
    <row r="502" spans="1:13" x14ac:dyDescent="0.25">
      <c r="A502" t="s">
        <v>1592</v>
      </c>
      <c r="B502" s="8">
        <v>20176560</v>
      </c>
      <c r="C502" t="s">
        <v>290</v>
      </c>
      <c r="D502" t="s">
        <v>1612</v>
      </c>
      <c r="E502" s="9">
        <v>1.68</v>
      </c>
      <c r="F502" s="10">
        <f t="shared" si="20"/>
        <v>23352</v>
      </c>
      <c r="G502" s="11"/>
      <c r="H502" s="12" t="s">
        <v>1582</v>
      </c>
    </row>
    <row r="503" spans="1:13" x14ac:dyDescent="0.25">
      <c r="A503" t="s">
        <v>1580</v>
      </c>
      <c r="B503" s="8">
        <v>20176560</v>
      </c>
      <c r="C503" t="s">
        <v>290</v>
      </c>
      <c r="D503" t="s">
        <v>1695</v>
      </c>
      <c r="E503" s="9">
        <v>2.7933333333333299</v>
      </c>
      <c r="F503" s="10">
        <f t="shared" si="20"/>
        <v>38827.333333333285</v>
      </c>
      <c r="G503" s="11"/>
      <c r="H503" s="12" t="s">
        <v>1582</v>
      </c>
    </row>
    <row r="504" spans="1:13" x14ac:dyDescent="0.25">
      <c r="A504" t="s">
        <v>1586</v>
      </c>
      <c r="B504" s="8">
        <v>20171145</v>
      </c>
      <c r="C504" t="s">
        <v>290</v>
      </c>
      <c r="D504" t="s">
        <v>1745</v>
      </c>
      <c r="E504" s="9">
        <v>8.1066666666666691</v>
      </c>
      <c r="F504" s="10">
        <f t="shared" si="20"/>
        <v>112682.6666666667</v>
      </c>
      <c r="G504" s="11"/>
      <c r="H504" s="12" t="s">
        <v>1582</v>
      </c>
    </row>
    <row r="505" spans="1:13" x14ac:dyDescent="0.25">
      <c r="A505" t="s">
        <v>1586</v>
      </c>
      <c r="B505" s="8">
        <v>20171782</v>
      </c>
      <c r="C505" t="s">
        <v>290</v>
      </c>
      <c r="D505" t="s">
        <v>1746</v>
      </c>
      <c r="E505" s="9">
        <v>21.813333333333301</v>
      </c>
      <c r="F505" s="10">
        <f t="shared" si="20"/>
        <v>303205.33333333291</v>
      </c>
      <c r="G505" s="11"/>
      <c r="H505" s="12" t="s">
        <v>1582</v>
      </c>
    </row>
    <row r="506" spans="1:13" x14ac:dyDescent="0.25">
      <c r="A506" t="s">
        <v>1588</v>
      </c>
      <c r="B506" s="8">
        <v>20160924</v>
      </c>
      <c r="C506" t="s">
        <v>290</v>
      </c>
      <c r="D506" t="s">
        <v>1747</v>
      </c>
      <c r="E506" s="9">
        <v>20.133333333333301</v>
      </c>
      <c r="F506" s="10">
        <f t="shared" si="20"/>
        <v>279853.33333333291</v>
      </c>
      <c r="G506" s="11"/>
      <c r="H506" s="12" t="s">
        <v>1582</v>
      </c>
    </row>
    <row r="507" spans="1:13" x14ac:dyDescent="0.25">
      <c r="A507" t="s">
        <v>1588</v>
      </c>
      <c r="B507" s="8">
        <v>20171145</v>
      </c>
      <c r="C507" t="s">
        <v>290</v>
      </c>
      <c r="D507" t="s">
        <v>1612</v>
      </c>
      <c r="E507" s="9">
        <v>1.68</v>
      </c>
      <c r="F507" s="10">
        <f t="shared" si="20"/>
        <v>23352</v>
      </c>
      <c r="G507" s="11"/>
      <c r="H507" s="12" t="s">
        <v>1582</v>
      </c>
    </row>
    <row r="508" spans="1:13" s="14" customFormat="1" x14ac:dyDescent="0.25">
      <c r="A508" s="14" t="s">
        <v>1590</v>
      </c>
      <c r="B508" s="15">
        <v>20160924</v>
      </c>
      <c r="C508" s="14" t="s">
        <v>290</v>
      </c>
      <c r="D508" s="14" t="s">
        <v>1748</v>
      </c>
      <c r="E508" s="16">
        <v>8.3866666666666703</v>
      </c>
      <c r="F508" s="17">
        <f t="shared" si="20"/>
        <v>116574.66666666672</v>
      </c>
      <c r="G508" s="18">
        <v>897801</v>
      </c>
      <c r="H508" s="12" t="s">
        <v>1582</v>
      </c>
      <c r="I508" s="14" t="s">
        <v>291</v>
      </c>
      <c r="L508" s="19"/>
      <c r="M508" s="20"/>
    </row>
    <row r="509" spans="1:13" x14ac:dyDescent="0.25">
      <c r="A509" t="s">
        <v>1592</v>
      </c>
      <c r="B509" s="8">
        <v>20091517</v>
      </c>
      <c r="C509" t="s">
        <v>292</v>
      </c>
      <c r="D509" t="s">
        <v>1596</v>
      </c>
      <c r="E509" s="9">
        <v>1.36</v>
      </c>
      <c r="F509" s="10">
        <f t="shared" si="20"/>
        <v>18904</v>
      </c>
      <c r="G509" s="11"/>
      <c r="H509" s="12" t="s">
        <v>1582</v>
      </c>
    </row>
    <row r="510" spans="1:13" x14ac:dyDescent="0.25">
      <c r="A510" t="s">
        <v>1580</v>
      </c>
      <c r="B510" s="8">
        <v>20091517</v>
      </c>
      <c r="C510" t="s">
        <v>292</v>
      </c>
      <c r="D510" t="s">
        <v>1605</v>
      </c>
      <c r="E510" s="9">
        <v>0.88</v>
      </c>
      <c r="F510" s="10">
        <f t="shared" si="20"/>
        <v>12232</v>
      </c>
      <c r="G510" s="11"/>
      <c r="H510" s="12" t="s">
        <v>1582</v>
      </c>
    </row>
    <row r="511" spans="1:13" x14ac:dyDescent="0.25">
      <c r="A511" t="s">
        <v>1586</v>
      </c>
      <c r="B511" s="8" t="s">
        <v>1601</v>
      </c>
      <c r="C511" t="s">
        <v>292</v>
      </c>
      <c r="D511" t="s">
        <v>1602</v>
      </c>
      <c r="E511" s="9">
        <v>0.32</v>
      </c>
      <c r="F511" s="10">
        <f t="shared" si="20"/>
        <v>4448</v>
      </c>
      <c r="G511" s="11"/>
      <c r="H511" s="12" t="s">
        <v>1582</v>
      </c>
    </row>
    <row r="512" spans="1:13" x14ac:dyDescent="0.25">
      <c r="A512" t="s">
        <v>1586</v>
      </c>
      <c r="B512" s="8">
        <v>20091517</v>
      </c>
      <c r="C512" t="s">
        <v>292</v>
      </c>
      <c r="D512" t="s">
        <v>1629</v>
      </c>
      <c r="E512" s="9">
        <v>0.8</v>
      </c>
      <c r="F512" s="10">
        <f t="shared" si="20"/>
        <v>11120</v>
      </c>
      <c r="G512" s="11"/>
      <c r="H512" s="12" t="s">
        <v>1582</v>
      </c>
    </row>
    <row r="513" spans="1:13" s="14" customFormat="1" x14ac:dyDescent="0.25">
      <c r="A513" s="14" t="s">
        <v>1588</v>
      </c>
      <c r="B513" s="15">
        <v>20091517</v>
      </c>
      <c r="C513" s="14" t="s">
        <v>292</v>
      </c>
      <c r="D513" s="14" t="s">
        <v>1655</v>
      </c>
      <c r="E513" s="16">
        <v>2.3199999999999998</v>
      </c>
      <c r="F513" s="17">
        <f t="shared" si="20"/>
        <v>32247.999999999996</v>
      </c>
      <c r="G513" s="18">
        <v>78952</v>
      </c>
      <c r="H513" s="12" t="s">
        <v>1582</v>
      </c>
      <c r="I513" s="14" t="s">
        <v>293</v>
      </c>
      <c r="L513" s="19"/>
      <c r="M513" s="20"/>
    </row>
    <row r="514" spans="1:13" x14ac:dyDescent="0.25">
      <c r="A514" t="s">
        <v>1592</v>
      </c>
      <c r="B514" s="8">
        <v>13210249</v>
      </c>
      <c r="C514" t="s">
        <v>1749</v>
      </c>
      <c r="D514" t="s">
        <v>1591</v>
      </c>
      <c r="E514" s="9">
        <v>1.1200000000000001</v>
      </c>
      <c r="F514" s="10">
        <f t="shared" si="20"/>
        <v>15568.000000000002</v>
      </c>
      <c r="G514" s="11"/>
      <c r="H514" s="12" t="s">
        <v>1582</v>
      </c>
    </row>
    <row r="515" spans="1:13" x14ac:dyDescent="0.25">
      <c r="A515" t="s">
        <v>1586</v>
      </c>
      <c r="B515" s="8">
        <v>13210249</v>
      </c>
      <c r="C515" t="s">
        <v>1749</v>
      </c>
      <c r="D515" t="s">
        <v>1607</v>
      </c>
      <c r="E515" s="9">
        <v>1.04</v>
      </c>
      <c r="F515" s="10">
        <f t="shared" si="20"/>
        <v>14456</v>
      </c>
      <c r="G515" s="11"/>
      <c r="H515" s="12" t="s">
        <v>1582</v>
      </c>
    </row>
    <row r="516" spans="1:13" s="14" customFormat="1" x14ac:dyDescent="0.25">
      <c r="A516" s="14" t="s">
        <v>1588</v>
      </c>
      <c r="B516" s="15">
        <v>13210249</v>
      </c>
      <c r="C516" s="14" t="s">
        <v>1749</v>
      </c>
      <c r="D516" s="14" t="s">
        <v>1605</v>
      </c>
      <c r="E516" s="16">
        <v>0.88</v>
      </c>
      <c r="F516" s="17">
        <f t="shared" si="20"/>
        <v>12232</v>
      </c>
      <c r="G516" s="18">
        <v>42256</v>
      </c>
      <c r="H516" s="12" t="s">
        <v>1582</v>
      </c>
      <c r="I516" s="14" t="s">
        <v>1750</v>
      </c>
      <c r="L516" s="19"/>
      <c r="M516" s="20"/>
    </row>
    <row r="517" spans="1:13" x14ac:dyDescent="0.25">
      <c r="A517" t="s">
        <v>1586</v>
      </c>
      <c r="B517" s="8">
        <v>13186788</v>
      </c>
      <c r="C517" t="s">
        <v>298</v>
      </c>
      <c r="D517" t="s">
        <v>1751</v>
      </c>
      <c r="E517" s="9">
        <v>6.54</v>
      </c>
      <c r="F517" s="10">
        <f>((E517/8)*10)*13900</f>
        <v>113632.50000000001</v>
      </c>
      <c r="G517" s="11"/>
      <c r="H517" s="12" t="s">
        <v>1582</v>
      </c>
    </row>
    <row r="518" spans="1:13" x14ac:dyDescent="0.25">
      <c r="A518" t="s">
        <v>1588</v>
      </c>
      <c r="B518" s="8">
        <v>13186788</v>
      </c>
      <c r="C518" t="s">
        <v>298</v>
      </c>
      <c r="D518" t="s">
        <v>1602</v>
      </c>
      <c r="E518" s="9">
        <v>0.22666666666666699</v>
      </c>
      <c r="F518" s="10">
        <f>((E518/8)*10)*13900</f>
        <v>3938.3333333333385</v>
      </c>
      <c r="G518" s="11"/>
      <c r="H518" s="12" t="s">
        <v>1582</v>
      </c>
    </row>
    <row r="519" spans="1:13" s="14" customFormat="1" x14ac:dyDescent="0.25">
      <c r="A519" s="14" t="s">
        <v>1590</v>
      </c>
      <c r="B519" s="15">
        <v>13186788</v>
      </c>
      <c r="C519" s="14" t="s">
        <v>298</v>
      </c>
      <c r="D519" s="14" t="s">
        <v>1619</v>
      </c>
      <c r="E519" s="16">
        <v>1.17333333333333</v>
      </c>
      <c r="F519" s="10">
        <f>((E519/8)*10)*13900</f>
        <v>20386.66666666661</v>
      </c>
      <c r="G519" s="18">
        <v>110366</v>
      </c>
      <c r="H519" s="12" t="s">
        <v>1582</v>
      </c>
      <c r="I519" s="14" t="s">
        <v>299</v>
      </c>
      <c r="J519" s="14" t="s">
        <v>14</v>
      </c>
      <c r="K519" s="14" t="s">
        <v>96</v>
      </c>
      <c r="L519" s="19"/>
      <c r="M519" s="20"/>
    </row>
    <row r="520" spans="1:13" x14ac:dyDescent="0.25">
      <c r="A520" t="s">
        <v>1592</v>
      </c>
      <c r="B520" s="8">
        <v>20034321</v>
      </c>
      <c r="C520" t="s">
        <v>302</v>
      </c>
      <c r="D520" t="s">
        <v>1585</v>
      </c>
      <c r="E520" s="9">
        <v>1.44</v>
      </c>
      <c r="F520" s="10">
        <f t="shared" ref="F520:F554" si="21">((E520/8)*8)*13900</f>
        <v>20016</v>
      </c>
      <c r="G520" s="11"/>
      <c r="H520" s="12" t="s">
        <v>1582</v>
      </c>
    </row>
    <row r="521" spans="1:13" x14ac:dyDescent="0.25">
      <c r="A521" t="s">
        <v>1592</v>
      </c>
      <c r="B521" s="8">
        <v>20086006</v>
      </c>
      <c r="C521" t="s">
        <v>302</v>
      </c>
      <c r="D521" t="s">
        <v>1603</v>
      </c>
      <c r="E521" s="9">
        <v>0.08</v>
      </c>
      <c r="F521" s="10">
        <f t="shared" si="21"/>
        <v>1112</v>
      </c>
      <c r="G521" s="11"/>
      <c r="H521" s="12" t="s">
        <v>1582</v>
      </c>
    </row>
    <row r="522" spans="1:13" x14ac:dyDescent="0.25">
      <c r="A522" t="s">
        <v>1580</v>
      </c>
      <c r="B522" s="8">
        <v>20086006</v>
      </c>
      <c r="C522" t="s">
        <v>302</v>
      </c>
      <c r="D522" t="s">
        <v>1581</v>
      </c>
      <c r="E522" s="9">
        <v>0.48</v>
      </c>
      <c r="F522" s="10">
        <f t="shared" si="21"/>
        <v>6672</v>
      </c>
      <c r="G522" s="11"/>
      <c r="H522" s="12" t="s">
        <v>1582</v>
      </c>
    </row>
    <row r="523" spans="1:13" x14ac:dyDescent="0.25">
      <c r="A523" t="s">
        <v>1580</v>
      </c>
      <c r="B523" s="8">
        <v>20034321</v>
      </c>
      <c r="C523" t="s">
        <v>302</v>
      </c>
      <c r="D523" t="s">
        <v>1605</v>
      </c>
      <c r="E523" s="9">
        <v>0.88</v>
      </c>
      <c r="F523" s="10">
        <f t="shared" si="21"/>
        <v>12232</v>
      </c>
      <c r="G523" s="11"/>
      <c r="H523" s="12" t="s">
        <v>1582</v>
      </c>
    </row>
    <row r="524" spans="1:13" x14ac:dyDescent="0.25">
      <c r="A524" t="s">
        <v>1586</v>
      </c>
      <c r="B524" s="8">
        <v>20086006</v>
      </c>
      <c r="C524" t="s">
        <v>302</v>
      </c>
      <c r="D524" t="s">
        <v>1602</v>
      </c>
      <c r="E524" s="9">
        <v>0.32</v>
      </c>
      <c r="F524" s="10">
        <f t="shared" si="21"/>
        <v>4448</v>
      </c>
      <c r="G524" s="11"/>
      <c r="H524" s="12" t="s">
        <v>1582</v>
      </c>
    </row>
    <row r="525" spans="1:13" x14ac:dyDescent="0.25">
      <c r="A525" t="s">
        <v>1586</v>
      </c>
      <c r="B525" s="8">
        <v>20086444</v>
      </c>
      <c r="C525" t="s">
        <v>302</v>
      </c>
      <c r="D525" t="s">
        <v>1587</v>
      </c>
      <c r="E525" s="9">
        <v>0.24</v>
      </c>
      <c r="F525" s="10">
        <f t="shared" si="21"/>
        <v>3336</v>
      </c>
      <c r="G525" s="11"/>
      <c r="H525" s="12" t="s">
        <v>1582</v>
      </c>
    </row>
    <row r="526" spans="1:13" x14ac:dyDescent="0.25">
      <c r="A526" t="s">
        <v>1588</v>
      </c>
      <c r="B526" s="8">
        <v>20086006</v>
      </c>
      <c r="C526" t="s">
        <v>302</v>
      </c>
      <c r="D526" t="s">
        <v>1609</v>
      </c>
      <c r="E526" s="9">
        <v>0.64</v>
      </c>
      <c r="F526" s="10">
        <f t="shared" si="21"/>
        <v>8896</v>
      </c>
      <c r="G526" s="11"/>
      <c r="H526" s="12" t="s">
        <v>1582</v>
      </c>
    </row>
    <row r="527" spans="1:13" x14ac:dyDescent="0.25">
      <c r="A527" t="s">
        <v>1588</v>
      </c>
      <c r="B527" s="8">
        <v>20086444</v>
      </c>
      <c r="C527" t="s">
        <v>302</v>
      </c>
      <c r="D527" t="s">
        <v>1619</v>
      </c>
      <c r="E527" s="9">
        <v>1.68</v>
      </c>
      <c r="F527" s="10">
        <f t="shared" si="21"/>
        <v>23352</v>
      </c>
      <c r="G527" s="11"/>
      <c r="H527" s="12" t="s">
        <v>1582</v>
      </c>
    </row>
    <row r="528" spans="1:13" x14ac:dyDescent="0.25">
      <c r="A528" t="s">
        <v>1590</v>
      </c>
      <c r="B528" s="8">
        <v>20086444</v>
      </c>
      <c r="C528" t="s">
        <v>302</v>
      </c>
      <c r="D528" t="s">
        <v>1628</v>
      </c>
      <c r="E528" s="9">
        <v>1.84</v>
      </c>
      <c r="F528" s="10">
        <f t="shared" si="21"/>
        <v>25576</v>
      </c>
      <c r="G528" s="11"/>
      <c r="H528" s="12" t="s">
        <v>1582</v>
      </c>
    </row>
    <row r="529" spans="1:13" x14ac:dyDescent="0.25">
      <c r="A529" t="s">
        <v>1590</v>
      </c>
      <c r="B529" s="8">
        <v>20086006</v>
      </c>
      <c r="C529" t="s">
        <v>302</v>
      </c>
      <c r="D529" t="s">
        <v>1589</v>
      </c>
      <c r="E529" s="9">
        <v>0.72</v>
      </c>
      <c r="F529" s="10">
        <f t="shared" si="21"/>
        <v>10008</v>
      </c>
      <c r="G529" s="11"/>
      <c r="H529" s="12" t="s">
        <v>1582</v>
      </c>
    </row>
    <row r="530" spans="1:13" s="14" customFormat="1" x14ac:dyDescent="0.25">
      <c r="A530" s="14" t="s">
        <v>1590</v>
      </c>
      <c r="B530" s="15" t="s">
        <v>1601</v>
      </c>
      <c r="C530" s="14" t="s">
        <v>302</v>
      </c>
      <c r="D530" s="14" t="s">
        <v>1636</v>
      </c>
      <c r="E530" s="16">
        <v>0.96</v>
      </c>
      <c r="F530" s="17">
        <f t="shared" si="21"/>
        <v>13344</v>
      </c>
      <c r="G530" s="18">
        <v>128992</v>
      </c>
      <c r="H530" s="12" t="s">
        <v>1582</v>
      </c>
      <c r="I530" s="14" t="s">
        <v>303</v>
      </c>
      <c r="L530" s="19"/>
      <c r="M530" s="20"/>
    </row>
    <row r="531" spans="1:13" x14ac:dyDescent="0.25">
      <c r="A531" t="s">
        <v>1588</v>
      </c>
      <c r="B531" s="8">
        <v>13189802</v>
      </c>
      <c r="C531" t="s">
        <v>304</v>
      </c>
      <c r="D531" t="s">
        <v>1581</v>
      </c>
      <c r="E531" s="9">
        <v>0.48</v>
      </c>
      <c r="F531" s="10">
        <f t="shared" si="21"/>
        <v>6672</v>
      </c>
      <c r="G531" s="11"/>
      <c r="H531" s="12" t="s">
        <v>1582</v>
      </c>
    </row>
    <row r="532" spans="1:13" s="14" customFormat="1" x14ac:dyDescent="0.25">
      <c r="A532" s="14" t="s">
        <v>1590</v>
      </c>
      <c r="B532" s="15">
        <v>13189802</v>
      </c>
      <c r="C532" s="14" t="s">
        <v>304</v>
      </c>
      <c r="D532" s="14" t="s">
        <v>1641</v>
      </c>
      <c r="E532" s="16">
        <v>2.16</v>
      </c>
      <c r="F532" s="17">
        <f t="shared" si="21"/>
        <v>30024.000000000004</v>
      </c>
      <c r="G532" s="18">
        <v>36696</v>
      </c>
      <c r="H532" s="12" t="s">
        <v>1582</v>
      </c>
      <c r="I532" s="14" t="s">
        <v>305</v>
      </c>
      <c r="L532" s="19"/>
      <c r="M532" s="20"/>
    </row>
    <row r="533" spans="1:13" x14ac:dyDescent="0.25">
      <c r="A533" t="s">
        <v>1592</v>
      </c>
      <c r="B533" s="8">
        <v>647755</v>
      </c>
      <c r="C533" t="s">
        <v>306</v>
      </c>
      <c r="D533" t="s">
        <v>1610</v>
      </c>
      <c r="E533" s="9">
        <v>0.28000000000000003</v>
      </c>
      <c r="F533" s="10">
        <f t="shared" si="21"/>
        <v>3892.0000000000005</v>
      </c>
      <c r="G533" s="11"/>
    </row>
    <row r="534" spans="1:13" x14ac:dyDescent="0.25">
      <c r="A534" t="s">
        <v>1580</v>
      </c>
      <c r="B534" s="8">
        <v>647755</v>
      </c>
      <c r="C534" t="s">
        <v>306</v>
      </c>
      <c r="D534" t="s">
        <v>1610</v>
      </c>
      <c r="E534" s="9">
        <v>0.28000000000000003</v>
      </c>
      <c r="F534" s="10">
        <f t="shared" si="21"/>
        <v>3892.0000000000005</v>
      </c>
      <c r="G534" s="11"/>
    </row>
    <row r="535" spans="1:13" s="14" customFormat="1" x14ac:dyDescent="0.25">
      <c r="A535" s="14" t="s">
        <v>1586</v>
      </c>
      <c r="B535" s="15">
        <v>647755</v>
      </c>
      <c r="C535" s="14" t="s">
        <v>306</v>
      </c>
      <c r="D535" s="14" t="s">
        <v>1603</v>
      </c>
      <c r="E535" s="16">
        <v>5.3333333333333302E-2</v>
      </c>
      <c r="F535" s="17">
        <f t="shared" si="21"/>
        <v>741.33333333333292</v>
      </c>
      <c r="G535" s="18">
        <v>8479</v>
      </c>
      <c r="I535" s="14" t="s">
        <v>307</v>
      </c>
      <c r="L535" s="19"/>
      <c r="M535" s="20"/>
    </row>
    <row r="536" spans="1:13" x14ac:dyDescent="0.25">
      <c r="A536" t="s">
        <v>1592</v>
      </c>
      <c r="B536" s="8">
        <v>13214414</v>
      </c>
      <c r="C536" t="s">
        <v>309</v>
      </c>
      <c r="D536" t="s">
        <v>1602</v>
      </c>
      <c r="E536" s="9">
        <v>0.32</v>
      </c>
      <c r="F536" s="10">
        <f t="shared" si="21"/>
        <v>4448</v>
      </c>
      <c r="G536" s="11"/>
    </row>
    <row r="537" spans="1:13" x14ac:dyDescent="0.25">
      <c r="A537" t="s">
        <v>1592</v>
      </c>
      <c r="B537" s="8" t="s">
        <v>1601</v>
      </c>
      <c r="C537" t="s">
        <v>309</v>
      </c>
      <c r="D537" t="s">
        <v>1602</v>
      </c>
      <c r="E537" s="9">
        <v>0.32</v>
      </c>
      <c r="F537" s="10">
        <f t="shared" si="21"/>
        <v>4448</v>
      </c>
      <c r="G537" s="11"/>
    </row>
    <row r="538" spans="1:13" x14ac:dyDescent="0.25">
      <c r="A538" t="s">
        <v>1592</v>
      </c>
      <c r="B538" s="8">
        <v>20158581</v>
      </c>
      <c r="C538" t="s">
        <v>309</v>
      </c>
      <c r="D538" t="s">
        <v>1657</v>
      </c>
      <c r="E538" s="9">
        <v>1.76</v>
      </c>
      <c r="F538" s="10">
        <f t="shared" si="21"/>
        <v>24464</v>
      </c>
      <c r="G538" s="11"/>
    </row>
    <row r="539" spans="1:13" x14ac:dyDescent="0.25">
      <c r="A539" t="s">
        <v>1580</v>
      </c>
      <c r="B539" s="8">
        <v>20158581</v>
      </c>
      <c r="C539" t="s">
        <v>309</v>
      </c>
      <c r="D539" t="s">
        <v>1605</v>
      </c>
      <c r="E539" s="9">
        <v>0.88</v>
      </c>
      <c r="F539" s="10">
        <f t="shared" si="21"/>
        <v>12232</v>
      </c>
      <c r="G539" s="11"/>
    </row>
    <row r="540" spans="1:13" x14ac:dyDescent="0.25">
      <c r="A540" t="s">
        <v>1586</v>
      </c>
      <c r="B540" s="8">
        <v>20158581</v>
      </c>
      <c r="C540" t="s">
        <v>309</v>
      </c>
      <c r="D540" t="s">
        <v>1605</v>
      </c>
      <c r="E540" s="9">
        <v>0.88</v>
      </c>
      <c r="F540" s="10">
        <f t="shared" si="21"/>
        <v>12232</v>
      </c>
      <c r="G540" s="11"/>
    </row>
    <row r="541" spans="1:13" x14ac:dyDescent="0.25">
      <c r="A541" t="s">
        <v>1586</v>
      </c>
      <c r="B541" s="8">
        <v>13214414</v>
      </c>
      <c r="C541" t="s">
        <v>309</v>
      </c>
      <c r="D541" t="s">
        <v>1584</v>
      </c>
      <c r="E541" s="9">
        <v>0.16</v>
      </c>
      <c r="F541" s="10">
        <f t="shared" si="21"/>
        <v>2224</v>
      </c>
      <c r="G541" s="11"/>
    </row>
    <row r="542" spans="1:13" x14ac:dyDescent="0.25">
      <c r="A542" t="s">
        <v>1586</v>
      </c>
      <c r="B542" s="8" t="s">
        <v>1601</v>
      </c>
      <c r="C542" t="s">
        <v>309</v>
      </c>
      <c r="D542" t="s">
        <v>1587</v>
      </c>
      <c r="E542" s="9">
        <v>0.24</v>
      </c>
      <c r="F542" s="10">
        <f t="shared" si="21"/>
        <v>3336</v>
      </c>
      <c r="G542" s="11"/>
    </row>
    <row r="543" spans="1:13" x14ac:dyDescent="0.25">
      <c r="A543" t="s">
        <v>1588</v>
      </c>
      <c r="B543" s="8">
        <v>20158581</v>
      </c>
      <c r="C543" t="s">
        <v>309</v>
      </c>
      <c r="D543" t="s">
        <v>1610</v>
      </c>
      <c r="E543" s="9">
        <v>0.4</v>
      </c>
      <c r="F543" s="10">
        <f t="shared" si="21"/>
        <v>5560</v>
      </c>
      <c r="G543" s="11"/>
    </row>
    <row r="544" spans="1:13" s="14" customFormat="1" x14ac:dyDescent="0.25">
      <c r="A544" s="14" t="s">
        <v>1590</v>
      </c>
      <c r="B544" s="15">
        <v>20158581</v>
      </c>
      <c r="C544" s="14" t="s">
        <v>309</v>
      </c>
      <c r="D544" s="14" t="s">
        <v>1609</v>
      </c>
      <c r="E544" s="16">
        <v>0.64</v>
      </c>
      <c r="F544" s="17">
        <f t="shared" si="21"/>
        <v>8896</v>
      </c>
      <c r="G544" s="18">
        <v>77840</v>
      </c>
      <c r="L544" s="19"/>
      <c r="M544" s="20"/>
    </row>
    <row r="545" spans="1:13" x14ac:dyDescent="0.25">
      <c r="A545" t="s">
        <v>1580</v>
      </c>
      <c r="B545" s="8">
        <v>13211495</v>
      </c>
      <c r="C545" t="s">
        <v>310</v>
      </c>
      <c r="D545" t="s">
        <v>1752</v>
      </c>
      <c r="E545" s="9">
        <v>70.466666666666697</v>
      </c>
      <c r="F545" s="10">
        <f t="shared" si="21"/>
        <v>979486.66666666709</v>
      </c>
      <c r="G545" s="11"/>
      <c r="H545" s="12" t="s">
        <v>1582</v>
      </c>
    </row>
    <row r="546" spans="1:13" x14ac:dyDescent="0.25">
      <c r="A546" t="s">
        <v>1586</v>
      </c>
      <c r="B546" s="8">
        <v>13211495</v>
      </c>
      <c r="C546" t="s">
        <v>310</v>
      </c>
      <c r="D546" t="s">
        <v>1612</v>
      </c>
      <c r="E546" s="9">
        <v>1.68</v>
      </c>
      <c r="F546" s="10">
        <f t="shared" si="21"/>
        <v>23352</v>
      </c>
      <c r="G546" s="11"/>
      <c r="H546" s="12" t="s">
        <v>1582</v>
      </c>
    </row>
    <row r="547" spans="1:13" s="14" customFormat="1" x14ac:dyDescent="0.25">
      <c r="A547" s="14" t="s">
        <v>1590</v>
      </c>
      <c r="B547" s="15">
        <v>13211495</v>
      </c>
      <c r="C547" s="14" t="s">
        <v>310</v>
      </c>
      <c r="D547" s="14" t="s">
        <v>1692</v>
      </c>
      <c r="E547" s="16">
        <v>1.1200000000000001</v>
      </c>
      <c r="F547" s="17">
        <f t="shared" si="21"/>
        <v>15568.000000000002</v>
      </c>
      <c r="G547" s="18">
        <v>1018453</v>
      </c>
      <c r="H547" s="12" t="s">
        <v>1582</v>
      </c>
      <c r="I547" s="14" t="s">
        <v>311</v>
      </c>
      <c r="L547" s="19"/>
      <c r="M547" s="20"/>
    </row>
    <row r="548" spans="1:13" x14ac:dyDescent="0.25">
      <c r="A548" t="s">
        <v>1588</v>
      </c>
      <c r="B548" s="8">
        <v>11332820</v>
      </c>
      <c r="C548" t="s">
        <v>312</v>
      </c>
      <c r="D548" t="s">
        <v>1581</v>
      </c>
      <c r="E548" s="9">
        <v>0.48</v>
      </c>
      <c r="F548" s="10">
        <f t="shared" si="21"/>
        <v>6672</v>
      </c>
      <c r="G548" s="11"/>
      <c r="H548" s="12" t="s">
        <v>1582</v>
      </c>
    </row>
    <row r="549" spans="1:13" s="14" customFormat="1" x14ac:dyDescent="0.25">
      <c r="A549" s="14" t="s">
        <v>1590</v>
      </c>
      <c r="B549" s="15">
        <v>11332820</v>
      </c>
      <c r="C549" s="14" t="s">
        <v>312</v>
      </c>
      <c r="D549" s="14" t="s">
        <v>1692</v>
      </c>
      <c r="E549" s="16">
        <v>1.6</v>
      </c>
      <c r="F549" s="17">
        <f t="shared" si="21"/>
        <v>22240</v>
      </c>
      <c r="G549" s="18">
        <v>28912</v>
      </c>
      <c r="H549" s="12" t="s">
        <v>1582</v>
      </c>
      <c r="I549" s="14" t="s">
        <v>313</v>
      </c>
      <c r="L549" s="19"/>
      <c r="M549" s="20"/>
    </row>
    <row r="550" spans="1:13" x14ac:dyDescent="0.25">
      <c r="A550" t="s">
        <v>1580</v>
      </c>
      <c r="B550" s="8">
        <v>679849</v>
      </c>
      <c r="C550" t="s">
        <v>314</v>
      </c>
      <c r="D550" t="s">
        <v>1603</v>
      </c>
      <c r="E550" s="9">
        <v>5.3333333333333302E-2</v>
      </c>
      <c r="F550" s="10">
        <f t="shared" si="21"/>
        <v>741.33333333333292</v>
      </c>
      <c r="G550" s="11"/>
      <c r="H550" s="12" t="s">
        <v>1582</v>
      </c>
    </row>
    <row r="551" spans="1:13" s="14" customFormat="1" x14ac:dyDescent="0.25">
      <c r="A551" s="14" t="s">
        <v>1586</v>
      </c>
      <c r="B551" s="15">
        <v>679849</v>
      </c>
      <c r="C551" s="14" t="s">
        <v>314</v>
      </c>
      <c r="D551" s="14" t="s">
        <v>1584</v>
      </c>
      <c r="E551" s="16">
        <v>0.11333333333333299</v>
      </c>
      <c r="F551" s="17">
        <f t="shared" si="21"/>
        <v>1575.3333333333287</v>
      </c>
      <c r="G551" s="18">
        <v>2224</v>
      </c>
      <c r="H551" s="12" t="s">
        <v>1582</v>
      </c>
      <c r="I551" s="14" t="s">
        <v>315</v>
      </c>
      <c r="L551" s="19"/>
      <c r="M551" s="20"/>
    </row>
    <row r="552" spans="1:13" s="14" customFormat="1" x14ac:dyDescent="0.25">
      <c r="A552" s="14" t="s">
        <v>1592</v>
      </c>
      <c r="B552" s="15">
        <v>4279884</v>
      </c>
      <c r="C552" s="14" t="s">
        <v>1753</v>
      </c>
      <c r="D552" s="14" t="s">
        <v>1602</v>
      </c>
      <c r="E552" s="16">
        <v>0.32</v>
      </c>
      <c r="F552" s="17">
        <f t="shared" si="21"/>
        <v>4448</v>
      </c>
      <c r="G552" s="18">
        <v>4448</v>
      </c>
      <c r="H552" s="12" t="s">
        <v>1582</v>
      </c>
      <c r="I552" s="14" t="s">
        <v>1754</v>
      </c>
      <c r="L552" s="19"/>
      <c r="M552" s="20"/>
    </row>
    <row r="553" spans="1:13" x14ac:dyDescent="0.25">
      <c r="A553" t="s">
        <v>1588</v>
      </c>
      <c r="B553" s="8">
        <v>13181726</v>
      </c>
      <c r="C553" t="s">
        <v>319</v>
      </c>
      <c r="D553" t="s">
        <v>1755</v>
      </c>
      <c r="E553" s="9">
        <v>4.9800000000000004</v>
      </c>
      <c r="F553" s="10">
        <f t="shared" si="21"/>
        <v>69222</v>
      </c>
      <c r="G553" s="11"/>
      <c r="H553" s="12" t="s">
        <v>1582</v>
      </c>
    </row>
    <row r="554" spans="1:13" s="14" customFormat="1" x14ac:dyDescent="0.25">
      <c r="A554" s="14" t="s">
        <v>1590</v>
      </c>
      <c r="B554" s="15">
        <v>13181726</v>
      </c>
      <c r="C554" s="14" t="s">
        <v>319</v>
      </c>
      <c r="D554" s="14" t="s">
        <v>1756</v>
      </c>
      <c r="E554" s="16">
        <v>2.74</v>
      </c>
      <c r="F554" s="17">
        <f t="shared" si="21"/>
        <v>38086</v>
      </c>
      <c r="G554" s="18">
        <v>107308</v>
      </c>
      <c r="H554" s="12" t="s">
        <v>1582</v>
      </c>
      <c r="I554" s="14" t="s">
        <v>320</v>
      </c>
      <c r="J554" s="14" t="s">
        <v>321</v>
      </c>
      <c r="L554" s="19"/>
      <c r="M554" s="20"/>
    </row>
    <row r="555" spans="1:13" x14ac:dyDescent="0.25">
      <c r="A555" t="s">
        <v>1592</v>
      </c>
      <c r="B555" s="8">
        <v>13110654</v>
      </c>
      <c r="C555" t="s">
        <v>322</v>
      </c>
      <c r="D555" t="s">
        <v>1620</v>
      </c>
      <c r="E555" s="9">
        <v>1.06</v>
      </c>
      <c r="F555" s="10">
        <f t="shared" ref="F555:F562" si="22">((E555/8)*9)*13900</f>
        <v>16575.75</v>
      </c>
      <c r="G555" s="11"/>
      <c r="H555" s="12" t="s">
        <v>1582</v>
      </c>
    </row>
    <row r="556" spans="1:13" x14ac:dyDescent="0.25">
      <c r="A556" t="s">
        <v>1580</v>
      </c>
      <c r="B556" s="8">
        <v>13110654</v>
      </c>
      <c r="C556" t="s">
        <v>322</v>
      </c>
      <c r="D556" t="s">
        <v>1585</v>
      </c>
      <c r="E556" s="9">
        <v>1.0066666666666699</v>
      </c>
      <c r="F556" s="10">
        <f t="shared" si="22"/>
        <v>15741.750000000051</v>
      </c>
      <c r="G556" s="11"/>
      <c r="H556" s="12" t="s">
        <v>1582</v>
      </c>
    </row>
    <row r="557" spans="1:13" x14ac:dyDescent="0.25">
      <c r="A557" t="s">
        <v>1586</v>
      </c>
      <c r="B557" s="8">
        <v>13110654</v>
      </c>
      <c r="C557" t="s">
        <v>322</v>
      </c>
      <c r="D557" t="s">
        <v>1626</v>
      </c>
      <c r="E557" s="9">
        <v>0.89333333333333298</v>
      </c>
      <c r="F557" s="10">
        <f t="shared" si="22"/>
        <v>13969.499999999995</v>
      </c>
      <c r="G557" s="11"/>
      <c r="H557" s="12" t="s">
        <v>1582</v>
      </c>
    </row>
    <row r="558" spans="1:13" x14ac:dyDescent="0.25">
      <c r="A558" t="s">
        <v>1586</v>
      </c>
      <c r="B558" s="8">
        <v>20148922</v>
      </c>
      <c r="C558" t="s">
        <v>322</v>
      </c>
      <c r="D558" t="s">
        <v>1609</v>
      </c>
      <c r="E558" s="9">
        <v>0.44666666666666699</v>
      </c>
      <c r="F558" s="10">
        <f t="shared" si="22"/>
        <v>6984.7500000000055</v>
      </c>
      <c r="G558" s="11"/>
      <c r="H558" s="12" t="s">
        <v>1582</v>
      </c>
    </row>
    <row r="559" spans="1:13" x14ac:dyDescent="0.25">
      <c r="A559" t="s">
        <v>1588</v>
      </c>
      <c r="B559" s="8">
        <v>13110654</v>
      </c>
      <c r="C559" t="s">
        <v>322</v>
      </c>
      <c r="D559" t="s">
        <v>1596</v>
      </c>
      <c r="E559" s="9">
        <v>0.95333333333333303</v>
      </c>
      <c r="F559" s="10">
        <f t="shared" si="22"/>
        <v>14907.749999999995</v>
      </c>
      <c r="G559" s="11"/>
      <c r="H559" s="12" t="s">
        <v>1582</v>
      </c>
    </row>
    <row r="560" spans="1:13" x14ac:dyDescent="0.25">
      <c r="A560" t="s">
        <v>1588</v>
      </c>
      <c r="B560" s="8">
        <v>20148922</v>
      </c>
      <c r="C560" t="s">
        <v>322</v>
      </c>
      <c r="D560" t="s">
        <v>1603</v>
      </c>
      <c r="E560" s="9">
        <v>5.3333333333333302E-2</v>
      </c>
      <c r="F560" s="10">
        <f t="shared" si="22"/>
        <v>833.99999999999943</v>
      </c>
      <c r="G560" s="11"/>
      <c r="H560" s="12" t="s">
        <v>1582</v>
      </c>
    </row>
    <row r="561" spans="1:13" x14ac:dyDescent="0.25">
      <c r="A561" t="s">
        <v>1590</v>
      </c>
      <c r="B561" s="8">
        <v>13110654</v>
      </c>
      <c r="C561" t="s">
        <v>322</v>
      </c>
      <c r="D561" t="s">
        <v>1633</v>
      </c>
      <c r="E561" s="9">
        <v>1.4</v>
      </c>
      <c r="F561" s="10">
        <f t="shared" si="22"/>
        <v>21892.5</v>
      </c>
      <c r="G561" s="11"/>
      <c r="H561" s="12" t="s">
        <v>1582</v>
      </c>
    </row>
    <row r="562" spans="1:13" s="14" customFormat="1" x14ac:dyDescent="0.25">
      <c r="A562" s="14" t="s">
        <v>1590</v>
      </c>
      <c r="B562" s="15">
        <v>20148922</v>
      </c>
      <c r="C562" s="14" t="s">
        <v>322</v>
      </c>
      <c r="D562" s="14" t="s">
        <v>1757</v>
      </c>
      <c r="E562" s="16">
        <v>1.96</v>
      </c>
      <c r="F562" s="10">
        <f t="shared" si="22"/>
        <v>30649.5</v>
      </c>
      <c r="G562" s="18">
        <v>121555.5</v>
      </c>
      <c r="H562" s="12" t="s">
        <v>1582</v>
      </c>
      <c r="J562" s="14" t="s">
        <v>323</v>
      </c>
      <c r="K562" s="14" t="s">
        <v>42</v>
      </c>
      <c r="L562" s="19"/>
      <c r="M562" s="20"/>
    </row>
    <row r="563" spans="1:13" s="14" customFormat="1" x14ac:dyDescent="0.25">
      <c r="A563" s="14" t="s">
        <v>1580</v>
      </c>
      <c r="B563" s="15">
        <v>6767884</v>
      </c>
      <c r="C563" s="14" t="s">
        <v>1758</v>
      </c>
      <c r="D563" s="14" t="s">
        <v>1603</v>
      </c>
      <c r="E563" s="16">
        <v>0.04</v>
      </c>
      <c r="F563" s="17">
        <f t="shared" ref="F563:F588" si="23">((E563/8)*8)*13900</f>
        <v>556</v>
      </c>
      <c r="G563" s="18">
        <v>556</v>
      </c>
      <c r="I563" s="14" t="s">
        <v>1759</v>
      </c>
      <c r="L563" s="19"/>
      <c r="M563" s="20"/>
    </row>
    <row r="564" spans="1:13" x14ac:dyDescent="0.25">
      <c r="A564" t="s">
        <v>1592</v>
      </c>
      <c r="B564" s="8">
        <v>13202374</v>
      </c>
      <c r="C564" t="s">
        <v>324</v>
      </c>
      <c r="D564" t="s">
        <v>1760</v>
      </c>
      <c r="E564" s="9">
        <v>29.64</v>
      </c>
      <c r="F564" s="10">
        <f t="shared" si="23"/>
        <v>411996</v>
      </c>
      <c r="G564" s="11"/>
      <c r="H564" s="12" t="s">
        <v>1582</v>
      </c>
    </row>
    <row r="565" spans="1:13" x14ac:dyDescent="0.25">
      <c r="A565" t="s">
        <v>1580</v>
      </c>
      <c r="B565" s="8">
        <v>13202374</v>
      </c>
      <c r="C565" t="s">
        <v>324</v>
      </c>
      <c r="D565" t="s">
        <v>1761</v>
      </c>
      <c r="E565" s="9">
        <v>18.453333333333301</v>
      </c>
      <c r="F565" s="10">
        <f t="shared" si="23"/>
        <v>256501.33333333288</v>
      </c>
      <c r="G565" s="11"/>
      <c r="H565" s="12" t="s">
        <v>1582</v>
      </c>
    </row>
    <row r="566" spans="1:13" x14ac:dyDescent="0.25">
      <c r="A566" t="s">
        <v>1586</v>
      </c>
      <c r="B566" s="8">
        <v>13202374</v>
      </c>
      <c r="C566" t="s">
        <v>324</v>
      </c>
      <c r="D566" t="s">
        <v>1762</v>
      </c>
      <c r="E566" s="9">
        <v>25.726666666666699</v>
      </c>
      <c r="F566" s="10">
        <f t="shared" si="23"/>
        <v>357600.66666666709</v>
      </c>
      <c r="G566" s="11"/>
      <c r="H566" s="12" t="s">
        <v>1582</v>
      </c>
    </row>
    <row r="567" spans="1:13" x14ac:dyDescent="0.25">
      <c r="A567" t="s">
        <v>1588</v>
      </c>
      <c r="B567" s="8">
        <v>13202374</v>
      </c>
      <c r="C567" t="s">
        <v>324</v>
      </c>
      <c r="D567" t="s">
        <v>1763</v>
      </c>
      <c r="E567" s="9">
        <v>15.66</v>
      </c>
      <c r="F567" s="10">
        <f t="shared" si="23"/>
        <v>217674</v>
      </c>
      <c r="G567" s="11"/>
      <c r="H567" s="12" t="s">
        <v>1582</v>
      </c>
    </row>
    <row r="568" spans="1:13" s="14" customFormat="1" x14ac:dyDescent="0.25">
      <c r="A568" s="14" t="s">
        <v>1590</v>
      </c>
      <c r="B568" s="15">
        <v>13202374</v>
      </c>
      <c r="C568" s="14" t="s">
        <v>324</v>
      </c>
      <c r="D568" s="14" t="s">
        <v>1764</v>
      </c>
      <c r="E568" s="16">
        <v>11.186666666666699</v>
      </c>
      <c r="F568" s="17">
        <f t="shared" si="23"/>
        <v>155494.66666666712</v>
      </c>
      <c r="G568" s="18">
        <v>1399313</v>
      </c>
      <c r="H568" s="12" t="s">
        <v>1582</v>
      </c>
      <c r="J568" s="14" t="s">
        <v>325</v>
      </c>
      <c r="K568" s="14" t="s">
        <v>42</v>
      </c>
      <c r="L568" s="19"/>
      <c r="M568" s="20"/>
    </row>
    <row r="569" spans="1:13" x14ac:dyDescent="0.25">
      <c r="A569" t="s">
        <v>1592</v>
      </c>
      <c r="B569" s="8">
        <v>20053958</v>
      </c>
      <c r="C569" t="s">
        <v>326</v>
      </c>
      <c r="D569" t="s">
        <v>1627</v>
      </c>
      <c r="E569" s="9">
        <v>1.34</v>
      </c>
      <c r="F569" s="10">
        <f t="shared" si="23"/>
        <v>18626</v>
      </c>
      <c r="G569" s="11"/>
      <c r="H569" s="12" t="s">
        <v>1582</v>
      </c>
    </row>
    <row r="570" spans="1:13" x14ac:dyDescent="0.25">
      <c r="A570" t="s">
        <v>1580</v>
      </c>
      <c r="B570" s="8">
        <v>20053958</v>
      </c>
      <c r="C570" t="s">
        <v>326</v>
      </c>
      <c r="D570" t="s">
        <v>1603</v>
      </c>
      <c r="E570" s="9">
        <v>5.3333333333333302E-2</v>
      </c>
      <c r="F570" s="10">
        <f t="shared" si="23"/>
        <v>741.33333333333292</v>
      </c>
      <c r="G570" s="11"/>
      <c r="H570" s="12" t="s">
        <v>1582</v>
      </c>
    </row>
    <row r="571" spans="1:13" x14ac:dyDescent="0.25">
      <c r="A571" t="s">
        <v>1586</v>
      </c>
      <c r="B571" s="8">
        <v>20053958</v>
      </c>
      <c r="C571" t="s">
        <v>326</v>
      </c>
      <c r="D571" t="s">
        <v>1589</v>
      </c>
      <c r="E571" s="9">
        <v>0.5</v>
      </c>
      <c r="F571" s="10">
        <f t="shared" si="23"/>
        <v>6950</v>
      </c>
      <c r="G571" s="11"/>
      <c r="H571" s="12" t="s">
        <v>1582</v>
      </c>
    </row>
    <row r="572" spans="1:13" x14ac:dyDescent="0.25">
      <c r="A572" t="s">
        <v>1588</v>
      </c>
      <c r="B572" s="8">
        <v>20053958</v>
      </c>
      <c r="C572" t="s">
        <v>326</v>
      </c>
      <c r="D572" t="s">
        <v>1609</v>
      </c>
      <c r="E572" s="9">
        <v>0.44666666666666699</v>
      </c>
      <c r="F572" s="10">
        <f t="shared" si="23"/>
        <v>6208.6666666666715</v>
      </c>
      <c r="G572" s="11"/>
      <c r="H572" s="12" t="s">
        <v>1582</v>
      </c>
    </row>
    <row r="573" spans="1:13" s="14" customFormat="1" x14ac:dyDescent="0.25">
      <c r="A573" s="14" t="s">
        <v>1590</v>
      </c>
      <c r="B573" s="15">
        <v>20053958</v>
      </c>
      <c r="C573" s="14" t="s">
        <v>326</v>
      </c>
      <c r="D573" s="14" t="s">
        <v>1591</v>
      </c>
      <c r="E573" s="16">
        <v>0.78</v>
      </c>
      <c r="F573" s="17">
        <f t="shared" si="23"/>
        <v>10842</v>
      </c>
      <c r="G573" s="18">
        <v>43368</v>
      </c>
      <c r="H573" s="12" t="s">
        <v>1582</v>
      </c>
      <c r="I573" s="14" t="s">
        <v>327</v>
      </c>
      <c r="L573" s="19"/>
      <c r="M573" s="20"/>
    </row>
    <row r="574" spans="1:13" s="14" customFormat="1" x14ac:dyDescent="0.25">
      <c r="A574" s="14" t="s">
        <v>1586</v>
      </c>
      <c r="B574" s="15">
        <v>13054595</v>
      </c>
      <c r="C574" s="14" t="s">
        <v>328</v>
      </c>
      <c r="D574" s="14" t="s">
        <v>1641</v>
      </c>
      <c r="E574" s="16">
        <v>2.16</v>
      </c>
      <c r="F574" s="17">
        <f t="shared" si="23"/>
        <v>30024.000000000004</v>
      </c>
      <c r="G574" s="18">
        <v>30024</v>
      </c>
      <c r="L574" s="19"/>
      <c r="M574" s="20"/>
    </row>
    <row r="575" spans="1:13" x14ac:dyDescent="0.25">
      <c r="A575" t="s">
        <v>1592</v>
      </c>
      <c r="B575" s="8">
        <v>20035387</v>
      </c>
      <c r="C575" t="s">
        <v>331</v>
      </c>
      <c r="D575" t="s">
        <v>1627</v>
      </c>
      <c r="E575" s="9">
        <v>0.96</v>
      </c>
      <c r="F575" s="10">
        <f t="shared" si="23"/>
        <v>13344</v>
      </c>
      <c r="G575" s="11"/>
      <c r="H575" s="12" t="s">
        <v>1582</v>
      </c>
    </row>
    <row r="576" spans="1:13" x14ac:dyDescent="0.25">
      <c r="A576" t="s">
        <v>1592</v>
      </c>
      <c r="B576" s="8">
        <v>20177297</v>
      </c>
      <c r="C576" t="s">
        <v>331</v>
      </c>
      <c r="D576" t="s">
        <v>1587</v>
      </c>
      <c r="E576" s="9">
        <v>0.12</v>
      </c>
      <c r="F576" s="10">
        <f t="shared" si="23"/>
        <v>1668</v>
      </c>
      <c r="G576" s="11"/>
      <c r="H576" s="12" t="s">
        <v>1582</v>
      </c>
    </row>
    <row r="577" spans="1:13" x14ac:dyDescent="0.25">
      <c r="A577" t="s">
        <v>1592</v>
      </c>
      <c r="B577" s="8">
        <v>20178309</v>
      </c>
      <c r="C577" t="s">
        <v>331</v>
      </c>
      <c r="D577" t="s">
        <v>1587</v>
      </c>
      <c r="E577" s="9">
        <v>0.12</v>
      </c>
      <c r="F577" s="10">
        <f t="shared" si="23"/>
        <v>1668</v>
      </c>
      <c r="G577" s="11"/>
      <c r="H577" s="12" t="s">
        <v>1582</v>
      </c>
    </row>
    <row r="578" spans="1:13" x14ac:dyDescent="0.25">
      <c r="A578" t="s">
        <v>1592</v>
      </c>
      <c r="B578" s="8">
        <v>20179118</v>
      </c>
      <c r="C578" t="s">
        <v>331</v>
      </c>
      <c r="D578" t="s">
        <v>1603</v>
      </c>
      <c r="E578" s="9">
        <v>0.04</v>
      </c>
      <c r="F578" s="10">
        <f t="shared" si="23"/>
        <v>556</v>
      </c>
      <c r="G578" s="11"/>
      <c r="H578" s="12" t="s">
        <v>1582</v>
      </c>
    </row>
    <row r="579" spans="1:13" x14ac:dyDescent="0.25">
      <c r="A579" t="s">
        <v>1580</v>
      </c>
      <c r="B579" s="8">
        <v>20174247</v>
      </c>
      <c r="C579" t="s">
        <v>331</v>
      </c>
      <c r="D579" t="s">
        <v>1589</v>
      </c>
      <c r="E579" s="9">
        <v>0.36</v>
      </c>
      <c r="F579" s="10">
        <f t="shared" si="23"/>
        <v>5004</v>
      </c>
      <c r="G579" s="11"/>
      <c r="H579" s="12" t="s">
        <v>1582</v>
      </c>
    </row>
    <row r="580" spans="1:13" x14ac:dyDescent="0.25">
      <c r="A580" t="s">
        <v>1580</v>
      </c>
      <c r="B580" s="8">
        <v>20174586</v>
      </c>
      <c r="C580" t="s">
        <v>331</v>
      </c>
      <c r="D580" t="s">
        <v>1610</v>
      </c>
      <c r="E580" s="9">
        <v>0.2</v>
      </c>
      <c r="F580" s="10">
        <f t="shared" si="23"/>
        <v>2780</v>
      </c>
      <c r="G580" s="11"/>
      <c r="H580" s="12" t="s">
        <v>1582</v>
      </c>
    </row>
    <row r="581" spans="1:13" x14ac:dyDescent="0.25">
      <c r="A581" t="s">
        <v>1580</v>
      </c>
      <c r="B581" s="8">
        <v>20175710</v>
      </c>
      <c r="C581" t="s">
        <v>331</v>
      </c>
      <c r="D581" t="s">
        <v>1609</v>
      </c>
      <c r="E581" s="9">
        <v>0.32</v>
      </c>
      <c r="F581" s="10">
        <f t="shared" si="23"/>
        <v>4448</v>
      </c>
      <c r="G581" s="11"/>
      <c r="H581" s="12" t="s">
        <v>1582</v>
      </c>
    </row>
    <row r="582" spans="1:13" x14ac:dyDescent="0.25">
      <c r="A582" t="s">
        <v>1580</v>
      </c>
      <c r="B582" s="8">
        <v>20035387</v>
      </c>
      <c r="C582" t="s">
        <v>331</v>
      </c>
      <c r="D582" t="s">
        <v>1581</v>
      </c>
      <c r="E582" s="9">
        <v>0.24</v>
      </c>
      <c r="F582" s="10">
        <f t="shared" si="23"/>
        <v>3336</v>
      </c>
      <c r="G582" s="11"/>
      <c r="H582" s="12" t="s">
        <v>1582</v>
      </c>
    </row>
    <row r="583" spans="1:13" x14ac:dyDescent="0.25">
      <c r="A583" t="s">
        <v>1586</v>
      </c>
      <c r="B583" s="8">
        <v>20035387</v>
      </c>
      <c r="C583" t="s">
        <v>331</v>
      </c>
      <c r="D583" t="s">
        <v>1661</v>
      </c>
      <c r="E583" s="9">
        <v>1.04</v>
      </c>
      <c r="F583" s="10">
        <f t="shared" si="23"/>
        <v>14456</v>
      </c>
      <c r="G583" s="11"/>
      <c r="H583" s="12" t="s">
        <v>1582</v>
      </c>
    </row>
    <row r="584" spans="1:13" x14ac:dyDescent="0.25">
      <c r="A584" t="s">
        <v>1586</v>
      </c>
      <c r="B584" s="8">
        <v>20173263</v>
      </c>
      <c r="C584" t="s">
        <v>331</v>
      </c>
      <c r="D584" t="s">
        <v>1626</v>
      </c>
      <c r="E584" s="9">
        <v>0.64</v>
      </c>
      <c r="F584" s="10">
        <f t="shared" si="23"/>
        <v>8896</v>
      </c>
      <c r="G584" s="11"/>
      <c r="H584" s="12" t="s">
        <v>1582</v>
      </c>
    </row>
    <row r="585" spans="1:13" x14ac:dyDescent="0.25">
      <c r="A585" t="s">
        <v>1588</v>
      </c>
      <c r="B585" s="8">
        <v>20035387</v>
      </c>
      <c r="C585" t="s">
        <v>331</v>
      </c>
      <c r="D585" t="s">
        <v>1581</v>
      </c>
      <c r="E585" s="9">
        <v>0.24</v>
      </c>
      <c r="F585" s="10">
        <f t="shared" si="23"/>
        <v>3336</v>
      </c>
      <c r="G585" s="11"/>
      <c r="H585" s="12" t="s">
        <v>1582</v>
      </c>
    </row>
    <row r="586" spans="1:13" x14ac:dyDescent="0.25">
      <c r="A586" t="s">
        <v>1588</v>
      </c>
      <c r="B586" s="8">
        <v>20167733</v>
      </c>
      <c r="C586" t="s">
        <v>331</v>
      </c>
      <c r="D586" t="s">
        <v>1603</v>
      </c>
      <c r="E586" s="9">
        <v>0.04</v>
      </c>
      <c r="F586" s="10">
        <f t="shared" si="23"/>
        <v>556</v>
      </c>
      <c r="G586" s="11"/>
      <c r="H586" s="12" t="s">
        <v>1582</v>
      </c>
    </row>
    <row r="587" spans="1:13" x14ac:dyDescent="0.25">
      <c r="A587" t="s">
        <v>1590</v>
      </c>
      <c r="B587" s="8">
        <v>20035387</v>
      </c>
      <c r="C587" t="s">
        <v>331</v>
      </c>
      <c r="D587" t="s">
        <v>1636</v>
      </c>
      <c r="E587" s="9">
        <v>0.48</v>
      </c>
      <c r="F587" s="10">
        <f t="shared" si="23"/>
        <v>6672</v>
      </c>
      <c r="G587" s="11"/>
      <c r="H587" s="12" t="s">
        <v>1582</v>
      </c>
    </row>
    <row r="588" spans="1:13" s="14" customFormat="1" x14ac:dyDescent="0.25">
      <c r="A588" s="14" t="s">
        <v>1590</v>
      </c>
      <c r="B588" s="15">
        <v>20167723</v>
      </c>
      <c r="C588" s="14" t="s">
        <v>331</v>
      </c>
      <c r="D588" s="14" t="s">
        <v>1584</v>
      </c>
      <c r="E588" s="16">
        <v>0.08</v>
      </c>
      <c r="F588" s="17">
        <f t="shared" si="23"/>
        <v>1112</v>
      </c>
      <c r="G588" s="18">
        <v>67832</v>
      </c>
      <c r="H588" s="12" t="s">
        <v>1582</v>
      </c>
      <c r="I588" s="14" t="s">
        <v>332</v>
      </c>
      <c r="L588" s="19"/>
      <c r="M588" s="20"/>
    </row>
    <row r="589" spans="1:13" x14ac:dyDescent="0.25">
      <c r="A589" t="s">
        <v>1588</v>
      </c>
      <c r="B589" s="8" t="s">
        <v>1601</v>
      </c>
      <c r="C589" t="s">
        <v>333</v>
      </c>
      <c r="D589" t="s">
        <v>1603</v>
      </c>
      <c r="E589" s="9">
        <v>0.08</v>
      </c>
      <c r="F589" s="10">
        <f>((E589/8)*2)*13900</f>
        <v>278</v>
      </c>
      <c r="G589" s="11"/>
      <c r="H589" s="12" t="s">
        <v>1582</v>
      </c>
    </row>
    <row r="590" spans="1:13" s="14" customFormat="1" x14ac:dyDescent="0.25">
      <c r="A590" s="14" t="s">
        <v>1590</v>
      </c>
      <c r="B590" s="15" t="s">
        <v>1601</v>
      </c>
      <c r="C590" s="14" t="s">
        <v>333</v>
      </c>
      <c r="D590" s="14" t="s">
        <v>1603</v>
      </c>
      <c r="E590" s="16">
        <v>0.08</v>
      </c>
      <c r="F590" s="10">
        <f>((E590/8)*2)*13900</f>
        <v>278</v>
      </c>
      <c r="G590" s="18">
        <v>2224</v>
      </c>
      <c r="H590" s="12" t="s">
        <v>1582</v>
      </c>
      <c r="I590" s="14" t="s">
        <v>334</v>
      </c>
      <c r="J590" s="14" t="s">
        <v>14</v>
      </c>
      <c r="K590" s="14" t="s">
        <v>15</v>
      </c>
      <c r="L590" s="19"/>
      <c r="M590" s="20"/>
    </row>
    <row r="591" spans="1:13" s="14" customFormat="1" x14ac:dyDescent="0.25">
      <c r="A591" s="14" t="s">
        <v>1592</v>
      </c>
      <c r="B591" s="15">
        <v>11303852</v>
      </c>
      <c r="C591" s="14" t="s">
        <v>1765</v>
      </c>
      <c r="D591" s="14" t="s">
        <v>1643</v>
      </c>
      <c r="E591" s="16">
        <v>2.5133333333333301</v>
      </c>
      <c r="F591" s="17">
        <f>((E591/8)*8)*13900</f>
        <v>34935.333333333285</v>
      </c>
      <c r="G591" s="18">
        <v>34889</v>
      </c>
      <c r="H591" s="12" t="s">
        <v>1582</v>
      </c>
      <c r="I591" s="14" t="s">
        <v>1766</v>
      </c>
      <c r="L591" s="19"/>
      <c r="M591" s="20"/>
    </row>
    <row r="592" spans="1:13" x14ac:dyDescent="0.25">
      <c r="A592" t="s">
        <v>1586</v>
      </c>
      <c r="B592" s="8" t="s">
        <v>1601</v>
      </c>
      <c r="C592" t="s">
        <v>338</v>
      </c>
      <c r="D592" t="s">
        <v>1584</v>
      </c>
      <c r="E592" s="9">
        <v>0.16</v>
      </c>
      <c r="F592" s="10">
        <f>((E592/8)*9)*13900</f>
        <v>2502</v>
      </c>
      <c r="G592" s="11"/>
      <c r="H592" s="12" t="s">
        <v>1582</v>
      </c>
    </row>
    <row r="593" spans="1:13" x14ac:dyDescent="0.25">
      <c r="A593" t="s">
        <v>1588</v>
      </c>
      <c r="B593" s="8" t="s">
        <v>1601</v>
      </c>
      <c r="C593" t="s">
        <v>338</v>
      </c>
      <c r="D593" t="s">
        <v>1603</v>
      </c>
      <c r="E593" s="9">
        <v>0.08</v>
      </c>
      <c r="F593" s="10">
        <f>((E593/8)*9)*13900</f>
        <v>1251</v>
      </c>
      <c r="G593" s="11"/>
      <c r="H593" s="12" t="s">
        <v>1582</v>
      </c>
    </row>
    <row r="594" spans="1:13" s="14" customFormat="1" x14ac:dyDescent="0.25">
      <c r="A594" s="14" t="s">
        <v>1588</v>
      </c>
      <c r="B594" s="15" t="s">
        <v>1601</v>
      </c>
      <c r="C594" s="14" t="s">
        <v>338</v>
      </c>
      <c r="D594" s="14" t="s">
        <v>1602</v>
      </c>
      <c r="E594" s="16">
        <v>0.32</v>
      </c>
      <c r="F594" s="10">
        <f>((E594/8)*9)*13900</f>
        <v>5004</v>
      </c>
      <c r="G594" s="18">
        <v>8757</v>
      </c>
      <c r="H594" s="12" t="s">
        <v>1582</v>
      </c>
      <c r="J594" s="14" t="s">
        <v>196</v>
      </c>
      <c r="K594" s="14" t="s">
        <v>42</v>
      </c>
      <c r="L594" s="19"/>
      <c r="M594" s="20"/>
    </row>
    <row r="595" spans="1:13" x14ac:dyDescent="0.25">
      <c r="A595" t="s">
        <v>1580</v>
      </c>
      <c r="B595" s="8">
        <v>390544</v>
      </c>
      <c r="C595" t="s">
        <v>339</v>
      </c>
      <c r="D595" t="s">
        <v>1643</v>
      </c>
      <c r="E595" s="9">
        <v>1.8</v>
      </c>
      <c r="F595" s="10">
        <f t="shared" ref="F595:F601" si="24">((E595/8)*8)*13900</f>
        <v>25020</v>
      </c>
      <c r="G595" s="11"/>
    </row>
    <row r="596" spans="1:13" s="14" customFormat="1" x14ac:dyDescent="0.25">
      <c r="A596" s="14" t="s">
        <v>1586</v>
      </c>
      <c r="B596" s="15">
        <v>390544</v>
      </c>
      <c r="C596" s="14" t="s">
        <v>339</v>
      </c>
      <c r="D596" s="14" t="s">
        <v>1767</v>
      </c>
      <c r="E596" s="16">
        <v>9</v>
      </c>
      <c r="F596" s="17">
        <f t="shared" si="24"/>
        <v>125100</v>
      </c>
      <c r="G596" s="18">
        <v>150120</v>
      </c>
      <c r="I596" s="14" t="s">
        <v>340</v>
      </c>
      <c r="L596" s="19"/>
      <c r="M596" s="20"/>
    </row>
    <row r="597" spans="1:13" x14ac:dyDescent="0.25">
      <c r="A597" t="s">
        <v>1592</v>
      </c>
      <c r="B597" s="8">
        <v>20064527</v>
      </c>
      <c r="C597" t="s">
        <v>341</v>
      </c>
      <c r="D597" t="s">
        <v>1701</v>
      </c>
      <c r="E597" s="9">
        <v>2.9666666666666699</v>
      </c>
      <c r="F597" s="10">
        <f t="shared" si="24"/>
        <v>41236.666666666708</v>
      </c>
      <c r="G597" s="11"/>
      <c r="H597" s="12" t="s">
        <v>1582</v>
      </c>
    </row>
    <row r="598" spans="1:13" x14ac:dyDescent="0.25">
      <c r="A598" t="s">
        <v>1580</v>
      </c>
      <c r="B598" s="8">
        <v>20064527</v>
      </c>
      <c r="C598" t="s">
        <v>341</v>
      </c>
      <c r="D598" t="s">
        <v>1584</v>
      </c>
      <c r="E598" s="9">
        <v>0.11333333333333299</v>
      </c>
      <c r="F598" s="10">
        <f t="shared" si="24"/>
        <v>1575.3333333333287</v>
      </c>
      <c r="G598" s="11"/>
      <c r="H598" s="12" t="s">
        <v>1582</v>
      </c>
    </row>
    <row r="599" spans="1:13" x14ac:dyDescent="0.25">
      <c r="A599" t="s">
        <v>1586</v>
      </c>
      <c r="B599" s="8">
        <v>20064527</v>
      </c>
      <c r="C599" t="s">
        <v>341</v>
      </c>
      <c r="D599" t="s">
        <v>1692</v>
      </c>
      <c r="E599" s="9">
        <v>1.1200000000000001</v>
      </c>
      <c r="F599" s="10">
        <f t="shared" si="24"/>
        <v>15568.000000000002</v>
      </c>
      <c r="G599" s="11"/>
      <c r="H599" s="12" t="s">
        <v>1582</v>
      </c>
    </row>
    <row r="600" spans="1:13" x14ac:dyDescent="0.25">
      <c r="A600" t="s">
        <v>1588</v>
      </c>
      <c r="B600" s="8">
        <v>20064527</v>
      </c>
      <c r="C600" t="s">
        <v>341</v>
      </c>
      <c r="D600" t="s">
        <v>1596</v>
      </c>
      <c r="E600" s="9">
        <v>0.95333333333333303</v>
      </c>
      <c r="F600" s="10">
        <f t="shared" si="24"/>
        <v>13251.333333333328</v>
      </c>
      <c r="G600" s="11"/>
      <c r="H600" s="12" t="s">
        <v>1582</v>
      </c>
    </row>
    <row r="601" spans="1:13" s="14" customFormat="1" x14ac:dyDescent="0.25">
      <c r="A601" s="14" t="s">
        <v>1590</v>
      </c>
      <c r="B601" s="15">
        <v>20064527</v>
      </c>
      <c r="C601" s="14" t="s">
        <v>341</v>
      </c>
      <c r="D601" s="14" t="s">
        <v>1610</v>
      </c>
      <c r="E601" s="16">
        <v>0.28000000000000003</v>
      </c>
      <c r="F601" s="17">
        <f t="shared" si="24"/>
        <v>3892.0000000000005</v>
      </c>
      <c r="G601" s="18">
        <v>75477</v>
      </c>
      <c r="H601" s="12" t="s">
        <v>1582</v>
      </c>
      <c r="I601" s="14" t="s">
        <v>342</v>
      </c>
      <c r="L601" s="19"/>
      <c r="M601" s="20"/>
    </row>
    <row r="602" spans="1:13" s="14" customFormat="1" x14ac:dyDescent="0.25">
      <c r="A602" s="14" t="s">
        <v>1590</v>
      </c>
      <c r="B602" s="15">
        <v>20117652</v>
      </c>
      <c r="C602" s="14" t="s">
        <v>343</v>
      </c>
      <c r="D602" s="14" t="s">
        <v>1602</v>
      </c>
      <c r="E602" s="16">
        <v>0.32</v>
      </c>
      <c r="F602" s="17">
        <f>((E602/8)*2)*13900</f>
        <v>1112</v>
      </c>
      <c r="G602" s="18">
        <v>4448</v>
      </c>
      <c r="H602" s="12" t="s">
        <v>1582</v>
      </c>
      <c r="I602" s="14" t="s">
        <v>344</v>
      </c>
      <c r="J602" s="14" t="s">
        <v>14</v>
      </c>
      <c r="K602" s="14" t="s">
        <v>15</v>
      </c>
      <c r="L602" s="19"/>
      <c r="M602" s="20"/>
    </row>
    <row r="603" spans="1:13" x14ac:dyDescent="0.25">
      <c r="A603" t="s">
        <v>1592</v>
      </c>
      <c r="B603" s="8">
        <v>20074904</v>
      </c>
      <c r="C603" t="s">
        <v>351</v>
      </c>
      <c r="D603" t="s">
        <v>1602</v>
      </c>
      <c r="E603" s="9">
        <v>0.22666666666666699</v>
      </c>
      <c r="F603" s="10">
        <f t="shared" ref="F603:F634" si="25">((E603/8)*8)*13900</f>
        <v>3150.6666666666711</v>
      </c>
      <c r="G603" s="11"/>
      <c r="H603" s="12" t="s">
        <v>1582</v>
      </c>
    </row>
    <row r="604" spans="1:13" x14ac:dyDescent="0.25">
      <c r="A604" t="s">
        <v>1580</v>
      </c>
      <c r="B604" s="8">
        <v>20074904</v>
      </c>
      <c r="C604" t="s">
        <v>351</v>
      </c>
      <c r="D604" t="s">
        <v>1596</v>
      </c>
      <c r="E604" s="9">
        <v>0.95333333333333303</v>
      </c>
      <c r="F604" s="10">
        <f t="shared" si="25"/>
        <v>13251.333333333328</v>
      </c>
      <c r="G604" s="11"/>
      <c r="H604" s="12" t="s">
        <v>1582</v>
      </c>
    </row>
    <row r="605" spans="1:13" x14ac:dyDescent="0.25">
      <c r="A605" t="s">
        <v>1586</v>
      </c>
      <c r="B605" s="8">
        <v>20074904</v>
      </c>
      <c r="C605" t="s">
        <v>351</v>
      </c>
      <c r="D605" t="s">
        <v>1609</v>
      </c>
      <c r="E605" s="9">
        <v>0.44666666666666699</v>
      </c>
      <c r="F605" s="10">
        <f t="shared" si="25"/>
        <v>6208.6666666666715</v>
      </c>
      <c r="G605" s="11"/>
      <c r="H605" s="12" t="s">
        <v>1582</v>
      </c>
    </row>
    <row r="606" spans="1:13" x14ac:dyDescent="0.25">
      <c r="A606" t="s">
        <v>1588</v>
      </c>
      <c r="B606" s="8">
        <v>20074904</v>
      </c>
      <c r="C606" t="s">
        <v>351</v>
      </c>
      <c r="D606" t="s">
        <v>1610</v>
      </c>
      <c r="E606" s="9">
        <v>0.28000000000000003</v>
      </c>
      <c r="F606" s="10">
        <f t="shared" si="25"/>
        <v>3892.0000000000005</v>
      </c>
      <c r="G606" s="11"/>
      <c r="H606" s="12" t="s">
        <v>1582</v>
      </c>
    </row>
    <row r="607" spans="1:13" s="14" customFormat="1" x14ac:dyDescent="0.25">
      <c r="A607" s="14" t="s">
        <v>1590</v>
      </c>
      <c r="B607" s="15">
        <v>20074904</v>
      </c>
      <c r="C607" s="14" t="s">
        <v>351</v>
      </c>
      <c r="D607" s="14" t="s">
        <v>1610</v>
      </c>
      <c r="E607" s="16">
        <v>0.28000000000000003</v>
      </c>
      <c r="F607" s="17">
        <f t="shared" si="25"/>
        <v>3892.0000000000005</v>
      </c>
      <c r="G607" s="18">
        <v>30441</v>
      </c>
      <c r="H607" s="12" t="s">
        <v>1582</v>
      </c>
      <c r="I607" s="14" t="s">
        <v>352</v>
      </c>
      <c r="L607" s="19"/>
      <c r="M607" s="20"/>
    </row>
    <row r="608" spans="1:13" x14ac:dyDescent="0.25">
      <c r="A608" t="s">
        <v>1586</v>
      </c>
      <c r="B608" s="8">
        <v>4454981</v>
      </c>
      <c r="C608" t="s">
        <v>1768</v>
      </c>
      <c r="D608" t="s">
        <v>1603</v>
      </c>
      <c r="E608" s="9">
        <v>5.3333333333333302E-2</v>
      </c>
      <c r="F608" s="10">
        <f t="shared" si="25"/>
        <v>741.33333333333292</v>
      </c>
      <c r="G608" s="11"/>
      <c r="H608" s="12" t="s">
        <v>1582</v>
      </c>
    </row>
    <row r="609" spans="1:13" s="14" customFormat="1" x14ac:dyDescent="0.25">
      <c r="A609" s="14" t="s">
        <v>1588</v>
      </c>
      <c r="B609" s="15">
        <v>4454981</v>
      </c>
      <c r="C609" s="14" t="s">
        <v>1768</v>
      </c>
      <c r="D609" s="14" t="s">
        <v>1636</v>
      </c>
      <c r="E609" s="16">
        <v>0.67333333333333301</v>
      </c>
      <c r="F609" s="17">
        <f t="shared" si="25"/>
        <v>9359.3333333333285</v>
      </c>
      <c r="G609" s="18">
        <v>10008</v>
      </c>
      <c r="H609" s="12" t="s">
        <v>1582</v>
      </c>
      <c r="I609" s="14" t="s">
        <v>1769</v>
      </c>
      <c r="L609" s="19"/>
      <c r="M609" s="20"/>
    </row>
    <row r="610" spans="1:13" x14ac:dyDescent="0.25">
      <c r="A610" t="s">
        <v>1592</v>
      </c>
      <c r="B610" s="8">
        <v>4447757</v>
      </c>
      <c r="C610" t="s">
        <v>1770</v>
      </c>
      <c r="D610" t="s">
        <v>1643</v>
      </c>
      <c r="E610" s="9">
        <v>2.5133333333333301</v>
      </c>
      <c r="F610" s="10">
        <f t="shared" si="25"/>
        <v>34935.333333333285</v>
      </c>
      <c r="G610" s="11"/>
      <c r="H610" s="12" t="s">
        <v>1582</v>
      </c>
    </row>
    <row r="611" spans="1:13" x14ac:dyDescent="0.25">
      <c r="A611" t="s">
        <v>1580</v>
      </c>
      <c r="B611" s="8">
        <v>4447757</v>
      </c>
      <c r="C611" t="s">
        <v>1770</v>
      </c>
      <c r="D611" t="s">
        <v>1771</v>
      </c>
      <c r="E611" s="9">
        <v>3.58</v>
      </c>
      <c r="F611" s="10">
        <f t="shared" si="25"/>
        <v>49762</v>
      </c>
      <c r="G611" s="11"/>
      <c r="H611" s="12" t="s">
        <v>1582</v>
      </c>
    </row>
    <row r="612" spans="1:13" x14ac:dyDescent="0.25">
      <c r="A612" t="s">
        <v>1586</v>
      </c>
      <c r="B612" s="8">
        <v>4447757</v>
      </c>
      <c r="C612" t="s">
        <v>1770</v>
      </c>
      <c r="D612" t="s">
        <v>1657</v>
      </c>
      <c r="E612" s="9">
        <v>1.2333333333333301</v>
      </c>
      <c r="F612" s="10">
        <f t="shared" si="25"/>
        <v>17143.333333333288</v>
      </c>
      <c r="G612" s="11"/>
      <c r="H612" s="12" t="s">
        <v>1582</v>
      </c>
    </row>
    <row r="613" spans="1:13" x14ac:dyDescent="0.25">
      <c r="A613" t="s">
        <v>1588</v>
      </c>
      <c r="B613" s="8">
        <v>4447757</v>
      </c>
      <c r="C613" t="s">
        <v>1770</v>
      </c>
      <c r="D613" t="s">
        <v>1620</v>
      </c>
      <c r="E613" s="9">
        <v>1.06</v>
      </c>
      <c r="F613" s="10">
        <f t="shared" si="25"/>
        <v>14734</v>
      </c>
      <c r="G613" s="11"/>
      <c r="H613" s="12" t="s">
        <v>1582</v>
      </c>
    </row>
    <row r="614" spans="1:13" s="14" customFormat="1" x14ac:dyDescent="0.25">
      <c r="A614" s="14" t="s">
        <v>1590</v>
      </c>
      <c r="B614" s="15">
        <v>4447757</v>
      </c>
      <c r="C614" s="14" t="s">
        <v>1770</v>
      </c>
      <c r="D614" s="14" t="s">
        <v>1626</v>
      </c>
      <c r="E614" s="16">
        <v>0.89333333333333298</v>
      </c>
      <c r="F614" s="17">
        <f t="shared" si="25"/>
        <v>12417.333333333328</v>
      </c>
      <c r="G614" s="18">
        <v>128853</v>
      </c>
      <c r="H614" s="12" t="s">
        <v>1582</v>
      </c>
      <c r="I614" s="14" t="s">
        <v>1772</v>
      </c>
      <c r="L614" s="19"/>
      <c r="M614" s="20"/>
    </row>
    <row r="615" spans="1:13" x14ac:dyDescent="0.25">
      <c r="A615" t="s">
        <v>1592</v>
      </c>
      <c r="B615" s="8">
        <v>20087790</v>
      </c>
      <c r="C615" t="s">
        <v>353</v>
      </c>
      <c r="D615" t="s">
        <v>1583</v>
      </c>
      <c r="E615" s="9">
        <v>0.56000000000000005</v>
      </c>
      <c r="F615" s="10">
        <f t="shared" si="25"/>
        <v>7784.0000000000009</v>
      </c>
      <c r="G615" s="11"/>
    </row>
    <row r="616" spans="1:13" x14ac:dyDescent="0.25">
      <c r="A616" t="s">
        <v>1580</v>
      </c>
      <c r="B616" s="8">
        <v>20087790</v>
      </c>
      <c r="C616" t="s">
        <v>353</v>
      </c>
      <c r="D616" t="s">
        <v>1626</v>
      </c>
      <c r="E616" s="9">
        <v>1.28</v>
      </c>
      <c r="F616" s="10">
        <f t="shared" si="25"/>
        <v>17792</v>
      </c>
      <c r="G616" s="11"/>
    </row>
    <row r="617" spans="1:13" x14ac:dyDescent="0.25">
      <c r="A617" t="s">
        <v>1586</v>
      </c>
      <c r="B617" s="8">
        <v>20087790</v>
      </c>
      <c r="C617" t="s">
        <v>353</v>
      </c>
      <c r="D617" t="s">
        <v>1603</v>
      </c>
      <c r="E617" s="9">
        <v>0.08</v>
      </c>
      <c r="F617" s="10">
        <f t="shared" si="25"/>
        <v>1112</v>
      </c>
      <c r="G617" s="11"/>
    </row>
    <row r="618" spans="1:13" s="14" customFormat="1" x14ac:dyDescent="0.25">
      <c r="A618" s="14" t="s">
        <v>1590</v>
      </c>
      <c r="B618" s="15">
        <v>20087790</v>
      </c>
      <c r="C618" s="14" t="s">
        <v>353</v>
      </c>
      <c r="D618" s="14" t="s">
        <v>1603</v>
      </c>
      <c r="E618" s="16">
        <v>0.08</v>
      </c>
      <c r="F618" s="17">
        <f t="shared" si="25"/>
        <v>1112</v>
      </c>
      <c r="G618" s="18">
        <v>27800</v>
      </c>
      <c r="I618" s="14" t="s">
        <v>354</v>
      </c>
      <c r="L618" s="19"/>
      <c r="M618" s="20"/>
    </row>
    <row r="619" spans="1:13" x14ac:dyDescent="0.25">
      <c r="A619" t="s">
        <v>1580</v>
      </c>
      <c r="B619" s="8">
        <v>13129658</v>
      </c>
      <c r="C619" t="s">
        <v>355</v>
      </c>
      <c r="D619" t="s">
        <v>1643</v>
      </c>
      <c r="E619" s="9">
        <v>2.5133333333333301</v>
      </c>
      <c r="F619" s="10">
        <f t="shared" si="25"/>
        <v>34935.333333333285</v>
      </c>
      <c r="G619" s="11"/>
      <c r="H619" s="12" t="s">
        <v>1582</v>
      </c>
    </row>
    <row r="620" spans="1:13" x14ac:dyDescent="0.25">
      <c r="A620" t="s">
        <v>1586</v>
      </c>
      <c r="B620" s="8">
        <v>13129658</v>
      </c>
      <c r="C620" t="s">
        <v>355</v>
      </c>
      <c r="D620" t="s">
        <v>1596</v>
      </c>
      <c r="E620" s="9">
        <v>0.95333333333333303</v>
      </c>
      <c r="F620" s="10">
        <f t="shared" si="25"/>
        <v>13251.333333333328</v>
      </c>
      <c r="G620" s="11"/>
      <c r="H620" s="12" t="s">
        <v>1582</v>
      </c>
    </row>
    <row r="621" spans="1:13" x14ac:dyDescent="0.25">
      <c r="A621" t="s">
        <v>1588</v>
      </c>
      <c r="B621" s="8">
        <v>13129658</v>
      </c>
      <c r="C621" t="s">
        <v>355</v>
      </c>
      <c r="D621" t="s">
        <v>1605</v>
      </c>
      <c r="E621" s="9">
        <v>0.61333333333333295</v>
      </c>
      <c r="F621" s="10">
        <f t="shared" si="25"/>
        <v>8525.3333333333285</v>
      </c>
      <c r="G621" s="11"/>
      <c r="H621" s="12" t="s">
        <v>1582</v>
      </c>
    </row>
    <row r="622" spans="1:13" s="14" customFormat="1" x14ac:dyDescent="0.25">
      <c r="A622" s="14" t="s">
        <v>1590</v>
      </c>
      <c r="B622" s="15">
        <v>13129658</v>
      </c>
      <c r="C622" s="14" t="s">
        <v>355</v>
      </c>
      <c r="D622" s="14" t="s">
        <v>1695</v>
      </c>
      <c r="E622" s="16">
        <v>2.7933333333333299</v>
      </c>
      <c r="F622" s="17">
        <f t="shared" si="25"/>
        <v>38827.333333333285</v>
      </c>
      <c r="G622" s="18">
        <v>95354</v>
      </c>
      <c r="H622" s="12" t="s">
        <v>1582</v>
      </c>
      <c r="J622" s="14" t="s">
        <v>356</v>
      </c>
      <c r="L622" s="19"/>
      <c r="M622" s="20"/>
    </row>
    <row r="623" spans="1:13" x14ac:dyDescent="0.25">
      <c r="A623" t="s">
        <v>1592</v>
      </c>
      <c r="B623" s="8">
        <v>20064768</v>
      </c>
      <c r="C623" t="s">
        <v>357</v>
      </c>
      <c r="D623" t="s">
        <v>1609</v>
      </c>
      <c r="E623" s="9">
        <v>0.44666666666666699</v>
      </c>
      <c r="F623" s="10">
        <f t="shared" si="25"/>
        <v>6208.6666666666715</v>
      </c>
      <c r="G623" s="11"/>
      <c r="H623" s="12" t="s">
        <v>1582</v>
      </c>
    </row>
    <row r="624" spans="1:13" x14ac:dyDescent="0.25">
      <c r="A624" t="s">
        <v>1580</v>
      </c>
      <c r="B624" s="8">
        <v>20064768</v>
      </c>
      <c r="C624" t="s">
        <v>357</v>
      </c>
      <c r="D624" t="s">
        <v>1629</v>
      </c>
      <c r="E624" s="9">
        <v>0.56000000000000005</v>
      </c>
      <c r="F624" s="10">
        <f t="shared" si="25"/>
        <v>7784.0000000000009</v>
      </c>
      <c r="G624" s="11"/>
      <c r="H624" s="12" t="s">
        <v>1582</v>
      </c>
    </row>
    <row r="625" spans="1:13" x14ac:dyDescent="0.25">
      <c r="A625" t="s">
        <v>1586</v>
      </c>
      <c r="B625" s="8">
        <v>20064768</v>
      </c>
      <c r="C625" t="s">
        <v>357</v>
      </c>
      <c r="D625" t="s">
        <v>1638</v>
      </c>
      <c r="E625" s="9">
        <v>6.04</v>
      </c>
      <c r="F625" s="10">
        <f t="shared" si="25"/>
        <v>83956</v>
      </c>
      <c r="G625" s="11"/>
      <c r="H625" s="12" t="s">
        <v>1582</v>
      </c>
    </row>
    <row r="626" spans="1:13" x14ac:dyDescent="0.25">
      <c r="A626" t="s">
        <v>1588</v>
      </c>
      <c r="B626" s="8">
        <v>20064768</v>
      </c>
      <c r="C626" t="s">
        <v>357</v>
      </c>
      <c r="D626" t="s">
        <v>1584</v>
      </c>
      <c r="E626" s="9">
        <v>0.11333333333333299</v>
      </c>
      <c r="F626" s="10">
        <f t="shared" si="25"/>
        <v>1575.3333333333287</v>
      </c>
      <c r="G626" s="11"/>
      <c r="H626" s="12" t="s">
        <v>1582</v>
      </c>
    </row>
    <row r="627" spans="1:13" s="14" customFormat="1" x14ac:dyDescent="0.25">
      <c r="A627" s="14" t="s">
        <v>1590</v>
      </c>
      <c r="B627" s="15">
        <v>20064768</v>
      </c>
      <c r="C627" s="14" t="s">
        <v>357</v>
      </c>
      <c r="D627" s="14" t="s">
        <v>1584</v>
      </c>
      <c r="E627" s="16">
        <v>0.11333333333333299</v>
      </c>
      <c r="F627" s="17">
        <f t="shared" si="25"/>
        <v>1575.3333333333287</v>
      </c>
      <c r="G627" s="18">
        <v>101053</v>
      </c>
      <c r="H627" s="12" t="s">
        <v>1582</v>
      </c>
      <c r="I627" s="14" t="s">
        <v>358</v>
      </c>
      <c r="L627" s="19"/>
      <c r="M627" s="20"/>
    </row>
    <row r="628" spans="1:13" x14ac:dyDescent="0.25">
      <c r="A628" t="s">
        <v>1592</v>
      </c>
      <c r="B628" s="8">
        <v>20177850</v>
      </c>
      <c r="C628" t="s">
        <v>1773</v>
      </c>
      <c r="D628" t="s">
        <v>1626</v>
      </c>
      <c r="E628" s="9">
        <v>1.28</v>
      </c>
      <c r="F628" s="10">
        <f t="shared" si="25"/>
        <v>17792</v>
      </c>
      <c r="G628" s="11"/>
      <c r="H628" s="12" t="s">
        <v>1582</v>
      </c>
    </row>
    <row r="629" spans="1:13" x14ac:dyDescent="0.25">
      <c r="A629" t="s">
        <v>1580</v>
      </c>
      <c r="B629" s="8">
        <v>20167873</v>
      </c>
      <c r="C629" t="s">
        <v>1773</v>
      </c>
      <c r="D629" t="s">
        <v>1603</v>
      </c>
      <c r="E629" s="9">
        <v>0.08</v>
      </c>
      <c r="F629" s="10">
        <f t="shared" si="25"/>
        <v>1112</v>
      </c>
      <c r="G629" s="11"/>
      <c r="H629" s="12" t="s">
        <v>1582</v>
      </c>
    </row>
    <row r="630" spans="1:13" x14ac:dyDescent="0.25">
      <c r="A630" t="s">
        <v>1586</v>
      </c>
      <c r="B630" s="8">
        <v>20167873</v>
      </c>
      <c r="C630" t="s">
        <v>1773</v>
      </c>
      <c r="D630" t="s">
        <v>1603</v>
      </c>
      <c r="E630" s="9">
        <v>0.08</v>
      </c>
      <c r="F630" s="10">
        <f t="shared" si="25"/>
        <v>1112</v>
      </c>
      <c r="G630" s="11"/>
      <c r="H630" s="12" t="s">
        <v>1582</v>
      </c>
    </row>
    <row r="631" spans="1:13" x14ac:dyDescent="0.25">
      <c r="A631" t="s">
        <v>1588</v>
      </c>
      <c r="B631" s="8">
        <v>20167873</v>
      </c>
      <c r="C631" t="s">
        <v>1773</v>
      </c>
      <c r="D631" t="s">
        <v>1605</v>
      </c>
      <c r="E631" s="9">
        <v>0.88</v>
      </c>
      <c r="F631" s="10">
        <f t="shared" si="25"/>
        <v>12232</v>
      </c>
      <c r="G631" s="11"/>
      <c r="H631" s="12" t="s">
        <v>1582</v>
      </c>
    </row>
    <row r="632" spans="1:13" x14ac:dyDescent="0.25">
      <c r="A632" t="s">
        <v>1588</v>
      </c>
      <c r="B632" s="8">
        <v>20162272</v>
      </c>
      <c r="C632" t="s">
        <v>1773</v>
      </c>
      <c r="D632" t="s">
        <v>1589</v>
      </c>
      <c r="E632" s="9">
        <v>0.72</v>
      </c>
      <c r="F632" s="10">
        <f t="shared" si="25"/>
        <v>10008</v>
      </c>
      <c r="G632" s="11"/>
      <c r="H632" s="12" t="s">
        <v>1582</v>
      </c>
    </row>
    <row r="633" spans="1:13" x14ac:dyDescent="0.25">
      <c r="A633" t="s">
        <v>1590</v>
      </c>
      <c r="B633" s="8">
        <v>20162272</v>
      </c>
      <c r="C633" t="s">
        <v>1773</v>
      </c>
      <c r="D633" t="s">
        <v>1584</v>
      </c>
      <c r="E633" s="9">
        <v>0.16</v>
      </c>
      <c r="F633" s="10">
        <f t="shared" si="25"/>
        <v>2224</v>
      </c>
      <c r="G633" s="11"/>
      <c r="H633" s="12" t="s">
        <v>1582</v>
      </c>
    </row>
    <row r="634" spans="1:13" s="14" customFormat="1" x14ac:dyDescent="0.25">
      <c r="A634" s="14" t="s">
        <v>1590</v>
      </c>
      <c r="B634" s="15">
        <v>20167873</v>
      </c>
      <c r="C634" s="14" t="s">
        <v>1773</v>
      </c>
      <c r="D634" s="14" t="s">
        <v>1584</v>
      </c>
      <c r="E634" s="16">
        <v>0.16</v>
      </c>
      <c r="F634" s="17">
        <f t="shared" si="25"/>
        <v>2224</v>
      </c>
      <c r="G634" s="18">
        <v>46704</v>
      </c>
      <c r="H634" s="12" t="s">
        <v>1582</v>
      </c>
      <c r="I634" s="21" t="s">
        <v>1774</v>
      </c>
      <c r="J634" s="14" t="s">
        <v>71</v>
      </c>
      <c r="L634" s="19"/>
      <c r="M634" s="20"/>
    </row>
    <row r="635" spans="1:13" x14ac:dyDescent="0.25">
      <c r="A635" t="s">
        <v>1592</v>
      </c>
      <c r="B635" s="8">
        <v>4004591</v>
      </c>
      <c r="C635" t="s">
        <v>359</v>
      </c>
      <c r="D635" t="s">
        <v>1629</v>
      </c>
      <c r="E635" s="9">
        <v>0.56000000000000005</v>
      </c>
      <c r="F635" s="10">
        <f>((E635/8)*11)*13900</f>
        <v>10703</v>
      </c>
      <c r="G635" s="11"/>
      <c r="H635" s="12" t="s">
        <v>1582</v>
      </c>
    </row>
    <row r="636" spans="1:13" x14ac:dyDescent="0.25">
      <c r="A636" t="s">
        <v>1580</v>
      </c>
      <c r="B636" s="8">
        <v>4004591</v>
      </c>
      <c r="C636" t="s">
        <v>359</v>
      </c>
      <c r="D636" t="s">
        <v>1694</v>
      </c>
      <c r="E636" s="9">
        <v>2.2400000000000002</v>
      </c>
      <c r="F636" s="10">
        <f>((E636/8)*11)*13900</f>
        <v>42812</v>
      </c>
      <c r="G636" s="11"/>
      <c r="H636" s="12" t="s">
        <v>1582</v>
      </c>
    </row>
    <row r="637" spans="1:13" x14ac:dyDescent="0.25">
      <c r="A637" t="s">
        <v>1586</v>
      </c>
      <c r="B637" s="8">
        <v>4004591</v>
      </c>
      <c r="C637" t="s">
        <v>359</v>
      </c>
      <c r="D637" t="s">
        <v>1612</v>
      </c>
      <c r="E637" s="9">
        <v>1.68</v>
      </c>
      <c r="F637" s="10">
        <f>((E637/8)*11)*13900</f>
        <v>32109</v>
      </c>
      <c r="G637" s="11"/>
      <c r="H637" s="12" t="s">
        <v>1582</v>
      </c>
    </row>
    <row r="638" spans="1:13" x14ac:dyDescent="0.25">
      <c r="A638" t="s">
        <v>1588</v>
      </c>
      <c r="B638" s="8">
        <v>4004591</v>
      </c>
      <c r="C638" t="s">
        <v>359</v>
      </c>
      <c r="D638" t="s">
        <v>1694</v>
      </c>
      <c r="E638" s="9">
        <v>2.2400000000000002</v>
      </c>
      <c r="F638" s="10">
        <f>((E638/8)*11)*13900</f>
        <v>42812</v>
      </c>
      <c r="G638" s="11"/>
      <c r="H638" s="12" t="s">
        <v>1582</v>
      </c>
    </row>
    <row r="639" spans="1:13" s="14" customFormat="1" x14ac:dyDescent="0.25">
      <c r="A639" s="14" t="s">
        <v>1590</v>
      </c>
      <c r="B639" s="15">
        <v>4004591</v>
      </c>
      <c r="C639" s="14" t="s">
        <v>359</v>
      </c>
      <c r="D639" s="14" t="s">
        <v>1692</v>
      </c>
      <c r="E639" s="16">
        <v>1.1200000000000001</v>
      </c>
      <c r="F639" s="10">
        <f>((E639/8)*11)*13900</f>
        <v>21406</v>
      </c>
      <c r="G639" s="18">
        <v>149842</v>
      </c>
      <c r="H639" s="12" t="s">
        <v>1582</v>
      </c>
      <c r="J639" s="14" t="s">
        <v>155</v>
      </c>
      <c r="K639" s="14" t="s">
        <v>156</v>
      </c>
      <c r="L639" s="19"/>
      <c r="M639" s="20"/>
    </row>
    <row r="640" spans="1:13" s="14" customFormat="1" x14ac:dyDescent="0.25">
      <c r="A640" s="14" t="s">
        <v>1588</v>
      </c>
      <c r="B640" s="15">
        <v>4101192</v>
      </c>
      <c r="C640" s="14" t="s">
        <v>1775</v>
      </c>
      <c r="D640" s="14" t="s">
        <v>1636</v>
      </c>
      <c r="E640" s="16">
        <v>0.67333333333333301</v>
      </c>
      <c r="F640" s="17">
        <f t="shared" ref="F640:F677" si="26">((E640/8)*8)*13900</f>
        <v>9359.3333333333285</v>
      </c>
      <c r="G640" s="18">
        <v>9313</v>
      </c>
      <c r="H640" s="12" t="s">
        <v>1582</v>
      </c>
      <c r="I640" s="14" t="s">
        <v>1776</v>
      </c>
      <c r="L640" s="19"/>
      <c r="M640" s="20"/>
    </row>
    <row r="641" spans="1:13" x14ac:dyDescent="0.25">
      <c r="A641" t="s">
        <v>1592</v>
      </c>
      <c r="B641" s="8">
        <v>13180437</v>
      </c>
      <c r="C641" t="s">
        <v>360</v>
      </c>
      <c r="D641" t="s">
        <v>1777</v>
      </c>
      <c r="E641" s="9">
        <v>5.5933333333333302</v>
      </c>
      <c r="F641" s="10">
        <f t="shared" si="26"/>
        <v>77747.333333333285</v>
      </c>
      <c r="G641" s="11"/>
      <c r="H641" s="12" t="s">
        <v>1582</v>
      </c>
    </row>
    <row r="642" spans="1:13" x14ac:dyDescent="0.25">
      <c r="A642" t="s">
        <v>1580</v>
      </c>
      <c r="B642" s="8">
        <v>13180437</v>
      </c>
      <c r="C642" t="s">
        <v>360</v>
      </c>
      <c r="D642" t="s">
        <v>1777</v>
      </c>
      <c r="E642" s="9">
        <v>5.5933333333333302</v>
      </c>
      <c r="F642" s="10">
        <f t="shared" si="26"/>
        <v>77747.333333333285</v>
      </c>
      <c r="G642" s="11"/>
      <c r="H642" s="12" t="s">
        <v>1582</v>
      </c>
    </row>
    <row r="643" spans="1:13" x14ac:dyDescent="0.25">
      <c r="A643" t="s">
        <v>1586</v>
      </c>
      <c r="B643" s="8">
        <v>13180437</v>
      </c>
      <c r="C643" t="s">
        <v>360</v>
      </c>
      <c r="D643" t="s">
        <v>1695</v>
      </c>
      <c r="E643" s="9">
        <v>2.7933333333333299</v>
      </c>
      <c r="F643" s="10">
        <f t="shared" si="26"/>
        <v>38827.333333333285</v>
      </c>
      <c r="G643" s="11"/>
      <c r="H643" s="12" t="s">
        <v>1582</v>
      </c>
    </row>
    <row r="644" spans="1:13" x14ac:dyDescent="0.25">
      <c r="A644" t="s">
        <v>1588</v>
      </c>
      <c r="B644" s="8">
        <v>13180437</v>
      </c>
      <c r="C644" t="s">
        <v>360</v>
      </c>
      <c r="D644" t="s">
        <v>1777</v>
      </c>
      <c r="E644" s="9">
        <v>5.5933333333333302</v>
      </c>
      <c r="F644" s="10">
        <f t="shared" si="26"/>
        <v>77747.333333333285</v>
      </c>
      <c r="G644" s="11"/>
      <c r="H644" s="12" t="s">
        <v>1582</v>
      </c>
    </row>
    <row r="645" spans="1:13" s="14" customFormat="1" x14ac:dyDescent="0.25">
      <c r="A645" s="14" t="s">
        <v>1590</v>
      </c>
      <c r="B645" s="15">
        <v>13180437</v>
      </c>
      <c r="C645" s="14" t="s">
        <v>360</v>
      </c>
      <c r="D645" s="14" t="s">
        <v>1715</v>
      </c>
      <c r="E645" s="16">
        <v>13.98</v>
      </c>
      <c r="F645" s="17">
        <f t="shared" si="26"/>
        <v>194322</v>
      </c>
      <c r="G645" s="18">
        <v>466206</v>
      </c>
      <c r="H645" s="12" t="s">
        <v>1582</v>
      </c>
      <c r="I645" s="14" t="s">
        <v>361</v>
      </c>
      <c r="L645" s="19"/>
      <c r="M645" s="20"/>
    </row>
    <row r="646" spans="1:13" x14ac:dyDescent="0.25">
      <c r="A646" t="s">
        <v>1592</v>
      </c>
      <c r="B646" s="8">
        <v>20111624</v>
      </c>
      <c r="C646" t="s">
        <v>362</v>
      </c>
      <c r="D646" t="s">
        <v>1641</v>
      </c>
      <c r="E646" s="9">
        <v>1.5066666666666699</v>
      </c>
      <c r="F646" s="10">
        <f t="shared" si="26"/>
        <v>20942.666666666712</v>
      </c>
      <c r="G646" s="11"/>
      <c r="H646" s="12" t="s">
        <v>1582</v>
      </c>
    </row>
    <row r="647" spans="1:13" x14ac:dyDescent="0.25">
      <c r="A647" t="s">
        <v>1580</v>
      </c>
      <c r="B647" s="8">
        <v>20111624</v>
      </c>
      <c r="C647" t="s">
        <v>362</v>
      </c>
      <c r="D647" t="s">
        <v>1671</v>
      </c>
      <c r="E647" s="9">
        <v>2.2933333333333299</v>
      </c>
      <c r="F647" s="10">
        <f t="shared" si="26"/>
        <v>31877.333333333285</v>
      </c>
      <c r="G647" s="11"/>
      <c r="H647" s="12" t="s">
        <v>1582</v>
      </c>
    </row>
    <row r="648" spans="1:13" x14ac:dyDescent="0.25">
      <c r="A648" t="s">
        <v>1586</v>
      </c>
      <c r="B648" s="8">
        <v>20111624</v>
      </c>
      <c r="C648" t="s">
        <v>362</v>
      </c>
      <c r="D648" t="s">
        <v>1739</v>
      </c>
      <c r="E648" s="9">
        <v>3.2466666666666701</v>
      </c>
      <c r="F648" s="10">
        <f t="shared" si="26"/>
        <v>45128.666666666715</v>
      </c>
      <c r="G648" s="11"/>
      <c r="H648" s="12" t="s">
        <v>1582</v>
      </c>
    </row>
    <row r="649" spans="1:13" x14ac:dyDescent="0.25">
      <c r="A649" t="s">
        <v>1588</v>
      </c>
      <c r="B649" s="8">
        <v>20111624</v>
      </c>
      <c r="C649" t="s">
        <v>362</v>
      </c>
      <c r="D649" t="s">
        <v>1778</v>
      </c>
      <c r="E649" s="9">
        <v>6.82</v>
      </c>
      <c r="F649" s="10">
        <f t="shared" si="26"/>
        <v>94798</v>
      </c>
      <c r="G649" s="11"/>
      <c r="H649" s="12" t="s">
        <v>1582</v>
      </c>
    </row>
    <row r="650" spans="1:13" s="14" customFormat="1" x14ac:dyDescent="0.25">
      <c r="A650" s="14" t="s">
        <v>1590</v>
      </c>
      <c r="B650" s="15">
        <v>20111624</v>
      </c>
      <c r="C650" s="14" t="s">
        <v>362</v>
      </c>
      <c r="D650" s="14" t="s">
        <v>1779</v>
      </c>
      <c r="E650" s="16">
        <v>10.4</v>
      </c>
      <c r="F650" s="17">
        <f t="shared" si="26"/>
        <v>144560</v>
      </c>
      <c r="G650" s="18">
        <v>337353</v>
      </c>
      <c r="H650" s="12" t="s">
        <v>1582</v>
      </c>
      <c r="I650" s="14" t="s">
        <v>363</v>
      </c>
      <c r="L650" s="19"/>
      <c r="M650" s="20"/>
    </row>
    <row r="651" spans="1:13" x14ac:dyDescent="0.25">
      <c r="A651" t="s">
        <v>1592</v>
      </c>
      <c r="B651" s="8">
        <v>4188283</v>
      </c>
      <c r="C651" t="s">
        <v>364</v>
      </c>
      <c r="D651" t="s">
        <v>1619</v>
      </c>
      <c r="E651" s="9">
        <v>1.68</v>
      </c>
      <c r="F651" s="10">
        <f t="shared" si="26"/>
        <v>23352</v>
      </c>
      <c r="G651" s="11"/>
      <c r="H651" s="12" t="s">
        <v>1582</v>
      </c>
    </row>
    <row r="652" spans="1:13" x14ac:dyDescent="0.25">
      <c r="A652" t="s">
        <v>1580</v>
      </c>
      <c r="B652" s="8">
        <v>4188283</v>
      </c>
      <c r="C652" t="s">
        <v>364</v>
      </c>
      <c r="D652" t="s">
        <v>1620</v>
      </c>
      <c r="E652" s="9">
        <v>1.52</v>
      </c>
      <c r="F652" s="10">
        <f t="shared" si="26"/>
        <v>21128</v>
      </c>
      <c r="G652" s="11"/>
      <c r="H652" s="12" t="s">
        <v>1582</v>
      </c>
    </row>
    <row r="653" spans="1:13" x14ac:dyDescent="0.25">
      <c r="A653" t="s">
        <v>1586</v>
      </c>
      <c r="B653" s="8">
        <v>4188283</v>
      </c>
      <c r="C653" t="s">
        <v>364</v>
      </c>
      <c r="D653" t="s">
        <v>1626</v>
      </c>
      <c r="E653" s="9">
        <v>1.28</v>
      </c>
      <c r="F653" s="10">
        <f t="shared" si="26"/>
        <v>17792</v>
      </c>
      <c r="G653" s="11"/>
      <c r="H653" s="12" t="s">
        <v>1582</v>
      </c>
    </row>
    <row r="654" spans="1:13" x14ac:dyDescent="0.25">
      <c r="A654" t="s">
        <v>1588</v>
      </c>
      <c r="B654" s="8">
        <v>4188283</v>
      </c>
      <c r="C654" t="s">
        <v>364</v>
      </c>
      <c r="D654" t="s">
        <v>1629</v>
      </c>
      <c r="E654" s="9">
        <v>0.8</v>
      </c>
      <c r="F654" s="10">
        <f t="shared" si="26"/>
        <v>11120</v>
      </c>
      <c r="G654" s="11"/>
      <c r="H654" s="12" t="s">
        <v>1582</v>
      </c>
    </row>
    <row r="655" spans="1:13" s="14" customFormat="1" x14ac:dyDescent="0.25">
      <c r="A655" s="14" t="s">
        <v>1590</v>
      </c>
      <c r="B655" s="15">
        <v>4188283</v>
      </c>
      <c r="C655" s="14" t="s">
        <v>364</v>
      </c>
      <c r="D655" s="14" t="s">
        <v>1629</v>
      </c>
      <c r="E655" s="16">
        <v>0.8</v>
      </c>
      <c r="F655" s="17">
        <f t="shared" si="26"/>
        <v>11120</v>
      </c>
      <c r="G655" s="18">
        <v>84512</v>
      </c>
      <c r="H655" s="12" t="s">
        <v>1582</v>
      </c>
      <c r="I655" s="14" t="s">
        <v>365</v>
      </c>
      <c r="L655" s="19"/>
      <c r="M655" s="20"/>
    </row>
    <row r="656" spans="1:13" x14ac:dyDescent="0.25">
      <c r="A656" t="s">
        <v>1588</v>
      </c>
      <c r="B656" s="8">
        <v>406438</v>
      </c>
      <c r="C656" t="s">
        <v>366</v>
      </c>
      <c r="D656" t="s">
        <v>1692</v>
      </c>
      <c r="E656" s="9">
        <v>1.6</v>
      </c>
      <c r="F656" s="10">
        <f t="shared" si="26"/>
        <v>22240</v>
      </c>
      <c r="G656" s="11"/>
      <c r="H656" s="12" t="s">
        <v>1582</v>
      </c>
    </row>
    <row r="657" spans="1:13" s="14" customFormat="1" x14ac:dyDescent="0.25">
      <c r="A657" s="14" t="s">
        <v>1590</v>
      </c>
      <c r="B657" s="15">
        <v>406438</v>
      </c>
      <c r="C657" s="14" t="s">
        <v>366</v>
      </c>
      <c r="D657" s="14" t="s">
        <v>1628</v>
      </c>
      <c r="E657" s="16">
        <v>1.84</v>
      </c>
      <c r="F657" s="17">
        <f t="shared" si="26"/>
        <v>25576</v>
      </c>
      <c r="G657" s="18">
        <v>47816</v>
      </c>
      <c r="H657" s="12" t="s">
        <v>1582</v>
      </c>
      <c r="I657" s="14" t="s">
        <v>367</v>
      </c>
      <c r="L657" s="19"/>
      <c r="M657" s="20"/>
    </row>
    <row r="658" spans="1:13" x14ac:dyDescent="0.25">
      <c r="A658" t="s">
        <v>1592</v>
      </c>
      <c r="B658" s="8">
        <v>20177997</v>
      </c>
      <c r="C658" t="s">
        <v>368</v>
      </c>
      <c r="D658" t="s">
        <v>1628</v>
      </c>
      <c r="E658" s="9">
        <v>1.84</v>
      </c>
      <c r="F658" s="10">
        <f t="shared" si="26"/>
        <v>25576</v>
      </c>
      <c r="G658" s="11"/>
      <c r="H658" s="12" t="s">
        <v>1582</v>
      </c>
    </row>
    <row r="659" spans="1:13" x14ac:dyDescent="0.25">
      <c r="A659" t="s">
        <v>1592</v>
      </c>
      <c r="B659" s="8">
        <v>11501475</v>
      </c>
      <c r="C659" t="s">
        <v>368</v>
      </c>
      <c r="D659" t="s">
        <v>1587</v>
      </c>
      <c r="E659" s="9">
        <v>0.24</v>
      </c>
      <c r="F659" s="10">
        <f t="shared" si="26"/>
        <v>3336</v>
      </c>
      <c r="G659" s="11"/>
      <c r="H659" s="12" t="s">
        <v>1582</v>
      </c>
    </row>
    <row r="660" spans="1:13" x14ac:dyDescent="0.25">
      <c r="A660" t="s">
        <v>1580</v>
      </c>
      <c r="B660" s="8">
        <v>13226485</v>
      </c>
      <c r="C660" t="s">
        <v>368</v>
      </c>
      <c r="D660" t="s">
        <v>1657</v>
      </c>
      <c r="E660" s="9">
        <v>1.76</v>
      </c>
      <c r="F660" s="10">
        <f t="shared" si="26"/>
        <v>24464</v>
      </c>
      <c r="G660" s="11"/>
      <c r="H660" s="12" t="s">
        <v>1582</v>
      </c>
    </row>
    <row r="661" spans="1:13" x14ac:dyDescent="0.25">
      <c r="A661" t="s">
        <v>1588</v>
      </c>
      <c r="B661" s="8">
        <v>13226485</v>
      </c>
      <c r="C661" t="s">
        <v>368</v>
      </c>
      <c r="D661" t="s">
        <v>1657</v>
      </c>
      <c r="E661" s="9">
        <v>1.76</v>
      </c>
      <c r="F661" s="10">
        <f t="shared" si="26"/>
        <v>24464</v>
      </c>
      <c r="G661" s="11"/>
      <c r="H661" s="12" t="s">
        <v>1582</v>
      </c>
    </row>
    <row r="662" spans="1:13" x14ac:dyDescent="0.25">
      <c r="A662" t="s">
        <v>1588</v>
      </c>
      <c r="B662" s="8">
        <v>13213682</v>
      </c>
      <c r="C662" t="s">
        <v>368</v>
      </c>
      <c r="D662" t="s">
        <v>1692</v>
      </c>
      <c r="E662" s="9">
        <v>1.6</v>
      </c>
      <c r="F662" s="10">
        <f t="shared" si="26"/>
        <v>22240</v>
      </c>
      <c r="G662" s="11"/>
      <c r="H662" s="12" t="s">
        <v>1582</v>
      </c>
    </row>
    <row r="663" spans="1:13" s="14" customFormat="1" x14ac:dyDescent="0.25">
      <c r="A663" s="14" t="s">
        <v>1590</v>
      </c>
      <c r="B663" s="15">
        <v>13213682</v>
      </c>
      <c r="C663" s="14" t="s">
        <v>368</v>
      </c>
      <c r="D663" s="14" t="s">
        <v>1641</v>
      </c>
      <c r="E663" s="16">
        <v>2.16</v>
      </c>
      <c r="F663" s="17">
        <f t="shared" si="26"/>
        <v>30024.000000000004</v>
      </c>
      <c r="G663" s="18">
        <v>130104</v>
      </c>
      <c r="H663" s="12" t="s">
        <v>1582</v>
      </c>
      <c r="I663" s="14" t="s">
        <v>369</v>
      </c>
      <c r="L663" s="19"/>
      <c r="M663" s="20"/>
    </row>
    <row r="664" spans="1:13" x14ac:dyDescent="0.25">
      <c r="A664" t="s">
        <v>1586</v>
      </c>
      <c r="B664" s="8">
        <v>11318407</v>
      </c>
      <c r="C664" t="s">
        <v>370</v>
      </c>
      <c r="D664" t="s">
        <v>1607</v>
      </c>
      <c r="E664" s="9">
        <v>0.72666666666666702</v>
      </c>
      <c r="F664" s="10">
        <f t="shared" si="26"/>
        <v>10100.666666666672</v>
      </c>
      <c r="G664" s="11"/>
      <c r="H664" s="12" t="s">
        <v>1582</v>
      </c>
    </row>
    <row r="665" spans="1:13" x14ac:dyDescent="0.25">
      <c r="A665" t="s">
        <v>1588</v>
      </c>
      <c r="B665" s="8">
        <v>11318407</v>
      </c>
      <c r="C665" t="s">
        <v>370</v>
      </c>
      <c r="D665" t="s">
        <v>1589</v>
      </c>
      <c r="E665" s="9">
        <v>0.5</v>
      </c>
      <c r="F665" s="10">
        <f t="shared" si="26"/>
        <v>6950</v>
      </c>
      <c r="G665" s="11"/>
      <c r="H665" s="12" t="s">
        <v>1582</v>
      </c>
    </row>
    <row r="666" spans="1:13" s="14" customFormat="1" x14ac:dyDescent="0.25">
      <c r="A666" s="14" t="s">
        <v>1590</v>
      </c>
      <c r="B666" s="15">
        <v>11318407</v>
      </c>
      <c r="C666" s="14" t="s">
        <v>370</v>
      </c>
      <c r="D666" s="14" t="s">
        <v>1585</v>
      </c>
      <c r="E666" s="16">
        <v>1.0066666666666699</v>
      </c>
      <c r="F666" s="17">
        <f t="shared" si="26"/>
        <v>13992.666666666712</v>
      </c>
      <c r="G666" s="18">
        <v>31136</v>
      </c>
      <c r="H666" s="12" t="s">
        <v>1582</v>
      </c>
      <c r="I666" s="14" t="s">
        <v>371</v>
      </c>
      <c r="L666" s="19"/>
      <c r="M666" s="20"/>
    </row>
    <row r="667" spans="1:13" x14ac:dyDescent="0.25">
      <c r="A667" t="s">
        <v>1592</v>
      </c>
      <c r="B667" s="8">
        <v>20136961</v>
      </c>
      <c r="C667" t="s">
        <v>372</v>
      </c>
      <c r="D667" t="s">
        <v>1658</v>
      </c>
      <c r="E667" s="9">
        <v>2.88</v>
      </c>
      <c r="F667" s="10">
        <f t="shared" si="26"/>
        <v>40032</v>
      </c>
      <c r="G667" s="11"/>
    </row>
    <row r="668" spans="1:13" x14ac:dyDescent="0.25">
      <c r="A668" t="s">
        <v>1588</v>
      </c>
      <c r="B668" s="8">
        <v>20136961</v>
      </c>
      <c r="C668" t="s">
        <v>372</v>
      </c>
      <c r="D668" t="s">
        <v>1581</v>
      </c>
      <c r="E668" s="9">
        <v>0.48</v>
      </c>
      <c r="F668" s="10">
        <f t="shared" si="26"/>
        <v>6672</v>
      </c>
      <c r="G668" s="11"/>
    </row>
    <row r="669" spans="1:13" s="14" customFormat="1" x14ac:dyDescent="0.25">
      <c r="A669" s="14" t="s">
        <v>1590</v>
      </c>
      <c r="B669" s="15">
        <v>20136961</v>
      </c>
      <c r="C669" s="14" t="s">
        <v>372</v>
      </c>
      <c r="D669" s="14" t="s">
        <v>1602</v>
      </c>
      <c r="E669" s="16">
        <v>0.32</v>
      </c>
      <c r="F669" s="17">
        <f t="shared" si="26"/>
        <v>4448</v>
      </c>
      <c r="G669" s="18">
        <v>51152</v>
      </c>
      <c r="I669" s="14" t="s">
        <v>373</v>
      </c>
      <c r="L669" s="19"/>
      <c r="M669" s="20"/>
    </row>
    <row r="670" spans="1:13" x14ac:dyDescent="0.25">
      <c r="A670" t="s">
        <v>1592</v>
      </c>
      <c r="B670" s="8">
        <v>11038461</v>
      </c>
      <c r="C670" t="s">
        <v>374</v>
      </c>
      <c r="D670" t="s">
        <v>1661</v>
      </c>
      <c r="E670" s="9">
        <v>2.08</v>
      </c>
      <c r="F670" s="10">
        <f t="shared" si="26"/>
        <v>28912</v>
      </c>
      <c r="G670" s="11"/>
      <c r="H670" s="12" t="s">
        <v>1582</v>
      </c>
    </row>
    <row r="671" spans="1:13" x14ac:dyDescent="0.25">
      <c r="A671" t="s">
        <v>1580</v>
      </c>
      <c r="B671" s="8">
        <v>11038461</v>
      </c>
      <c r="C671" t="s">
        <v>374</v>
      </c>
      <c r="D671" t="s">
        <v>1661</v>
      </c>
      <c r="E671" s="9">
        <v>2.08</v>
      </c>
      <c r="F671" s="10">
        <f t="shared" si="26"/>
        <v>28912</v>
      </c>
      <c r="G671" s="11"/>
      <c r="H671" s="12" t="s">
        <v>1582</v>
      </c>
    </row>
    <row r="672" spans="1:13" s="14" customFormat="1" x14ac:dyDescent="0.25">
      <c r="A672" s="14" t="s">
        <v>1590</v>
      </c>
      <c r="B672" s="15">
        <v>11038461</v>
      </c>
      <c r="C672" s="14" t="s">
        <v>374</v>
      </c>
      <c r="D672" s="14" t="s">
        <v>1723</v>
      </c>
      <c r="E672" s="16">
        <v>3.84</v>
      </c>
      <c r="F672" s="17">
        <f t="shared" si="26"/>
        <v>53376</v>
      </c>
      <c r="G672" s="18">
        <v>111200</v>
      </c>
      <c r="H672" s="12" t="s">
        <v>1582</v>
      </c>
      <c r="I672" s="14" t="s">
        <v>209</v>
      </c>
      <c r="L672" s="19"/>
      <c r="M672" s="20"/>
    </row>
    <row r="673" spans="1:13" x14ac:dyDescent="0.25">
      <c r="A673" t="s">
        <v>1592</v>
      </c>
      <c r="B673" s="8">
        <v>11477958</v>
      </c>
      <c r="C673" t="s">
        <v>375</v>
      </c>
      <c r="D673" t="s">
        <v>1587</v>
      </c>
      <c r="E673" s="9">
        <v>0.24</v>
      </c>
      <c r="F673" s="10">
        <f t="shared" si="26"/>
        <v>3336</v>
      </c>
      <c r="G673" s="11"/>
    </row>
    <row r="674" spans="1:13" x14ac:dyDescent="0.25">
      <c r="A674" t="s">
        <v>1580</v>
      </c>
      <c r="B674" s="8">
        <v>11477958</v>
      </c>
      <c r="C674" t="s">
        <v>375</v>
      </c>
      <c r="D674" t="s">
        <v>1584</v>
      </c>
      <c r="E674" s="9">
        <v>0.16</v>
      </c>
      <c r="F674" s="10">
        <f t="shared" si="26"/>
        <v>2224</v>
      </c>
      <c r="G674" s="11"/>
    </row>
    <row r="675" spans="1:13" x14ac:dyDescent="0.25">
      <c r="A675" t="s">
        <v>1586</v>
      </c>
      <c r="B675" s="8">
        <v>11477958</v>
      </c>
      <c r="C675" t="s">
        <v>375</v>
      </c>
      <c r="D675" t="s">
        <v>1605</v>
      </c>
      <c r="E675" s="9">
        <v>0.88</v>
      </c>
      <c r="F675" s="10">
        <f t="shared" si="26"/>
        <v>12232</v>
      </c>
      <c r="G675" s="11"/>
    </row>
    <row r="676" spans="1:13" x14ac:dyDescent="0.25">
      <c r="A676" t="s">
        <v>1588</v>
      </c>
      <c r="B676" s="8">
        <v>11477958</v>
      </c>
      <c r="C676" t="s">
        <v>375</v>
      </c>
      <c r="D676" t="s">
        <v>1610</v>
      </c>
      <c r="E676" s="9">
        <v>0.4</v>
      </c>
      <c r="F676" s="10">
        <f t="shared" si="26"/>
        <v>5560</v>
      </c>
      <c r="G676" s="11"/>
    </row>
    <row r="677" spans="1:13" s="14" customFormat="1" x14ac:dyDescent="0.25">
      <c r="A677" s="14" t="s">
        <v>1590</v>
      </c>
      <c r="B677" s="15">
        <v>11477958</v>
      </c>
      <c r="C677" s="14" t="s">
        <v>375</v>
      </c>
      <c r="D677" s="14" t="s">
        <v>1596</v>
      </c>
      <c r="E677" s="16">
        <v>1.36</v>
      </c>
      <c r="F677" s="17">
        <f t="shared" si="26"/>
        <v>18904</v>
      </c>
      <c r="G677" s="18">
        <v>42256</v>
      </c>
      <c r="I677" s="14" t="s">
        <v>376</v>
      </c>
      <c r="L677" s="19"/>
      <c r="M677" s="20"/>
    </row>
    <row r="678" spans="1:13" x14ac:dyDescent="0.25">
      <c r="A678" t="s">
        <v>1580</v>
      </c>
      <c r="B678" s="8" t="s">
        <v>1601</v>
      </c>
      <c r="C678" t="s">
        <v>379</v>
      </c>
      <c r="D678" t="s">
        <v>1581</v>
      </c>
      <c r="E678" s="9">
        <v>0.48</v>
      </c>
      <c r="F678" s="10">
        <f>((E678/8)*2)*13900</f>
        <v>1668</v>
      </c>
      <c r="G678" s="11"/>
      <c r="H678" s="12" t="s">
        <v>1582</v>
      </c>
    </row>
    <row r="679" spans="1:13" x14ac:dyDescent="0.25">
      <c r="A679" t="s">
        <v>1586</v>
      </c>
      <c r="B679" s="8" t="s">
        <v>1601</v>
      </c>
      <c r="C679" t="s">
        <v>379</v>
      </c>
      <c r="D679" t="s">
        <v>1602</v>
      </c>
      <c r="E679" s="9">
        <v>0.32</v>
      </c>
      <c r="F679" s="10">
        <f>((E679/8)*2)*13900</f>
        <v>1112</v>
      </c>
      <c r="G679" s="11"/>
      <c r="H679" s="12" t="s">
        <v>1582</v>
      </c>
    </row>
    <row r="680" spans="1:13" x14ac:dyDescent="0.25">
      <c r="A680" t="s">
        <v>1588</v>
      </c>
      <c r="B680" s="8" t="s">
        <v>1601</v>
      </c>
      <c r="C680" t="s">
        <v>379</v>
      </c>
      <c r="D680" t="s">
        <v>1610</v>
      </c>
      <c r="E680" s="9">
        <v>0.4</v>
      </c>
      <c r="F680" s="10">
        <f>((E680/8)*2)*13900</f>
        <v>1390</v>
      </c>
      <c r="G680" s="11"/>
      <c r="H680" s="12" t="s">
        <v>1582</v>
      </c>
    </row>
    <row r="681" spans="1:13" s="14" customFormat="1" x14ac:dyDescent="0.25">
      <c r="A681" s="14" t="s">
        <v>1590</v>
      </c>
      <c r="B681" s="15" t="s">
        <v>1601</v>
      </c>
      <c r="C681" s="14" t="s">
        <v>379</v>
      </c>
      <c r="D681" s="14" t="s">
        <v>1581</v>
      </c>
      <c r="E681" s="16">
        <v>0.48</v>
      </c>
      <c r="F681" s="10">
        <f>((E681/8)*2)*13900</f>
        <v>1668</v>
      </c>
      <c r="G681" s="18">
        <v>23352</v>
      </c>
      <c r="H681" s="12" t="s">
        <v>1582</v>
      </c>
      <c r="I681" s="14" t="s">
        <v>380</v>
      </c>
      <c r="J681" s="14" t="s">
        <v>14</v>
      </c>
      <c r="K681" s="14" t="s">
        <v>15</v>
      </c>
      <c r="L681" s="19"/>
      <c r="M681" s="20"/>
    </row>
    <row r="682" spans="1:13" x14ac:dyDescent="0.25">
      <c r="A682" t="s">
        <v>1592</v>
      </c>
      <c r="B682" s="8">
        <v>13215574</v>
      </c>
      <c r="C682" t="s">
        <v>1780</v>
      </c>
      <c r="D682" t="s">
        <v>1618</v>
      </c>
      <c r="E682" s="9">
        <v>2.06666666666667</v>
      </c>
      <c r="F682" s="10">
        <f t="shared" ref="F682:F713" si="27">((E682/8)*8)*13900</f>
        <v>28726.666666666712</v>
      </c>
      <c r="G682" s="11"/>
      <c r="H682" s="12" t="s">
        <v>1582</v>
      </c>
    </row>
    <row r="683" spans="1:13" x14ac:dyDescent="0.25">
      <c r="A683" t="s">
        <v>1580</v>
      </c>
      <c r="B683" s="8">
        <v>13215574</v>
      </c>
      <c r="C683" t="s">
        <v>1780</v>
      </c>
      <c r="D683" t="s">
        <v>1661</v>
      </c>
      <c r="E683" s="9">
        <v>1.45333333333333</v>
      </c>
      <c r="F683" s="10">
        <f t="shared" si="27"/>
        <v>20201.333333333288</v>
      </c>
      <c r="G683" s="11"/>
      <c r="H683" s="12" t="s">
        <v>1582</v>
      </c>
    </row>
    <row r="684" spans="1:13" s="14" customFormat="1" x14ac:dyDescent="0.25">
      <c r="A684" s="14" t="s">
        <v>1586</v>
      </c>
      <c r="B684" s="15">
        <v>13215574</v>
      </c>
      <c r="C684" s="14" t="s">
        <v>1780</v>
      </c>
      <c r="D684" s="14" t="s">
        <v>1581</v>
      </c>
      <c r="E684" s="16">
        <v>0.33333333333333298</v>
      </c>
      <c r="F684" s="17">
        <f t="shared" si="27"/>
        <v>4633.3333333333285</v>
      </c>
      <c r="G684" s="18">
        <v>53515</v>
      </c>
      <c r="H684" s="12" t="s">
        <v>1582</v>
      </c>
      <c r="I684" s="14" t="s">
        <v>1781</v>
      </c>
      <c r="L684" s="19"/>
      <c r="M684" s="20"/>
    </row>
    <row r="685" spans="1:13" x14ac:dyDescent="0.25">
      <c r="A685" t="s">
        <v>1592</v>
      </c>
      <c r="B685" s="8">
        <v>13119884</v>
      </c>
      <c r="C685" t="s">
        <v>381</v>
      </c>
      <c r="D685" t="s">
        <v>1587</v>
      </c>
      <c r="E685" s="9">
        <v>0.24</v>
      </c>
      <c r="F685" s="10">
        <f t="shared" si="27"/>
        <v>3336</v>
      </c>
      <c r="G685" s="11"/>
      <c r="H685" s="12" t="s">
        <v>1582</v>
      </c>
    </row>
    <row r="686" spans="1:13" x14ac:dyDescent="0.25">
      <c r="A686" t="s">
        <v>1580</v>
      </c>
      <c r="B686" s="8">
        <v>13119884</v>
      </c>
      <c r="C686" t="s">
        <v>381</v>
      </c>
      <c r="D686" t="s">
        <v>1584</v>
      </c>
      <c r="E686" s="9">
        <v>0.16</v>
      </c>
      <c r="F686" s="10">
        <f t="shared" si="27"/>
        <v>2224</v>
      </c>
      <c r="G686" s="11"/>
      <c r="H686" s="12" t="s">
        <v>1582</v>
      </c>
    </row>
    <row r="687" spans="1:13" x14ac:dyDescent="0.25">
      <c r="A687" t="s">
        <v>1586</v>
      </c>
      <c r="B687" s="8">
        <v>13119884</v>
      </c>
      <c r="C687" t="s">
        <v>381</v>
      </c>
      <c r="D687" t="s">
        <v>1603</v>
      </c>
      <c r="E687" s="9">
        <v>0.08</v>
      </c>
      <c r="F687" s="10">
        <f t="shared" si="27"/>
        <v>1112</v>
      </c>
      <c r="G687" s="11"/>
      <c r="H687" s="12" t="s">
        <v>1582</v>
      </c>
    </row>
    <row r="688" spans="1:13" x14ac:dyDescent="0.25">
      <c r="A688" t="s">
        <v>1588</v>
      </c>
      <c r="B688" s="8">
        <v>13119884</v>
      </c>
      <c r="C688" t="s">
        <v>381</v>
      </c>
      <c r="D688" t="s">
        <v>1584</v>
      </c>
      <c r="E688" s="9">
        <v>0.16</v>
      </c>
      <c r="F688" s="10">
        <f t="shared" si="27"/>
        <v>2224</v>
      </c>
      <c r="G688" s="11"/>
      <c r="H688" s="12" t="s">
        <v>1582</v>
      </c>
    </row>
    <row r="689" spans="1:13" s="14" customFormat="1" x14ac:dyDescent="0.25">
      <c r="A689" s="14" t="s">
        <v>1590</v>
      </c>
      <c r="B689" s="15">
        <v>13119884</v>
      </c>
      <c r="C689" s="14" t="s">
        <v>381</v>
      </c>
      <c r="D689" s="14" t="s">
        <v>1603</v>
      </c>
      <c r="E689" s="16">
        <v>0.08</v>
      </c>
      <c r="F689" s="17">
        <f t="shared" si="27"/>
        <v>1112</v>
      </c>
      <c r="G689" s="18">
        <v>10008</v>
      </c>
      <c r="H689" s="12" t="s">
        <v>1582</v>
      </c>
      <c r="I689" s="14" t="s">
        <v>382</v>
      </c>
      <c r="L689" s="19"/>
      <c r="M689" s="20"/>
    </row>
    <row r="690" spans="1:13" x14ac:dyDescent="0.25">
      <c r="A690" t="s">
        <v>1592</v>
      </c>
      <c r="B690" s="8" t="s">
        <v>1601</v>
      </c>
      <c r="C690" t="s">
        <v>383</v>
      </c>
      <c r="D690" t="s">
        <v>1581</v>
      </c>
      <c r="E690" s="9">
        <v>0.48</v>
      </c>
      <c r="F690" s="10">
        <f t="shared" si="27"/>
        <v>6672</v>
      </c>
      <c r="G690" s="11"/>
      <c r="H690" s="12" t="s">
        <v>1582</v>
      </c>
    </row>
    <row r="691" spans="1:13" x14ac:dyDescent="0.25">
      <c r="A691" t="s">
        <v>1592</v>
      </c>
      <c r="B691" s="8" t="s">
        <v>1601</v>
      </c>
      <c r="C691" t="s">
        <v>383</v>
      </c>
      <c r="D691" t="s">
        <v>1602</v>
      </c>
      <c r="E691" s="9">
        <v>0.32</v>
      </c>
      <c r="F691" s="10">
        <f t="shared" si="27"/>
        <v>4448</v>
      </c>
      <c r="G691" s="11"/>
      <c r="H691" s="12" t="s">
        <v>1582</v>
      </c>
    </row>
    <row r="692" spans="1:13" x14ac:dyDescent="0.25">
      <c r="A692" t="s">
        <v>1580</v>
      </c>
      <c r="B692" s="8" t="s">
        <v>1601</v>
      </c>
      <c r="C692" t="s">
        <v>383</v>
      </c>
      <c r="D692" t="s">
        <v>1782</v>
      </c>
      <c r="E692" s="9">
        <v>10.24</v>
      </c>
      <c r="F692" s="10">
        <f t="shared" si="27"/>
        <v>142336</v>
      </c>
      <c r="G692" s="11"/>
      <c r="H692" s="12" t="s">
        <v>1582</v>
      </c>
    </row>
    <row r="693" spans="1:13" x14ac:dyDescent="0.25">
      <c r="A693" t="s">
        <v>1580</v>
      </c>
      <c r="B693" s="8" t="s">
        <v>1601</v>
      </c>
      <c r="C693" t="s">
        <v>383</v>
      </c>
      <c r="D693" t="s">
        <v>1584</v>
      </c>
      <c r="E693" s="9">
        <v>0.16</v>
      </c>
      <c r="F693" s="10">
        <f t="shared" si="27"/>
        <v>2224</v>
      </c>
      <c r="G693" s="11"/>
      <c r="H693" s="12" t="s">
        <v>1582</v>
      </c>
    </row>
    <row r="694" spans="1:13" x14ac:dyDescent="0.25">
      <c r="A694" t="s">
        <v>1580</v>
      </c>
      <c r="B694" s="8" t="s">
        <v>1601</v>
      </c>
      <c r="C694" t="s">
        <v>383</v>
      </c>
      <c r="D694" t="s">
        <v>1629</v>
      </c>
      <c r="E694" s="9">
        <v>0.8</v>
      </c>
      <c r="F694" s="10">
        <f t="shared" si="27"/>
        <v>11120</v>
      </c>
      <c r="G694" s="11"/>
      <c r="H694" s="12" t="s">
        <v>1582</v>
      </c>
    </row>
    <row r="695" spans="1:13" x14ac:dyDescent="0.25">
      <c r="A695" t="s">
        <v>1586</v>
      </c>
      <c r="B695" s="8" t="s">
        <v>1601</v>
      </c>
      <c r="C695" t="s">
        <v>383</v>
      </c>
      <c r="D695" t="s">
        <v>1602</v>
      </c>
      <c r="E695" s="9">
        <v>0.32</v>
      </c>
      <c r="F695" s="10">
        <f t="shared" si="27"/>
        <v>4448</v>
      </c>
      <c r="G695" s="11"/>
      <c r="H695" s="12" t="s">
        <v>1582</v>
      </c>
    </row>
    <row r="696" spans="1:13" x14ac:dyDescent="0.25">
      <c r="A696" t="s">
        <v>1586</v>
      </c>
      <c r="B696" s="8" t="s">
        <v>1601</v>
      </c>
      <c r="C696" t="s">
        <v>383</v>
      </c>
      <c r="D696" t="s">
        <v>1783</v>
      </c>
      <c r="E696" s="9">
        <v>14.4</v>
      </c>
      <c r="F696" s="10">
        <f t="shared" si="27"/>
        <v>200160</v>
      </c>
      <c r="G696" s="11"/>
      <c r="H696" s="12" t="s">
        <v>1582</v>
      </c>
    </row>
    <row r="697" spans="1:13" x14ac:dyDescent="0.25">
      <c r="A697" t="s">
        <v>1586</v>
      </c>
      <c r="B697" s="8" t="s">
        <v>1601</v>
      </c>
      <c r="C697" t="s">
        <v>383</v>
      </c>
      <c r="D697" t="s">
        <v>1659</v>
      </c>
      <c r="E697" s="9">
        <v>4.4800000000000004</v>
      </c>
      <c r="F697" s="10">
        <f t="shared" si="27"/>
        <v>62272.000000000007</v>
      </c>
      <c r="G697" s="11"/>
      <c r="H697" s="12" t="s">
        <v>1582</v>
      </c>
    </row>
    <row r="698" spans="1:13" x14ac:dyDescent="0.25">
      <c r="A698" t="s">
        <v>1586</v>
      </c>
      <c r="B698" s="8" t="s">
        <v>1601</v>
      </c>
      <c r="C698" t="s">
        <v>383</v>
      </c>
      <c r="D698" t="s">
        <v>1596</v>
      </c>
      <c r="E698" s="9">
        <v>1.36</v>
      </c>
      <c r="F698" s="10">
        <f t="shared" si="27"/>
        <v>18904</v>
      </c>
      <c r="G698" s="11"/>
      <c r="H698" s="12" t="s">
        <v>1582</v>
      </c>
    </row>
    <row r="699" spans="1:13" x14ac:dyDescent="0.25">
      <c r="A699" t="s">
        <v>1588</v>
      </c>
      <c r="B699" s="8" t="s">
        <v>1601</v>
      </c>
      <c r="C699" t="s">
        <v>383</v>
      </c>
      <c r="D699" t="s">
        <v>1644</v>
      </c>
      <c r="E699" s="9">
        <v>2.64</v>
      </c>
      <c r="F699" s="10">
        <f t="shared" si="27"/>
        <v>36696</v>
      </c>
      <c r="G699" s="11"/>
      <c r="H699" s="12" t="s">
        <v>1582</v>
      </c>
    </row>
    <row r="700" spans="1:13" x14ac:dyDescent="0.25">
      <c r="A700" t="s">
        <v>1588</v>
      </c>
      <c r="B700" s="8" t="s">
        <v>1601</v>
      </c>
      <c r="C700" t="s">
        <v>383</v>
      </c>
      <c r="D700" t="s">
        <v>1584</v>
      </c>
      <c r="E700" s="9">
        <v>0.16</v>
      </c>
      <c r="F700" s="10">
        <f t="shared" si="27"/>
        <v>2224</v>
      </c>
      <c r="G700" s="11"/>
      <c r="H700" s="12" t="s">
        <v>1582</v>
      </c>
    </row>
    <row r="701" spans="1:13" x14ac:dyDescent="0.25">
      <c r="A701" t="s">
        <v>1588</v>
      </c>
      <c r="B701" s="8" t="s">
        <v>1601</v>
      </c>
      <c r="C701" t="s">
        <v>383</v>
      </c>
      <c r="D701" t="s">
        <v>1694</v>
      </c>
      <c r="E701" s="9">
        <v>3.2</v>
      </c>
      <c r="F701" s="10">
        <f t="shared" si="27"/>
        <v>44480</v>
      </c>
      <c r="G701" s="11"/>
      <c r="H701" s="12" t="s">
        <v>1582</v>
      </c>
    </row>
    <row r="702" spans="1:13" x14ac:dyDescent="0.25">
      <c r="A702" t="s">
        <v>1590</v>
      </c>
      <c r="B702" s="8" t="s">
        <v>1601</v>
      </c>
      <c r="C702" t="s">
        <v>383</v>
      </c>
      <c r="D702" t="s">
        <v>1583</v>
      </c>
      <c r="E702" s="9">
        <v>0.56000000000000005</v>
      </c>
      <c r="F702" s="10">
        <f t="shared" si="27"/>
        <v>7784.0000000000009</v>
      </c>
      <c r="G702" s="11"/>
      <c r="H702" s="12" t="s">
        <v>1582</v>
      </c>
    </row>
    <row r="703" spans="1:13" x14ac:dyDescent="0.25">
      <c r="A703" t="s">
        <v>1590</v>
      </c>
      <c r="B703" s="8" t="s">
        <v>1601</v>
      </c>
      <c r="C703" t="s">
        <v>383</v>
      </c>
      <c r="D703" t="s">
        <v>1618</v>
      </c>
      <c r="E703" s="9">
        <v>2.96</v>
      </c>
      <c r="F703" s="10">
        <f t="shared" si="27"/>
        <v>41144</v>
      </c>
      <c r="G703" s="11"/>
      <c r="H703" s="12" t="s">
        <v>1582</v>
      </c>
    </row>
    <row r="704" spans="1:13" s="14" customFormat="1" x14ac:dyDescent="0.25">
      <c r="A704" s="14" t="s">
        <v>1590</v>
      </c>
      <c r="B704" s="15" t="s">
        <v>1601</v>
      </c>
      <c r="C704" s="14" t="s">
        <v>383</v>
      </c>
      <c r="D704" s="14" t="s">
        <v>1587</v>
      </c>
      <c r="E704" s="16">
        <v>0.24</v>
      </c>
      <c r="F704" s="17">
        <f t="shared" si="27"/>
        <v>3336</v>
      </c>
      <c r="G704" s="18">
        <v>588248</v>
      </c>
      <c r="H704" s="12" t="s">
        <v>1582</v>
      </c>
      <c r="I704" s="14" t="s">
        <v>384</v>
      </c>
      <c r="L704" s="19"/>
      <c r="M704" s="20"/>
    </row>
    <row r="705" spans="1:13" x14ac:dyDescent="0.25">
      <c r="A705" t="s">
        <v>1592</v>
      </c>
      <c r="B705" s="8">
        <v>20035554</v>
      </c>
      <c r="C705" t="s">
        <v>390</v>
      </c>
      <c r="D705" t="s">
        <v>1587</v>
      </c>
      <c r="E705" s="9">
        <v>0.24</v>
      </c>
      <c r="F705" s="10">
        <f t="shared" si="27"/>
        <v>3336</v>
      </c>
      <c r="G705" s="11"/>
    </row>
    <row r="706" spans="1:13" x14ac:dyDescent="0.25">
      <c r="A706" t="s">
        <v>1580</v>
      </c>
      <c r="B706" s="8">
        <v>20035554</v>
      </c>
      <c r="C706" t="s">
        <v>390</v>
      </c>
      <c r="D706" t="s">
        <v>1602</v>
      </c>
      <c r="E706" s="9">
        <v>0.32</v>
      </c>
      <c r="F706" s="10">
        <f t="shared" si="27"/>
        <v>4448</v>
      </c>
      <c r="G706" s="11"/>
    </row>
    <row r="707" spans="1:13" x14ac:dyDescent="0.25">
      <c r="A707" t="s">
        <v>1586</v>
      </c>
      <c r="B707" s="8">
        <v>20035554</v>
      </c>
      <c r="C707" t="s">
        <v>390</v>
      </c>
      <c r="D707" t="s">
        <v>1603</v>
      </c>
      <c r="E707" s="9">
        <v>0.08</v>
      </c>
      <c r="F707" s="10">
        <f t="shared" si="27"/>
        <v>1112</v>
      </c>
      <c r="G707" s="11"/>
    </row>
    <row r="708" spans="1:13" s="14" customFormat="1" x14ac:dyDescent="0.25">
      <c r="A708" s="14" t="s">
        <v>1590</v>
      </c>
      <c r="B708" s="15">
        <v>20035554</v>
      </c>
      <c r="C708" s="14" t="s">
        <v>390</v>
      </c>
      <c r="D708" s="14" t="s">
        <v>1610</v>
      </c>
      <c r="E708" s="16">
        <v>0.4</v>
      </c>
      <c r="F708" s="17">
        <f t="shared" si="27"/>
        <v>5560</v>
      </c>
      <c r="G708" s="18">
        <v>14456</v>
      </c>
      <c r="L708" s="19"/>
      <c r="M708" s="20"/>
    </row>
    <row r="709" spans="1:13" x14ac:dyDescent="0.25">
      <c r="A709" t="s">
        <v>1580</v>
      </c>
      <c r="B709" s="8">
        <v>11013904</v>
      </c>
      <c r="C709" t="s">
        <v>391</v>
      </c>
      <c r="D709" t="s">
        <v>1628</v>
      </c>
      <c r="E709" s="9">
        <v>1.28666666666667</v>
      </c>
      <c r="F709" s="10">
        <f t="shared" si="27"/>
        <v>17884.666666666712</v>
      </c>
      <c r="G709" s="11"/>
      <c r="H709" s="12" t="s">
        <v>1582</v>
      </c>
    </row>
    <row r="710" spans="1:13" x14ac:dyDescent="0.25">
      <c r="A710" t="s">
        <v>1586</v>
      </c>
      <c r="B710" s="8">
        <v>11013904</v>
      </c>
      <c r="C710" t="s">
        <v>391</v>
      </c>
      <c r="D710" t="s">
        <v>1633</v>
      </c>
      <c r="E710" s="9">
        <v>1.4</v>
      </c>
      <c r="F710" s="10">
        <f t="shared" si="27"/>
        <v>19460</v>
      </c>
      <c r="G710" s="11"/>
      <c r="H710" s="12" t="s">
        <v>1582</v>
      </c>
    </row>
    <row r="711" spans="1:13" x14ac:dyDescent="0.25">
      <c r="A711" t="s">
        <v>1588</v>
      </c>
      <c r="B711" s="8">
        <v>11013904</v>
      </c>
      <c r="C711" t="s">
        <v>391</v>
      </c>
      <c r="D711" t="s">
        <v>1591</v>
      </c>
      <c r="E711" s="9">
        <v>0.78</v>
      </c>
      <c r="F711" s="10">
        <f t="shared" si="27"/>
        <v>10842</v>
      </c>
      <c r="G711" s="11"/>
      <c r="H711" s="12" t="s">
        <v>1582</v>
      </c>
    </row>
    <row r="712" spans="1:13" s="14" customFormat="1" x14ac:dyDescent="0.25">
      <c r="A712" s="14" t="s">
        <v>1590</v>
      </c>
      <c r="B712" s="15">
        <v>20163228</v>
      </c>
      <c r="C712" s="14" t="s">
        <v>391</v>
      </c>
      <c r="D712" s="14" t="s">
        <v>1609</v>
      </c>
      <c r="E712" s="16">
        <v>0.64</v>
      </c>
      <c r="F712" s="17">
        <f t="shared" si="27"/>
        <v>8896</v>
      </c>
      <c r="G712" s="18">
        <v>57129</v>
      </c>
      <c r="H712" s="12" t="s">
        <v>1582</v>
      </c>
      <c r="I712" s="14" t="s">
        <v>392</v>
      </c>
      <c r="L712" s="19"/>
      <c r="M712" s="20"/>
    </row>
    <row r="713" spans="1:13" x14ac:dyDescent="0.25">
      <c r="A713" t="s">
        <v>1580</v>
      </c>
      <c r="B713" s="8">
        <v>20170593</v>
      </c>
      <c r="C713" t="s">
        <v>393</v>
      </c>
      <c r="D713" t="s">
        <v>1609</v>
      </c>
      <c r="E713" s="9">
        <v>0.44666666666666699</v>
      </c>
      <c r="F713" s="10">
        <f t="shared" si="27"/>
        <v>6208.6666666666715</v>
      </c>
      <c r="G713" s="11"/>
    </row>
    <row r="714" spans="1:13" x14ac:dyDescent="0.25">
      <c r="A714" t="s">
        <v>1580</v>
      </c>
      <c r="B714" s="8">
        <v>20095739</v>
      </c>
      <c r="C714" t="s">
        <v>393</v>
      </c>
      <c r="D714" t="s">
        <v>1584</v>
      </c>
      <c r="E714" s="9">
        <v>0.11333333333333299</v>
      </c>
      <c r="F714" s="10">
        <f t="shared" ref="F714:F745" si="28">((E714/8)*8)*13900</f>
        <v>1575.3333333333287</v>
      </c>
      <c r="G714" s="11"/>
    </row>
    <row r="715" spans="1:13" x14ac:dyDescent="0.25">
      <c r="A715" t="s">
        <v>1586</v>
      </c>
      <c r="B715" s="8">
        <v>20170593</v>
      </c>
      <c r="C715" t="s">
        <v>393</v>
      </c>
      <c r="D715" t="s">
        <v>1609</v>
      </c>
      <c r="E715" s="9">
        <v>0.44666666666666699</v>
      </c>
      <c r="F715" s="10">
        <f t="shared" si="28"/>
        <v>6208.6666666666715</v>
      </c>
      <c r="G715" s="11"/>
    </row>
    <row r="716" spans="1:13" s="14" customFormat="1" x14ac:dyDescent="0.25">
      <c r="A716" s="14" t="s">
        <v>1586</v>
      </c>
      <c r="B716" s="15">
        <v>20095739</v>
      </c>
      <c r="C716" s="14" t="s">
        <v>393</v>
      </c>
      <c r="D716" s="14" t="s">
        <v>1603</v>
      </c>
      <c r="E716" s="16">
        <v>5.3333333333333302E-2</v>
      </c>
      <c r="F716" s="17">
        <f t="shared" si="28"/>
        <v>741.33333333333292</v>
      </c>
      <c r="G716" s="18">
        <v>14734</v>
      </c>
      <c r="I716" s="14" t="s">
        <v>394</v>
      </c>
      <c r="L716" s="19"/>
      <c r="M716" s="20"/>
    </row>
    <row r="717" spans="1:13" x14ac:dyDescent="0.25">
      <c r="A717" t="s">
        <v>1592</v>
      </c>
      <c r="B717" s="8">
        <v>4005072</v>
      </c>
      <c r="C717" t="s">
        <v>395</v>
      </c>
      <c r="D717" t="s">
        <v>1583</v>
      </c>
      <c r="E717" s="9">
        <v>0.56000000000000005</v>
      </c>
      <c r="F717" s="10">
        <f t="shared" si="28"/>
        <v>7784.0000000000009</v>
      </c>
      <c r="G717" s="11"/>
    </row>
    <row r="718" spans="1:13" x14ac:dyDescent="0.25">
      <c r="A718" t="s">
        <v>1586</v>
      </c>
      <c r="B718" s="8">
        <v>4005072</v>
      </c>
      <c r="C718" t="s">
        <v>395</v>
      </c>
      <c r="D718" t="s">
        <v>1583</v>
      </c>
      <c r="E718" s="9">
        <v>0.56000000000000005</v>
      </c>
      <c r="F718" s="10">
        <f t="shared" si="28"/>
        <v>7784.0000000000009</v>
      </c>
      <c r="G718" s="11"/>
    </row>
    <row r="719" spans="1:13" x14ac:dyDescent="0.25">
      <c r="A719" t="s">
        <v>1588</v>
      </c>
      <c r="B719" s="8">
        <v>4005072</v>
      </c>
      <c r="C719" t="s">
        <v>395</v>
      </c>
      <c r="D719" t="s">
        <v>1629</v>
      </c>
      <c r="E719" s="9">
        <v>0.8</v>
      </c>
      <c r="F719" s="10">
        <f t="shared" si="28"/>
        <v>11120</v>
      </c>
      <c r="G719" s="11"/>
    </row>
    <row r="720" spans="1:13" s="14" customFormat="1" x14ac:dyDescent="0.25">
      <c r="A720" s="14" t="s">
        <v>1590</v>
      </c>
      <c r="B720" s="15">
        <v>4005072</v>
      </c>
      <c r="C720" s="14" t="s">
        <v>395</v>
      </c>
      <c r="D720" s="14" t="s">
        <v>1581</v>
      </c>
      <c r="E720" s="16">
        <v>0.48</v>
      </c>
      <c r="F720" s="17">
        <f t="shared" si="28"/>
        <v>6672</v>
      </c>
      <c r="G720" s="18">
        <v>33360</v>
      </c>
      <c r="I720" s="14" t="s">
        <v>396</v>
      </c>
      <c r="L720" s="19"/>
      <c r="M720" s="20"/>
    </row>
    <row r="721" spans="1:13" x14ac:dyDescent="0.25">
      <c r="A721" t="s">
        <v>1586</v>
      </c>
      <c r="B721" s="8">
        <v>13205255</v>
      </c>
      <c r="C721" t="s">
        <v>397</v>
      </c>
      <c r="D721" t="s">
        <v>1583</v>
      </c>
      <c r="E721" s="9">
        <v>0.56000000000000005</v>
      </c>
      <c r="F721" s="10">
        <f t="shared" si="28"/>
        <v>7784.0000000000009</v>
      </c>
      <c r="G721" s="11"/>
      <c r="H721" s="12" t="s">
        <v>1582</v>
      </c>
    </row>
    <row r="722" spans="1:13" x14ac:dyDescent="0.25">
      <c r="A722" t="s">
        <v>1588</v>
      </c>
      <c r="B722" s="8">
        <v>13205255</v>
      </c>
      <c r="C722" t="s">
        <v>397</v>
      </c>
      <c r="D722" t="s">
        <v>1619</v>
      </c>
      <c r="E722" s="9">
        <v>1.68</v>
      </c>
      <c r="F722" s="10">
        <f t="shared" si="28"/>
        <v>23352</v>
      </c>
      <c r="G722" s="11"/>
      <c r="H722" s="12" t="s">
        <v>1582</v>
      </c>
    </row>
    <row r="723" spans="1:13" x14ac:dyDescent="0.25">
      <c r="A723" t="s">
        <v>1590</v>
      </c>
      <c r="B723" s="8">
        <v>13205255</v>
      </c>
      <c r="C723" t="s">
        <v>397</v>
      </c>
      <c r="D723" t="s">
        <v>1636</v>
      </c>
      <c r="E723" s="9">
        <v>0.96</v>
      </c>
      <c r="F723" s="10">
        <f t="shared" si="28"/>
        <v>13344</v>
      </c>
      <c r="G723" s="11"/>
      <c r="H723" s="12" t="s">
        <v>1582</v>
      </c>
    </row>
    <row r="724" spans="1:13" s="14" customFormat="1" x14ac:dyDescent="0.25">
      <c r="A724" s="14" t="s">
        <v>1590</v>
      </c>
      <c r="B724" s="15" t="s">
        <v>1601</v>
      </c>
      <c r="C724" s="14" t="s">
        <v>397</v>
      </c>
      <c r="D724" s="14" t="s">
        <v>1603</v>
      </c>
      <c r="E724" s="16">
        <v>0.08</v>
      </c>
      <c r="F724" s="17">
        <f t="shared" si="28"/>
        <v>1112</v>
      </c>
      <c r="G724" s="18">
        <v>45592</v>
      </c>
      <c r="H724" s="12" t="s">
        <v>1582</v>
      </c>
      <c r="I724" s="14" t="s">
        <v>398</v>
      </c>
      <c r="L724" s="19"/>
      <c r="M724" s="20"/>
    </row>
    <row r="725" spans="1:13" x14ac:dyDescent="0.25">
      <c r="A725" t="s">
        <v>1592</v>
      </c>
      <c r="B725" s="8">
        <v>20160693</v>
      </c>
      <c r="C725" t="s">
        <v>399</v>
      </c>
      <c r="D725" t="s">
        <v>1641</v>
      </c>
      <c r="E725" s="9">
        <v>2.16</v>
      </c>
      <c r="F725" s="10">
        <f t="shared" si="28"/>
        <v>30024.000000000004</v>
      </c>
      <c r="G725" s="11"/>
      <c r="H725" s="12" t="s">
        <v>1582</v>
      </c>
    </row>
    <row r="726" spans="1:13" x14ac:dyDescent="0.25">
      <c r="A726" t="s">
        <v>1592</v>
      </c>
      <c r="B726" s="8">
        <v>20144467</v>
      </c>
      <c r="C726" t="s">
        <v>399</v>
      </c>
      <c r="D726" t="s">
        <v>1584</v>
      </c>
      <c r="E726" s="9">
        <v>0.16</v>
      </c>
      <c r="F726" s="10">
        <f t="shared" si="28"/>
        <v>2224</v>
      </c>
      <c r="G726" s="11"/>
      <c r="H726" s="12" t="s">
        <v>1582</v>
      </c>
    </row>
    <row r="727" spans="1:13" x14ac:dyDescent="0.25">
      <c r="A727" t="s">
        <v>1580</v>
      </c>
      <c r="B727" s="8">
        <v>20160693</v>
      </c>
      <c r="C727" t="s">
        <v>399</v>
      </c>
      <c r="D727" t="s">
        <v>1589</v>
      </c>
      <c r="E727" s="9">
        <v>0.72</v>
      </c>
      <c r="F727" s="10">
        <f t="shared" si="28"/>
        <v>10008</v>
      </c>
      <c r="G727" s="11"/>
      <c r="H727" s="12" t="s">
        <v>1582</v>
      </c>
    </row>
    <row r="728" spans="1:13" x14ac:dyDescent="0.25">
      <c r="A728" t="s">
        <v>1586</v>
      </c>
      <c r="B728" s="8">
        <v>20160693</v>
      </c>
      <c r="C728" t="s">
        <v>399</v>
      </c>
      <c r="D728" t="s">
        <v>1626</v>
      </c>
      <c r="E728" s="9">
        <v>1.28</v>
      </c>
      <c r="F728" s="10">
        <f t="shared" si="28"/>
        <v>17792</v>
      </c>
      <c r="G728" s="11"/>
      <c r="H728" s="12" t="s">
        <v>1582</v>
      </c>
    </row>
    <row r="729" spans="1:13" x14ac:dyDescent="0.25">
      <c r="A729" t="s">
        <v>1588</v>
      </c>
      <c r="B729" s="8">
        <v>20160693</v>
      </c>
      <c r="C729" t="s">
        <v>399</v>
      </c>
      <c r="D729" t="s">
        <v>1610</v>
      </c>
      <c r="E729" s="9">
        <v>0.4</v>
      </c>
      <c r="F729" s="10">
        <f t="shared" si="28"/>
        <v>5560</v>
      </c>
      <c r="G729" s="11"/>
      <c r="H729" s="12" t="s">
        <v>1582</v>
      </c>
    </row>
    <row r="730" spans="1:13" s="14" customFormat="1" x14ac:dyDescent="0.25">
      <c r="A730" s="14" t="s">
        <v>1590</v>
      </c>
      <c r="B730" s="15">
        <v>20160693</v>
      </c>
      <c r="C730" s="14" t="s">
        <v>399</v>
      </c>
      <c r="D730" s="14" t="s">
        <v>1583</v>
      </c>
      <c r="E730" s="16">
        <v>0.56000000000000005</v>
      </c>
      <c r="F730" s="17">
        <f t="shared" si="28"/>
        <v>7784.0000000000009</v>
      </c>
      <c r="G730" s="18">
        <v>73392</v>
      </c>
      <c r="H730" s="12" t="s">
        <v>1582</v>
      </c>
      <c r="I730" s="14" t="s">
        <v>400</v>
      </c>
      <c r="L730" s="19"/>
      <c r="M730" s="20"/>
    </row>
    <row r="731" spans="1:13" s="14" customFormat="1" x14ac:dyDescent="0.25">
      <c r="A731" s="14" t="s">
        <v>1592</v>
      </c>
      <c r="B731" s="15">
        <v>20159800</v>
      </c>
      <c r="C731" s="14" t="s">
        <v>401</v>
      </c>
      <c r="D731" s="14" t="s">
        <v>1610</v>
      </c>
      <c r="E731" s="16">
        <v>0.4</v>
      </c>
      <c r="F731" s="17">
        <f t="shared" si="28"/>
        <v>5560</v>
      </c>
      <c r="G731" s="18">
        <v>5560</v>
      </c>
      <c r="I731" s="14" t="s">
        <v>402</v>
      </c>
      <c r="L731" s="19"/>
      <c r="M731" s="20"/>
    </row>
    <row r="732" spans="1:13" x14ac:dyDescent="0.25">
      <c r="A732" t="s">
        <v>1592</v>
      </c>
      <c r="B732" s="8">
        <v>20118269</v>
      </c>
      <c r="C732" t="s">
        <v>405</v>
      </c>
      <c r="D732" t="s">
        <v>1587</v>
      </c>
      <c r="E732" s="9">
        <v>0.24</v>
      </c>
      <c r="F732" s="10">
        <f t="shared" si="28"/>
        <v>3336</v>
      </c>
      <c r="G732" s="11"/>
      <c r="H732" s="12" t="s">
        <v>1582</v>
      </c>
    </row>
    <row r="733" spans="1:13" x14ac:dyDescent="0.25">
      <c r="A733" t="s">
        <v>1592</v>
      </c>
      <c r="B733" s="8">
        <v>20059425</v>
      </c>
      <c r="C733" t="s">
        <v>405</v>
      </c>
      <c r="D733" t="s">
        <v>1613</v>
      </c>
      <c r="E733" s="9">
        <v>2.48</v>
      </c>
      <c r="F733" s="10">
        <f t="shared" si="28"/>
        <v>34472</v>
      </c>
      <c r="G733" s="11"/>
      <c r="H733" s="12" t="s">
        <v>1582</v>
      </c>
    </row>
    <row r="734" spans="1:13" x14ac:dyDescent="0.25">
      <c r="A734" t="s">
        <v>1580</v>
      </c>
      <c r="B734" s="8">
        <v>20137906</v>
      </c>
      <c r="C734" t="s">
        <v>405</v>
      </c>
      <c r="D734" t="s">
        <v>1641</v>
      </c>
      <c r="E734" s="9">
        <v>2.16</v>
      </c>
      <c r="F734" s="10">
        <f t="shared" si="28"/>
        <v>30024.000000000004</v>
      </c>
      <c r="G734" s="11"/>
      <c r="H734" s="12" t="s">
        <v>1582</v>
      </c>
    </row>
    <row r="735" spans="1:13" x14ac:dyDescent="0.25">
      <c r="A735" t="s">
        <v>1580</v>
      </c>
      <c r="B735" s="8">
        <v>20059425</v>
      </c>
      <c r="C735" t="s">
        <v>405</v>
      </c>
      <c r="D735" t="s">
        <v>1587</v>
      </c>
      <c r="E735" s="9">
        <v>0.24</v>
      </c>
      <c r="F735" s="10">
        <f t="shared" si="28"/>
        <v>3336</v>
      </c>
      <c r="G735" s="11"/>
      <c r="H735" s="12" t="s">
        <v>1582</v>
      </c>
    </row>
    <row r="736" spans="1:13" x14ac:dyDescent="0.25">
      <c r="A736" t="s">
        <v>1586</v>
      </c>
      <c r="B736" s="8">
        <v>13192883</v>
      </c>
      <c r="C736" t="s">
        <v>405</v>
      </c>
      <c r="D736" t="s">
        <v>1620</v>
      </c>
      <c r="E736" s="9">
        <v>1.52</v>
      </c>
      <c r="F736" s="10">
        <f t="shared" si="28"/>
        <v>21128</v>
      </c>
      <c r="G736" s="11"/>
      <c r="H736" s="12" t="s">
        <v>1582</v>
      </c>
    </row>
    <row r="737" spans="1:13" x14ac:dyDescent="0.25">
      <c r="A737" t="s">
        <v>1586</v>
      </c>
      <c r="B737" s="8">
        <v>20075359</v>
      </c>
      <c r="C737" t="s">
        <v>405</v>
      </c>
      <c r="D737" t="s">
        <v>1589</v>
      </c>
      <c r="E737" s="9">
        <v>0.72</v>
      </c>
      <c r="F737" s="10">
        <f t="shared" si="28"/>
        <v>10008</v>
      </c>
      <c r="G737" s="11"/>
      <c r="H737" s="12" t="s">
        <v>1582</v>
      </c>
    </row>
    <row r="738" spans="1:13" x14ac:dyDescent="0.25">
      <c r="A738" t="s">
        <v>1586</v>
      </c>
      <c r="B738" s="8">
        <v>20059425</v>
      </c>
      <c r="C738" t="s">
        <v>405</v>
      </c>
      <c r="D738" t="s">
        <v>1583</v>
      </c>
      <c r="E738" s="9">
        <v>0.56000000000000005</v>
      </c>
      <c r="F738" s="10">
        <f t="shared" si="28"/>
        <v>7784.0000000000009</v>
      </c>
      <c r="G738" s="11"/>
      <c r="H738" s="12" t="s">
        <v>1582</v>
      </c>
    </row>
    <row r="739" spans="1:13" x14ac:dyDescent="0.25">
      <c r="A739" t="s">
        <v>1586</v>
      </c>
      <c r="B739" s="8">
        <v>20137906</v>
      </c>
      <c r="C739" t="s">
        <v>405</v>
      </c>
      <c r="D739" t="s">
        <v>1607</v>
      </c>
      <c r="E739" s="9">
        <v>1.04</v>
      </c>
      <c r="F739" s="10">
        <f t="shared" si="28"/>
        <v>14456</v>
      </c>
      <c r="G739" s="11"/>
      <c r="H739" s="12" t="s">
        <v>1582</v>
      </c>
    </row>
    <row r="740" spans="1:13" x14ac:dyDescent="0.25">
      <c r="A740" t="s">
        <v>1586</v>
      </c>
      <c r="B740" s="8">
        <v>20158105</v>
      </c>
      <c r="C740" t="s">
        <v>405</v>
      </c>
      <c r="D740" t="s">
        <v>1603</v>
      </c>
      <c r="E740" s="9">
        <v>0.08</v>
      </c>
      <c r="F740" s="10">
        <f t="shared" si="28"/>
        <v>1112</v>
      </c>
      <c r="G740" s="11"/>
      <c r="H740" s="12" t="s">
        <v>1582</v>
      </c>
    </row>
    <row r="741" spans="1:13" x14ac:dyDescent="0.25">
      <c r="A741" t="s">
        <v>1588</v>
      </c>
      <c r="B741" s="8">
        <v>20136415</v>
      </c>
      <c r="C741" t="s">
        <v>405</v>
      </c>
      <c r="D741" t="s">
        <v>1633</v>
      </c>
      <c r="E741" s="9">
        <v>2</v>
      </c>
      <c r="F741" s="10">
        <f t="shared" si="28"/>
        <v>27800</v>
      </c>
      <c r="G741" s="11"/>
      <c r="H741" s="12" t="s">
        <v>1582</v>
      </c>
    </row>
    <row r="742" spans="1:13" x14ac:dyDescent="0.25">
      <c r="A742" t="s">
        <v>1588</v>
      </c>
      <c r="B742" s="8">
        <v>20149579</v>
      </c>
      <c r="C742" t="s">
        <v>405</v>
      </c>
      <c r="D742" t="s">
        <v>1581</v>
      </c>
      <c r="E742" s="9">
        <v>0.48</v>
      </c>
      <c r="F742" s="10">
        <f t="shared" si="28"/>
        <v>6672</v>
      </c>
      <c r="G742" s="11"/>
      <c r="H742" s="12" t="s">
        <v>1582</v>
      </c>
    </row>
    <row r="743" spans="1:13" x14ac:dyDescent="0.25">
      <c r="A743" t="s">
        <v>1590</v>
      </c>
      <c r="B743" s="8">
        <v>20059425</v>
      </c>
      <c r="C743" t="s">
        <v>405</v>
      </c>
      <c r="D743" t="s">
        <v>1584</v>
      </c>
      <c r="E743" s="9">
        <v>0.16</v>
      </c>
      <c r="F743" s="10">
        <f t="shared" si="28"/>
        <v>2224</v>
      </c>
      <c r="G743" s="11"/>
      <c r="H743" s="12" t="s">
        <v>1582</v>
      </c>
    </row>
    <row r="744" spans="1:13" x14ac:dyDescent="0.25">
      <c r="A744" t="s">
        <v>1590</v>
      </c>
      <c r="B744" s="8">
        <v>20075359</v>
      </c>
      <c r="C744" t="s">
        <v>405</v>
      </c>
      <c r="D744" t="s">
        <v>1584</v>
      </c>
      <c r="E744" s="9">
        <v>0.16</v>
      </c>
      <c r="F744" s="10">
        <f t="shared" si="28"/>
        <v>2224</v>
      </c>
      <c r="G744" s="11"/>
      <c r="H744" s="12" t="s">
        <v>1582</v>
      </c>
    </row>
    <row r="745" spans="1:13" x14ac:dyDescent="0.25">
      <c r="A745" t="s">
        <v>1590</v>
      </c>
      <c r="B745" s="8">
        <v>13192883</v>
      </c>
      <c r="C745" t="s">
        <v>405</v>
      </c>
      <c r="D745" t="s">
        <v>1610</v>
      </c>
      <c r="E745" s="9">
        <v>0.4</v>
      </c>
      <c r="F745" s="10">
        <f t="shared" si="28"/>
        <v>5560</v>
      </c>
      <c r="G745" s="11"/>
      <c r="H745" s="12" t="s">
        <v>1582</v>
      </c>
    </row>
    <row r="746" spans="1:13" x14ac:dyDescent="0.25">
      <c r="A746" t="s">
        <v>1590</v>
      </c>
      <c r="B746" s="8">
        <v>20136415</v>
      </c>
      <c r="C746" t="s">
        <v>405</v>
      </c>
      <c r="D746" t="s">
        <v>1584</v>
      </c>
      <c r="E746" s="9">
        <v>0.16</v>
      </c>
      <c r="F746" s="10">
        <f t="shared" ref="F746:F750" si="29">((E746/8)*8)*13900</f>
        <v>2224</v>
      </c>
      <c r="G746" s="11"/>
      <c r="H746" s="12" t="s">
        <v>1582</v>
      </c>
    </row>
    <row r="747" spans="1:13" x14ac:dyDescent="0.25">
      <c r="A747" t="s">
        <v>1590</v>
      </c>
      <c r="B747" s="8">
        <v>20118269</v>
      </c>
      <c r="C747" t="s">
        <v>405</v>
      </c>
      <c r="D747" t="s">
        <v>1584</v>
      </c>
      <c r="E747" s="9">
        <v>0.16</v>
      </c>
      <c r="F747" s="10">
        <f t="shared" si="29"/>
        <v>2224</v>
      </c>
      <c r="G747" s="11"/>
      <c r="H747" s="12" t="s">
        <v>1582</v>
      </c>
    </row>
    <row r="748" spans="1:13" x14ac:dyDescent="0.25">
      <c r="A748" t="s">
        <v>1590</v>
      </c>
      <c r="B748" s="8">
        <v>20149579</v>
      </c>
      <c r="C748" t="s">
        <v>405</v>
      </c>
      <c r="D748" t="s">
        <v>1584</v>
      </c>
      <c r="E748" s="9">
        <v>0.16</v>
      </c>
      <c r="F748" s="10">
        <f t="shared" si="29"/>
        <v>2224</v>
      </c>
      <c r="G748" s="11"/>
      <c r="H748" s="12" t="s">
        <v>1582</v>
      </c>
    </row>
    <row r="749" spans="1:13" s="14" customFormat="1" x14ac:dyDescent="0.25">
      <c r="A749" s="14" t="s">
        <v>1590</v>
      </c>
      <c r="B749" s="15">
        <v>20137906</v>
      </c>
      <c r="C749" s="14" t="s">
        <v>405</v>
      </c>
      <c r="D749" s="14" t="s">
        <v>1584</v>
      </c>
      <c r="E749" s="16">
        <v>0.16</v>
      </c>
      <c r="F749" s="17">
        <f t="shared" si="29"/>
        <v>2224</v>
      </c>
      <c r="G749" s="18">
        <v>179032</v>
      </c>
      <c r="H749" s="12" t="s">
        <v>1582</v>
      </c>
      <c r="I749" s="14" t="s">
        <v>406</v>
      </c>
      <c r="L749" s="19"/>
      <c r="M749" s="20"/>
    </row>
    <row r="750" spans="1:13" s="14" customFormat="1" x14ac:dyDescent="0.25">
      <c r="A750" s="14" t="s">
        <v>1590</v>
      </c>
      <c r="B750" s="15">
        <v>4144227</v>
      </c>
      <c r="C750" s="14" t="s">
        <v>407</v>
      </c>
      <c r="D750" s="14" t="s">
        <v>1602</v>
      </c>
      <c r="E750" s="16">
        <v>0.22666666666666699</v>
      </c>
      <c r="F750" s="17">
        <f t="shared" si="29"/>
        <v>3150.6666666666711</v>
      </c>
      <c r="G750" s="18">
        <v>3197</v>
      </c>
      <c r="I750" s="14" t="s">
        <v>408</v>
      </c>
      <c r="L750" s="19"/>
      <c r="M750" s="20"/>
    </row>
    <row r="751" spans="1:13" x14ac:dyDescent="0.25">
      <c r="A751" t="s">
        <v>1586</v>
      </c>
      <c r="B751" s="8" t="s">
        <v>1601</v>
      </c>
      <c r="C751" t="s">
        <v>409</v>
      </c>
      <c r="D751" t="s">
        <v>1603</v>
      </c>
      <c r="E751" s="9">
        <v>0.08</v>
      </c>
      <c r="F751" s="10">
        <f>((E751/8)*2)*13900</f>
        <v>278</v>
      </c>
      <c r="G751" s="11"/>
      <c r="H751" s="12" t="s">
        <v>1582</v>
      </c>
    </row>
    <row r="752" spans="1:13" x14ac:dyDescent="0.25">
      <c r="A752" t="s">
        <v>1588</v>
      </c>
      <c r="B752" s="8" t="s">
        <v>1601</v>
      </c>
      <c r="C752" t="s">
        <v>409</v>
      </c>
      <c r="D752" t="s">
        <v>1603</v>
      </c>
      <c r="E752" s="9">
        <v>0.08</v>
      </c>
      <c r="F752" s="10">
        <f>((E752/8)*2)*13900</f>
        <v>278</v>
      </c>
      <c r="G752" s="11"/>
      <c r="H752" s="12" t="s">
        <v>1582</v>
      </c>
    </row>
    <row r="753" spans="1:13" x14ac:dyDescent="0.25">
      <c r="A753" t="s">
        <v>1588</v>
      </c>
      <c r="B753" s="8" t="s">
        <v>1601</v>
      </c>
      <c r="C753" t="s">
        <v>409</v>
      </c>
      <c r="D753" t="s">
        <v>1587</v>
      </c>
      <c r="E753" s="9">
        <v>0.24</v>
      </c>
      <c r="F753" s="10">
        <f>((E753/8)*2)*13900</f>
        <v>834</v>
      </c>
      <c r="G753" s="11"/>
      <c r="H753" s="12" t="s">
        <v>1582</v>
      </c>
    </row>
    <row r="754" spans="1:13" s="14" customFormat="1" x14ac:dyDescent="0.25">
      <c r="A754" s="14" t="s">
        <v>1590</v>
      </c>
      <c r="B754" s="15" t="s">
        <v>1601</v>
      </c>
      <c r="C754" s="14" t="s">
        <v>409</v>
      </c>
      <c r="D754" s="14" t="s">
        <v>1584</v>
      </c>
      <c r="E754" s="16">
        <v>0.16</v>
      </c>
      <c r="F754" s="10">
        <f>((E754/8)*2)*13900</f>
        <v>556</v>
      </c>
      <c r="G754" s="18">
        <v>7784</v>
      </c>
      <c r="H754" s="12" t="s">
        <v>1582</v>
      </c>
      <c r="I754" s="14" t="s">
        <v>410</v>
      </c>
      <c r="J754" s="14" t="s">
        <v>14</v>
      </c>
      <c r="K754" s="14" t="s">
        <v>15</v>
      </c>
      <c r="L754" s="19"/>
      <c r="M754" s="20"/>
    </row>
    <row r="755" spans="1:13" x14ac:dyDescent="0.25">
      <c r="A755" t="s">
        <v>1586</v>
      </c>
      <c r="B755" s="8">
        <v>20151685</v>
      </c>
      <c r="C755" t="s">
        <v>411</v>
      </c>
      <c r="D755" t="s">
        <v>1584</v>
      </c>
      <c r="E755" s="9">
        <v>0.16</v>
      </c>
      <c r="F755" s="10">
        <f>((E755/8)*8)*13900</f>
        <v>2224</v>
      </c>
      <c r="G755" s="11"/>
      <c r="H755" s="12" t="s">
        <v>1582</v>
      </c>
    </row>
    <row r="756" spans="1:13" x14ac:dyDescent="0.25">
      <c r="A756" t="s">
        <v>1588</v>
      </c>
      <c r="B756" s="8">
        <v>20151691</v>
      </c>
      <c r="C756" t="s">
        <v>411</v>
      </c>
      <c r="D756" t="s">
        <v>1602</v>
      </c>
      <c r="E756" s="9">
        <v>0.32</v>
      </c>
      <c r="F756" s="10">
        <f>((E756/8)*8)*13900</f>
        <v>4448</v>
      </c>
      <c r="G756" s="11"/>
      <c r="H756" s="12" t="s">
        <v>1582</v>
      </c>
    </row>
    <row r="757" spans="1:13" x14ac:dyDescent="0.25">
      <c r="A757" t="s">
        <v>1588</v>
      </c>
      <c r="B757" s="8">
        <v>20151697</v>
      </c>
      <c r="C757" t="s">
        <v>411</v>
      </c>
      <c r="D757" t="s">
        <v>1603</v>
      </c>
      <c r="E757" s="9">
        <v>0.08</v>
      </c>
      <c r="F757" s="10">
        <f>((E757/8)*8)*13900</f>
        <v>1112</v>
      </c>
      <c r="G757" s="11"/>
      <c r="H757" s="12" t="s">
        <v>1582</v>
      </c>
    </row>
    <row r="758" spans="1:13" s="14" customFormat="1" x14ac:dyDescent="0.25">
      <c r="A758" s="14" t="s">
        <v>1588</v>
      </c>
      <c r="B758" s="15">
        <v>20151685</v>
      </c>
      <c r="C758" s="14" t="s">
        <v>411</v>
      </c>
      <c r="D758" s="14" t="s">
        <v>1610</v>
      </c>
      <c r="E758" s="16">
        <v>0.4</v>
      </c>
      <c r="F758" s="17">
        <f>((E758/8)*8)*13900</f>
        <v>5560</v>
      </c>
      <c r="G758" s="18">
        <v>13344</v>
      </c>
      <c r="H758" s="12" t="s">
        <v>1582</v>
      </c>
      <c r="I758" s="14" t="s">
        <v>412</v>
      </c>
      <c r="L758" s="19"/>
      <c r="M758" s="20"/>
    </row>
    <row r="759" spans="1:13" s="14" customFormat="1" x14ac:dyDescent="0.25">
      <c r="A759" s="14" t="s">
        <v>1590</v>
      </c>
      <c r="B759" s="15">
        <v>4220871</v>
      </c>
      <c r="C759" s="14" t="s">
        <v>413</v>
      </c>
      <c r="D759" s="14" t="s">
        <v>1633</v>
      </c>
      <c r="E759" s="16">
        <v>2</v>
      </c>
      <c r="F759" s="17">
        <f>((E759/8)*10)*13900</f>
        <v>34750</v>
      </c>
      <c r="G759" s="18">
        <v>34750</v>
      </c>
      <c r="H759" s="12" t="s">
        <v>1582</v>
      </c>
      <c r="J759" s="14" t="s">
        <v>414</v>
      </c>
      <c r="K759" s="14" t="s">
        <v>96</v>
      </c>
      <c r="L759" s="19"/>
      <c r="M759" s="20"/>
    </row>
    <row r="760" spans="1:13" x14ac:dyDescent="0.25">
      <c r="A760" t="s">
        <v>1592</v>
      </c>
      <c r="B760" s="8">
        <v>13224678</v>
      </c>
      <c r="C760" t="s">
        <v>415</v>
      </c>
      <c r="D760" t="s">
        <v>1626</v>
      </c>
      <c r="E760" s="9">
        <v>1.28</v>
      </c>
      <c r="F760" s="10">
        <f t="shared" ref="F760:F776" si="30">((E760/8)*8)*13900</f>
        <v>17792</v>
      </c>
      <c r="G760" s="11"/>
    </row>
    <row r="761" spans="1:13" x14ac:dyDescent="0.25">
      <c r="A761" t="s">
        <v>1580</v>
      </c>
      <c r="B761" s="8">
        <v>13224678</v>
      </c>
      <c r="C761" t="s">
        <v>415</v>
      </c>
      <c r="D761" t="s">
        <v>1628</v>
      </c>
      <c r="E761" s="9">
        <v>1.84</v>
      </c>
      <c r="F761" s="10">
        <f t="shared" si="30"/>
        <v>25576</v>
      </c>
      <c r="G761" s="11"/>
    </row>
    <row r="762" spans="1:13" x14ac:dyDescent="0.25">
      <c r="A762" t="s">
        <v>1586</v>
      </c>
      <c r="B762" s="8">
        <v>13224678</v>
      </c>
      <c r="C762" t="s">
        <v>415</v>
      </c>
      <c r="D762" t="s">
        <v>1609</v>
      </c>
      <c r="E762" s="9">
        <v>0.64</v>
      </c>
      <c r="F762" s="10">
        <f t="shared" si="30"/>
        <v>8896</v>
      </c>
      <c r="G762" s="11"/>
    </row>
    <row r="763" spans="1:13" x14ac:dyDescent="0.25">
      <c r="A763" t="s">
        <v>1588</v>
      </c>
      <c r="B763" s="8">
        <v>13224678</v>
      </c>
      <c r="C763" t="s">
        <v>415</v>
      </c>
      <c r="D763" t="s">
        <v>1610</v>
      </c>
      <c r="E763" s="9">
        <v>0.4</v>
      </c>
      <c r="F763" s="10">
        <f t="shared" si="30"/>
        <v>5560</v>
      </c>
      <c r="G763" s="11"/>
    </row>
    <row r="764" spans="1:13" s="14" customFormat="1" x14ac:dyDescent="0.25">
      <c r="A764" s="14" t="s">
        <v>1590</v>
      </c>
      <c r="B764" s="15">
        <v>13224678</v>
      </c>
      <c r="C764" s="14" t="s">
        <v>415</v>
      </c>
      <c r="D764" s="14" t="s">
        <v>1641</v>
      </c>
      <c r="E764" s="16">
        <v>2.16</v>
      </c>
      <c r="F764" s="17">
        <f t="shared" si="30"/>
        <v>30024.000000000004</v>
      </c>
      <c r="G764" s="18">
        <v>87848</v>
      </c>
      <c r="J764" s="14" t="s">
        <v>35</v>
      </c>
      <c r="L764" s="19"/>
      <c r="M764" s="20"/>
    </row>
    <row r="765" spans="1:13" s="14" customFormat="1" x14ac:dyDescent="0.25">
      <c r="A765" s="14" t="s">
        <v>1590</v>
      </c>
      <c r="B765" s="15">
        <v>11504362</v>
      </c>
      <c r="C765" s="14" t="s">
        <v>416</v>
      </c>
      <c r="D765" s="14" t="s">
        <v>1610</v>
      </c>
      <c r="E765" s="16">
        <v>0.28000000000000003</v>
      </c>
      <c r="F765" s="17">
        <f t="shared" si="30"/>
        <v>3892.0000000000005</v>
      </c>
      <c r="G765" s="18">
        <v>3892</v>
      </c>
      <c r="J765" s="14" t="s">
        <v>35</v>
      </c>
      <c r="L765" s="19"/>
      <c r="M765" s="20"/>
    </row>
    <row r="766" spans="1:13" s="14" customFormat="1" x14ac:dyDescent="0.25">
      <c r="A766" s="14" t="s">
        <v>1592</v>
      </c>
      <c r="B766" s="15">
        <v>13155995</v>
      </c>
      <c r="C766" s="14" t="s">
        <v>419</v>
      </c>
      <c r="D766" s="14" t="s">
        <v>1602</v>
      </c>
      <c r="E766" s="16">
        <v>0.16</v>
      </c>
      <c r="F766" s="17">
        <f t="shared" si="30"/>
        <v>2224</v>
      </c>
      <c r="G766" s="18">
        <v>2224</v>
      </c>
      <c r="I766" s="14" t="s">
        <v>177</v>
      </c>
      <c r="L766" s="19"/>
      <c r="M766" s="20"/>
    </row>
    <row r="767" spans="1:13" s="14" customFormat="1" x14ac:dyDescent="0.25">
      <c r="A767" s="14" t="s">
        <v>1590</v>
      </c>
      <c r="B767" s="15">
        <v>4560390</v>
      </c>
      <c r="C767" s="14" t="s">
        <v>420</v>
      </c>
      <c r="D767" s="14" t="s">
        <v>1643</v>
      </c>
      <c r="E767" s="16">
        <v>2.5133333333333301</v>
      </c>
      <c r="F767" s="17">
        <f t="shared" si="30"/>
        <v>34935.333333333285</v>
      </c>
      <c r="G767" s="18">
        <v>34889</v>
      </c>
      <c r="H767" s="12" t="s">
        <v>1582</v>
      </c>
      <c r="I767" s="14" t="s">
        <v>421</v>
      </c>
      <c r="L767" s="19"/>
      <c r="M767" s="20"/>
    </row>
    <row r="768" spans="1:13" s="14" customFormat="1" x14ac:dyDescent="0.25">
      <c r="A768" s="14" t="s">
        <v>1590</v>
      </c>
      <c r="B768" s="15" t="s">
        <v>1601</v>
      </c>
      <c r="C768" s="14" t="s">
        <v>1784</v>
      </c>
      <c r="D768" s="14" t="s">
        <v>1641</v>
      </c>
      <c r="E768" s="16">
        <v>2.16</v>
      </c>
      <c r="F768" s="17">
        <f t="shared" si="30"/>
        <v>30024.000000000004</v>
      </c>
      <c r="G768" s="18">
        <v>30024</v>
      </c>
      <c r="L768" s="19"/>
      <c r="M768" s="20"/>
    </row>
    <row r="769" spans="1:13" x14ac:dyDescent="0.25">
      <c r="A769" t="s">
        <v>1592</v>
      </c>
      <c r="B769" s="8" t="s">
        <v>1601</v>
      </c>
      <c r="C769" t="s">
        <v>422</v>
      </c>
      <c r="D769" t="s">
        <v>1587</v>
      </c>
      <c r="E769" s="9">
        <v>0.24</v>
      </c>
      <c r="F769" s="10">
        <f t="shared" si="30"/>
        <v>3336</v>
      </c>
      <c r="G769" s="11"/>
      <c r="H769" s="12" t="s">
        <v>1582</v>
      </c>
    </row>
    <row r="770" spans="1:13" x14ac:dyDescent="0.25">
      <c r="A770" t="s">
        <v>1580</v>
      </c>
      <c r="B770" s="8" t="s">
        <v>1601</v>
      </c>
      <c r="C770" t="s">
        <v>422</v>
      </c>
      <c r="D770" t="s">
        <v>1603</v>
      </c>
      <c r="E770" s="9">
        <v>0.08</v>
      </c>
      <c r="F770" s="10">
        <f t="shared" si="30"/>
        <v>1112</v>
      </c>
      <c r="G770" s="11"/>
      <c r="H770" s="12" t="s">
        <v>1582</v>
      </c>
    </row>
    <row r="771" spans="1:13" x14ac:dyDescent="0.25">
      <c r="A771" t="s">
        <v>1580</v>
      </c>
      <c r="B771" s="8" t="s">
        <v>1601</v>
      </c>
      <c r="C771" t="s">
        <v>422</v>
      </c>
      <c r="D771" t="s">
        <v>1584</v>
      </c>
      <c r="E771" s="9">
        <v>0.16</v>
      </c>
      <c r="F771" s="10">
        <f t="shared" si="30"/>
        <v>2224</v>
      </c>
      <c r="G771" s="11"/>
      <c r="H771" s="12" t="s">
        <v>1582</v>
      </c>
    </row>
    <row r="772" spans="1:13" x14ac:dyDescent="0.25">
      <c r="A772" t="s">
        <v>1588</v>
      </c>
      <c r="B772" s="8">
        <v>13215944</v>
      </c>
      <c r="C772" t="s">
        <v>422</v>
      </c>
      <c r="D772" t="s">
        <v>1610</v>
      </c>
      <c r="E772" s="9">
        <v>0.4</v>
      </c>
      <c r="F772" s="10">
        <f t="shared" si="30"/>
        <v>5560</v>
      </c>
      <c r="G772" s="11"/>
      <c r="H772" s="12" t="s">
        <v>1582</v>
      </c>
    </row>
    <row r="773" spans="1:13" x14ac:dyDescent="0.25">
      <c r="A773" t="s">
        <v>1588</v>
      </c>
      <c r="B773" s="8" t="s">
        <v>1601</v>
      </c>
      <c r="C773" t="s">
        <v>422</v>
      </c>
      <c r="D773" t="s">
        <v>1610</v>
      </c>
      <c r="E773" s="9">
        <v>0.4</v>
      </c>
      <c r="F773" s="10">
        <f t="shared" si="30"/>
        <v>5560</v>
      </c>
      <c r="G773" s="11"/>
      <c r="H773" s="12" t="s">
        <v>1582</v>
      </c>
    </row>
    <row r="774" spans="1:13" x14ac:dyDescent="0.25">
      <c r="A774" t="s">
        <v>1590</v>
      </c>
      <c r="B774" s="8" t="s">
        <v>1601</v>
      </c>
      <c r="C774" t="s">
        <v>422</v>
      </c>
      <c r="D774" t="s">
        <v>1603</v>
      </c>
      <c r="E774" s="9">
        <v>0.08</v>
      </c>
      <c r="F774" s="10">
        <f t="shared" si="30"/>
        <v>1112</v>
      </c>
      <c r="G774" s="11"/>
      <c r="H774" s="12" t="s">
        <v>1582</v>
      </c>
    </row>
    <row r="775" spans="1:13" x14ac:dyDescent="0.25">
      <c r="A775" t="s">
        <v>1590</v>
      </c>
      <c r="B775" s="8" t="s">
        <v>1601</v>
      </c>
      <c r="C775" t="s">
        <v>422</v>
      </c>
      <c r="D775" t="s">
        <v>1610</v>
      </c>
      <c r="E775" s="9">
        <v>0.4</v>
      </c>
      <c r="F775" s="10">
        <f t="shared" si="30"/>
        <v>5560</v>
      </c>
      <c r="G775" s="11"/>
      <c r="H775" s="12" t="s">
        <v>1582</v>
      </c>
    </row>
    <row r="776" spans="1:13" s="14" customFormat="1" x14ac:dyDescent="0.25">
      <c r="A776" s="14" t="s">
        <v>1590</v>
      </c>
      <c r="B776" s="15">
        <v>13215944</v>
      </c>
      <c r="C776" s="14" t="s">
        <v>422</v>
      </c>
      <c r="D776" s="14" t="s">
        <v>1610</v>
      </c>
      <c r="E776" s="16">
        <v>0.4</v>
      </c>
      <c r="F776" s="17">
        <f t="shared" si="30"/>
        <v>5560</v>
      </c>
      <c r="G776" s="18">
        <v>30024</v>
      </c>
      <c r="H776" s="12" t="s">
        <v>1582</v>
      </c>
      <c r="I776" s="14" t="s">
        <v>423</v>
      </c>
      <c r="J776" s="14" t="s">
        <v>337</v>
      </c>
      <c r="L776" s="19"/>
      <c r="M776" s="20"/>
    </row>
    <row r="777" spans="1:13" x14ac:dyDescent="0.25">
      <c r="A777" t="s">
        <v>1586</v>
      </c>
      <c r="B777" s="8">
        <v>20115368</v>
      </c>
      <c r="C777" t="s">
        <v>424</v>
      </c>
      <c r="D777" t="s">
        <v>1609</v>
      </c>
      <c r="E777" s="9">
        <v>0.64</v>
      </c>
      <c r="F777" s="10">
        <f>((E777/8)*10)*13900</f>
        <v>11120</v>
      </c>
      <c r="G777" s="11"/>
      <c r="H777" s="12" t="s">
        <v>1582</v>
      </c>
    </row>
    <row r="778" spans="1:13" x14ac:dyDescent="0.25">
      <c r="A778" t="s">
        <v>1588</v>
      </c>
      <c r="B778" s="8">
        <v>20115368</v>
      </c>
      <c r="C778" t="s">
        <v>424</v>
      </c>
      <c r="D778" t="s">
        <v>1609</v>
      </c>
      <c r="E778" s="9">
        <v>0.64</v>
      </c>
      <c r="F778" s="10">
        <f>((E778/8)*10)*13900</f>
        <v>11120</v>
      </c>
      <c r="G778" s="11"/>
      <c r="H778" s="12" t="s">
        <v>1582</v>
      </c>
    </row>
    <row r="779" spans="1:13" s="14" customFormat="1" x14ac:dyDescent="0.25">
      <c r="A779" s="14" t="s">
        <v>1590</v>
      </c>
      <c r="B779" s="15">
        <v>20115368</v>
      </c>
      <c r="C779" s="14" t="s">
        <v>424</v>
      </c>
      <c r="D779" s="14" t="s">
        <v>1589</v>
      </c>
      <c r="E779" s="16">
        <v>0.72</v>
      </c>
      <c r="F779" s="10">
        <f>((E779/8)*10)*13900</f>
        <v>12509.999999999998</v>
      </c>
      <c r="G779" s="18">
        <v>34750</v>
      </c>
      <c r="H779" s="12" t="s">
        <v>1582</v>
      </c>
      <c r="J779" s="14" t="s">
        <v>425</v>
      </c>
      <c r="K779" s="14" t="s">
        <v>96</v>
      </c>
      <c r="L779" s="19"/>
      <c r="M779" s="20"/>
    </row>
    <row r="780" spans="1:13" x14ac:dyDescent="0.25">
      <c r="A780" t="s">
        <v>1586</v>
      </c>
      <c r="B780" s="8" t="s">
        <v>1601</v>
      </c>
      <c r="C780" t="s">
        <v>426</v>
      </c>
      <c r="D780" t="s">
        <v>1619</v>
      </c>
      <c r="E780" s="9">
        <v>1.68</v>
      </c>
      <c r="F780" s="10">
        <f>((E780/8)*8)*13900</f>
        <v>23352</v>
      </c>
      <c r="G780" s="11"/>
      <c r="H780" s="12" t="s">
        <v>1582</v>
      </c>
    </row>
    <row r="781" spans="1:13" x14ac:dyDescent="0.25">
      <c r="A781" t="s">
        <v>1588</v>
      </c>
      <c r="B781" s="8" t="s">
        <v>1601</v>
      </c>
      <c r="C781" t="s">
        <v>426</v>
      </c>
      <c r="D781" t="s">
        <v>1627</v>
      </c>
      <c r="E781" s="9">
        <v>1.92</v>
      </c>
      <c r="F781" s="10">
        <f>((E781/8)*8)*13900</f>
        <v>26688</v>
      </c>
      <c r="G781" s="11"/>
      <c r="H781" s="12" t="s">
        <v>1582</v>
      </c>
    </row>
    <row r="782" spans="1:13" s="14" customFormat="1" x14ac:dyDescent="0.25">
      <c r="A782" s="14" t="s">
        <v>1590</v>
      </c>
      <c r="B782" s="15" t="s">
        <v>1601</v>
      </c>
      <c r="C782" s="14" t="s">
        <v>426</v>
      </c>
      <c r="D782" s="14" t="s">
        <v>1674</v>
      </c>
      <c r="E782" s="16">
        <v>2.56</v>
      </c>
      <c r="F782" s="17">
        <f>((E782/8)*8)*13900</f>
        <v>35584</v>
      </c>
      <c r="G782" s="18">
        <v>85624</v>
      </c>
      <c r="H782" s="12" t="s">
        <v>1582</v>
      </c>
      <c r="I782" s="14" t="s">
        <v>427</v>
      </c>
      <c r="L782" s="19"/>
      <c r="M782" s="20"/>
    </row>
    <row r="783" spans="1:13" s="14" customFormat="1" x14ac:dyDescent="0.25">
      <c r="A783" s="14" t="s">
        <v>1586</v>
      </c>
      <c r="B783" s="15">
        <v>13139830</v>
      </c>
      <c r="C783" s="14" t="s">
        <v>430</v>
      </c>
      <c r="D783" s="14" t="s">
        <v>1603</v>
      </c>
      <c r="E783" s="16">
        <v>0.08</v>
      </c>
      <c r="F783" s="17">
        <f>((E783/8)*8)*13900</f>
        <v>1112</v>
      </c>
      <c r="G783" s="18">
        <v>1112</v>
      </c>
      <c r="H783" s="12" t="s">
        <v>1582</v>
      </c>
      <c r="I783" s="14" t="s">
        <v>431</v>
      </c>
      <c r="L783" s="19"/>
      <c r="M783" s="20"/>
    </row>
    <row r="784" spans="1:13" x14ac:dyDescent="0.25">
      <c r="A784" t="s">
        <v>1592</v>
      </c>
      <c r="B784" s="8">
        <v>4140829</v>
      </c>
      <c r="C784" t="s">
        <v>432</v>
      </c>
      <c r="D784" t="s">
        <v>1692</v>
      </c>
      <c r="E784" s="9">
        <v>1.6</v>
      </c>
      <c r="F784" s="10">
        <f t="shared" ref="F784:F791" si="31">((E784/8)*9)*13900</f>
        <v>25020</v>
      </c>
      <c r="G784" s="11"/>
      <c r="H784" s="12" t="s">
        <v>1582</v>
      </c>
    </row>
    <row r="785" spans="1:13" x14ac:dyDescent="0.25">
      <c r="A785" t="s">
        <v>1580</v>
      </c>
      <c r="B785" s="8">
        <v>4140829</v>
      </c>
      <c r="C785" t="s">
        <v>432</v>
      </c>
      <c r="D785" t="s">
        <v>1785</v>
      </c>
      <c r="E785" s="9">
        <v>10.72</v>
      </c>
      <c r="F785" s="10">
        <f t="shared" si="31"/>
        <v>167634</v>
      </c>
      <c r="G785" s="11"/>
      <c r="H785" s="12" t="s">
        <v>1582</v>
      </c>
    </row>
    <row r="786" spans="1:13" x14ac:dyDescent="0.25">
      <c r="A786" t="s">
        <v>1586</v>
      </c>
      <c r="B786" s="8">
        <v>4140829</v>
      </c>
      <c r="C786" t="s">
        <v>432</v>
      </c>
      <c r="D786" t="s">
        <v>1694</v>
      </c>
      <c r="E786" s="9">
        <v>3.2</v>
      </c>
      <c r="F786" s="10">
        <f t="shared" si="31"/>
        <v>50040</v>
      </c>
      <c r="G786" s="11"/>
      <c r="H786" s="12" t="s">
        <v>1582</v>
      </c>
    </row>
    <row r="787" spans="1:13" x14ac:dyDescent="0.25">
      <c r="A787" t="s">
        <v>1586</v>
      </c>
      <c r="B787" s="8">
        <v>11495328</v>
      </c>
      <c r="C787" t="s">
        <v>432</v>
      </c>
      <c r="D787" t="s">
        <v>1607</v>
      </c>
      <c r="E787" s="9">
        <v>0.72666666666666702</v>
      </c>
      <c r="F787" s="10">
        <f t="shared" si="31"/>
        <v>11363.250000000005</v>
      </c>
      <c r="G787" s="11"/>
      <c r="H787" s="12" t="s">
        <v>1582</v>
      </c>
    </row>
    <row r="788" spans="1:13" x14ac:dyDescent="0.25">
      <c r="A788" t="s">
        <v>1588</v>
      </c>
      <c r="B788" s="8">
        <v>4140829</v>
      </c>
      <c r="C788" t="s">
        <v>432</v>
      </c>
      <c r="D788" t="s">
        <v>1740</v>
      </c>
      <c r="E788" s="9">
        <v>19.2</v>
      </c>
      <c r="F788" s="10">
        <f t="shared" si="31"/>
        <v>300239.99999999994</v>
      </c>
      <c r="G788" s="11"/>
      <c r="H788" s="12" t="s">
        <v>1582</v>
      </c>
    </row>
    <row r="789" spans="1:13" x14ac:dyDescent="0.25">
      <c r="A789" t="s">
        <v>1588</v>
      </c>
      <c r="B789" s="8">
        <v>11495328</v>
      </c>
      <c r="C789" t="s">
        <v>432</v>
      </c>
      <c r="D789" t="s">
        <v>1584</v>
      </c>
      <c r="E789" s="9">
        <v>0.11333333333333299</v>
      </c>
      <c r="F789" s="10">
        <f t="shared" si="31"/>
        <v>1772.2499999999945</v>
      </c>
      <c r="G789" s="11"/>
      <c r="H789" s="12" t="s">
        <v>1582</v>
      </c>
    </row>
    <row r="790" spans="1:13" x14ac:dyDescent="0.25">
      <c r="A790" t="s">
        <v>1590</v>
      </c>
      <c r="B790" s="8">
        <v>4140829</v>
      </c>
      <c r="C790" t="s">
        <v>432</v>
      </c>
      <c r="D790" t="s">
        <v>1764</v>
      </c>
      <c r="E790" s="9">
        <v>16</v>
      </c>
      <c r="F790" s="10">
        <f t="shared" si="31"/>
        <v>250200</v>
      </c>
      <c r="G790" s="11"/>
      <c r="H790" s="12" t="s">
        <v>1582</v>
      </c>
    </row>
    <row r="791" spans="1:13" s="14" customFormat="1" x14ac:dyDescent="0.25">
      <c r="A791" s="14" t="s">
        <v>1590</v>
      </c>
      <c r="B791" s="15">
        <v>11495328</v>
      </c>
      <c r="C791" s="14" t="s">
        <v>432</v>
      </c>
      <c r="D791" s="14" t="s">
        <v>1583</v>
      </c>
      <c r="E791" s="16">
        <v>0.39333333333333298</v>
      </c>
      <c r="F791" s="10">
        <f t="shared" si="31"/>
        <v>6150.7499999999945</v>
      </c>
      <c r="G791" s="18">
        <v>812420.25</v>
      </c>
      <c r="H791" s="12" t="s">
        <v>1582</v>
      </c>
      <c r="J791" s="14" t="s">
        <v>433</v>
      </c>
      <c r="K791" s="14" t="s">
        <v>42</v>
      </c>
      <c r="L791" s="19"/>
      <c r="M791" s="20"/>
    </row>
    <row r="792" spans="1:13" x14ac:dyDescent="0.25">
      <c r="A792" t="s">
        <v>1580</v>
      </c>
      <c r="B792" s="8">
        <v>20163779</v>
      </c>
      <c r="C792" t="s">
        <v>1786</v>
      </c>
      <c r="D792" t="s">
        <v>1584</v>
      </c>
      <c r="E792" s="9">
        <v>0.16</v>
      </c>
      <c r="F792" s="10">
        <f t="shared" ref="F792:F797" si="32">((E792/8)*8)*13900</f>
        <v>2224</v>
      </c>
      <c r="G792" s="11"/>
    </row>
    <row r="793" spans="1:13" x14ac:dyDescent="0.25">
      <c r="A793" t="s">
        <v>1580</v>
      </c>
      <c r="B793" s="8">
        <v>20163870</v>
      </c>
      <c r="C793" t="s">
        <v>1786</v>
      </c>
      <c r="D793" t="s">
        <v>1581</v>
      </c>
      <c r="E793" s="9">
        <v>0.48</v>
      </c>
      <c r="F793" s="10">
        <f t="shared" si="32"/>
        <v>6672</v>
      </c>
      <c r="G793" s="11"/>
    </row>
    <row r="794" spans="1:13" x14ac:dyDescent="0.25">
      <c r="A794" t="s">
        <v>1580</v>
      </c>
      <c r="B794" s="8">
        <v>20163784</v>
      </c>
      <c r="C794" t="s">
        <v>1786</v>
      </c>
      <c r="D794" t="s">
        <v>1581</v>
      </c>
      <c r="E794" s="9">
        <v>0.48</v>
      </c>
      <c r="F794" s="10">
        <f t="shared" si="32"/>
        <v>6672</v>
      </c>
      <c r="G794" s="11"/>
    </row>
    <row r="795" spans="1:13" x14ac:dyDescent="0.25">
      <c r="A795" t="s">
        <v>1580</v>
      </c>
      <c r="B795" s="8">
        <v>20163787</v>
      </c>
      <c r="C795" t="s">
        <v>1786</v>
      </c>
      <c r="D795" t="s">
        <v>1584</v>
      </c>
      <c r="E795" s="9">
        <v>0.16</v>
      </c>
      <c r="F795" s="10">
        <f t="shared" si="32"/>
        <v>2224</v>
      </c>
      <c r="G795" s="11"/>
    </row>
    <row r="796" spans="1:13" x14ac:dyDescent="0.25">
      <c r="A796" t="s">
        <v>1580</v>
      </c>
      <c r="B796" s="8">
        <v>20163789</v>
      </c>
      <c r="C796" t="s">
        <v>1786</v>
      </c>
      <c r="D796" t="s">
        <v>1587</v>
      </c>
      <c r="E796" s="9">
        <v>0.24</v>
      </c>
      <c r="F796" s="10">
        <f t="shared" si="32"/>
        <v>3336</v>
      </c>
      <c r="G796" s="11"/>
    </row>
    <row r="797" spans="1:13" s="14" customFormat="1" x14ac:dyDescent="0.25">
      <c r="A797" s="14" t="s">
        <v>1580</v>
      </c>
      <c r="B797" s="15">
        <v>20163788</v>
      </c>
      <c r="C797" s="14" t="s">
        <v>1786</v>
      </c>
      <c r="D797" s="14" t="s">
        <v>1603</v>
      </c>
      <c r="E797" s="16">
        <v>0.08</v>
      </c>
      <c r="F797" s="17">
        <f t="shared" si="32"/>
        <v>1112</v>
      </c>
      <c r="G797" s="18">
        <v>22240</v>
      </c>
      <c r="L797" s="19"/>
      <c r="M797" s="20"/>
    </row>
    <row r="798" spans="1:13" s="14" customFormat="1" x14ac:dyDescent="0.25">
      <c r="A798" s="14" t="s">
        <v>1592</v>
      </c>
      <c r="B798" s="15">
        <v>11351913</v>
      </c>
      <c r="C798" s="14" t="s">
        <v>1787</v>
      </c>
      <c r="D798" s="14" t="s">
        <v>1603</v>
      </c>
      <c r="E798" s="16">
        <v>0.08</v>
      </c>
      <c r="F798" s="17">
        <f>((E798/8)*2)*13900</f>
        <v>278</v>
      </c>
      <c r="G798" s="18">
        <v>1112</v>
      </c>
      <c r="H798" s="12" t="s">
        <v>1582</v>
      </c>
      <c r="L798" s="19"/>
      <c r="M798" s="20"/>
    </row>
    <row r="799" spans="1:13" x14ac:dyDescent="0.25">
      <c r="A799" t="s">
        <v>1580</v>
      </c>
      <c r="B799" s="8">
        <v>11099516</v>
      </c>
      <c r="C799" t="s">
        <v>434</v>
      </c>
      <c r="D799" t="s">
        <v>1628</v>
      </c>
      <c r="E799" s="9">
        <v>1.28666666666667</v>
      </c>
      <c r="F799" s="10">
        <f>((E799/8)*8)*13900</f>
        <v>17884.666666666712</v>
      </c>
      <c r="G799" s="11"/>
      <c r="H799" s="12" t="s">
        <v>1582</v>
      </c>
    </row>
    <row r="800" spans="1:13" s="14" customFormat="1" x14ac:dyDescent="0.25">
      <c r="A800" s="14" t="s">
        <v>1588</v>
      </c>
      <c r="B800" s="15">
        <v>11099516</v>
      </c>
      <c r="C800" s="14" t="s">
        <v>434</v>
      </c>
      <c r="D800" s="14" t="s">
        <v>1619</v>
      </c>
      <c r="E800" s="16">
        <v>1.17333333333333</v>
      </c>
      <c r="F800" s="17">
        <f>((E800/8)*8)*13900</f>
        <v>16309.333333333287</v>
      </c>
      <c r="G800" s="18">
        <v>34194</v>
      </c>
      <c r="H800" s="12" t="s">
        <v>1582</v>
      </c>
      <c r="I800" s="14" t="s">
        <v>435</v>
      </c>
      <c r="L800" s="19"/>
      <c r="M800" s="20"/>
    </row>
    <row r="801" spans="1:13" x14ac:dyDescent="0.25">
      <c r="A801" t="s">
        <v>1592</v>
      </c>
      <c r="B801" s="8">
        <v>4247568</v>
      </c>
      <c r="C801" t="s">
        <v>438</v>
      </c>
      <c r="D801" t="s">
        <v>1587</v>
      </c>
      <c r="E801" s="9">
        <v>0.16666666666666699</v>
      </c>
      <c r="F801" s="10">
        <f>((E801/8)*8)*13900</f>
        <v>2316.6666666666711</v>
      </c>
      <c r="G801" s="11"/>
      <c r="H801" s="12" t="s">
        <v>1582</v>
      </c>
    </row>
    <row r="802" spans="1:13" x14ac:dyDescent="0.25">
      <c r="A802" t="s">
        <v>1580</v>
      </c>
      <c r="B802" s="8">
        <v>4247568</v>
      </c>
      <c r="C802" t="s">
        <v>438</v>
      </c>
      <c r="D802" t="s">
        <v>1610</v>
      </c>
      <c r="E802" s="9">
        <v>0.28000000000000003</v>
      </c>
      <c r="F802" s="10">
        <f>((E802/8)*8)*13900</f>
        <v>3892.0000000000005</v>
      </c>
      <c r="G802" s="11"/>
      <c r="H802" s="12" t="s">
        <v>1582</v>
      </c>
    </row>
    <row r="803" spans="1:13" s="14" customFormat="1" x14ac:dyDescent="0.25">
      <c r="A803" s="14" t="s">
        <v>1586</v>
      </c>
      <c r="B803" s="15">
        <v>4247568</v>
      </c>
      <c r="C803" s="14" t="s">
        <v>438</v>
      </c>
      <c r="D803" s="14" t="s">
        <v>1605</v>
      </c>
      <c r="E803" s="16">
        <v>0.61333333333333295</v>
      </c>
      <c r="F803" s="17">
        <f>((E803/8)*8)*13900</f>
        <v>8525.3333333333285</v>
      </c>
      <c r="G803" s="18">
        <v>14734</v>
      </c>
      <c r="H803" s="12" t="s">
        <v>1582</v>
      </c>
      <c r="I803" s="14" t="s">
        <v>439</v>
      </c>
      <c r="L803" s="19"/>
      <c r="M803" s="20"/>
    </row>
    <row r="804" spans="1:13" x14ac:dyDescent="0.25">
      <c r="A804" t="s">
        <v>1592</v>
      </c>
      <c r="B804" s="8">
        <v>20056061</v>
      </c>
      <c r="C804" t="s">
        <v>442</v>
      </c>
      <c r="D804" t="s">
        <v>1646</v>
      </c>
      <c r="E804" s="9">
        <v>1.76</v>
      </c>
      <c r="F804" s="10">
        <f>((E804/8)*3)*13900</f>
        <v>9174</v>
      </c>
      <c r="G804" s="11"/>
      <c r="H804" s="12" t="s">
        <v>1582</v>
      </c>
    </row>
    <row r="805" spans="1:13" x14ac:dyDescent="0.25">
      <c r="A805" t="s">
        <v>1588</v>
      </c>
      <c r="B805" s="8">
        <v>20056061</v>
      </c>
      <c r="C805" t="s">
        <v>442</v>
      </c>
      <c r="D805" t="s">
        <v>1628</v>
      </c>
      <c r="E805" s="9">
        <v>0.92</v>
      </c>
      <c r="F805" s="10">
        <f>((E805/8)*3)*13900</f>
        <v>4795.5</v>
      </c>
      <c r="G805" s="11"/>
      <c r="H805" s="12" t="s">
        <v>1582</v>
      </c>
    </row>
    <row r="806" spans="1:13" x14ac:dyDescent="0.25">
      <c r="A806" t="s">
        <v>1588</v>
      </c>
      <c r="B806" s="8">
        <v>20098155</v>
      </c>
      <c r="C806" t="s">
        <v>442</v>
      </c>
      <c r="D806" t="s">
        <v>1607</v>
      </c>
      <c r="E806" s="9">
        <v>0.52</v>
      </c>
      <c r="F806" s="10">
        <f>((E806/8)*3)*13900</f>
        <v>2710.5</v>
      </c>
      <c r="G806" s="11"/>
      <c r="H806" s="12" t="s">
        <v>1582</v>
      </c>
    </row>
    <row r="807" spans="1:13" s="14" customFormat="1" x14ac:dyDescent="0.25">
      <c r="A807" s="14" t="s">
        <v>1590</v>
      </c>
      <c r="B807" s="15">
        <v>20056061</v>
      </c>
      <c r="C807" s="14" t="s">
        <v>442</v>
      </c>
      <c r="D807" s="14" t="s">
        <v>1627</v>
      </c>
      <c r="E807" s="16">
        <v>0.96</v>
      </c>
      <c r="F807" s="10">
        <f>((E807/8)*3)*13900</f>
        <v>5004</v>
      </c>
      <c r="G807" s="18">
        <v>57824</v>
      </c>
      <c r="H807" s="12" t="s">
        <v>1582</v>
      </c>
      <c r="I807" s="14" t="s">
        <v>177</v>
      </c>
      <c r="J807" s="14" t="s">
        <v>235</v>
      </c>
      <c r="K807" s="14" t="s">
        <v>443</v>
      </c>
      <c r="L807" s="19"/>
      <c r="M807" s="20"/>
    </row>
    <row r="808" spans="1:13" x14ac:dyDescent="0.25">
      <c r="A808" t="s">
        <v>1592</v>
      </c>
      <c r="B808" s="8">
        <v>11350116</v>
      </c>
      <c r="C808" t="s">
        <v>1788</v>
      </c>
      <c r="D808" t="s">
        <v>1610</v>
      </c>
      <c r="E808" s="9">
        <v>0.4</v>
      </c>
      <c r="F808" s="10">
        <f t="shared" ref="F808:F839" si="33">((E808/8)*8)*13900</f>
        <v>5560</v>
      </c>
      <c r="G808" s="11"/>
    </row>
    <row r="809" spans="1:13" x14ac:dyDescent="0.25">
      <c r="A809" t="s">
        <v>1580</v>
      </c>
      <c r="B809" s="8">
        <v>11350116</v>
      </c>
      <c r="C809" t="s">
        <v>1788</v>
      </c>
      <c r="D809" t="s">
        <v>1603</v>
      </c>
      <c r="E809" s="9">
        <v>0.08</v>
      </c>
      <c r="F809" s="10">
        <f t="shared" si="33"/>
        <v>1112</v>
      </c>
      <c r="G809" s="11"/>
    </row>
    <row r="810" spans="1:13" s="14" customFormat="1" x14ac:dyDescent="0.25">
      <c r="A810" s="14" t="s">
        <v>1586</v>
      </c>
      <c r="B810" s="15">
        <v>11350116</v>
      </c>
      <c r="C810" s="14" t="s">
        <v>1788</v>
      </c>
      <c r="D810" s="14" t="s">
        <v>1603</v>
      </c>
      <c r="E810" s="16">
        <v>0.08</v>
      </c>
      <c r="F810" s="17">
        <f t="shared" si="33"/>
        <v>1112</v>
      </c>
      <c r="G810" s="18">
        <v>7784</v>
      </c>
      <c r="I810" s="14" t="s">
        <v>1789</v>
      </c>
      <c r="L810" s="19"/>
      <c r="M810" s="20"/>
    </row>
    <row r="811" spans="1:13" s="14" customFormat="1" x14ac:dyDescent="0.25">
      <c r="A811" s="14" t="s">
        <v>1586</v>
      </c>
      <c r="B811" s="15">
        <v>81531</v>
      </c>
      <c r="C811" s="14" t="s">
        <v>444</v>
      </c>
      <c r="D811" s="14" t="s">
        <v>1584</v>
      </c>
      <c r="E811" s="16">
        <v>0.16</v>
      </c>
      <c r="F811" s="17">
        <f t="shared" si="33"/>
        <v>2224</v>
      </c>
      <c r="G811" s="18">
        <v>2224</v>
      </c>
      <c r="H811" s="12" t="s">
        <v>1582</v>
      </c>
      <c r="I811" s="14" t="s">
        <v>445</v>
      </c>
      <c r="L811" s="19"/>
      <c r="M811" s="20"/>
    </row>
    <row r="812" spans="1:13" x14ac:dyDescent="0.25">
      <c r="A812" t="s">
        <v>1586</v>
      </c>
      <c r="B812" s="8" t="s">
        <v>1601</v>
      </c>
      <c r="C812" t="s">
        <v>446</v>
      </c>
      <c r="D812" t="s">
        <v>1668</v>
      </c>
      <c r="E812" s="9">
        <v>7.36</v>
      </c>
      <c r="F812" s="10">
        <f t="shared" si="33"/>
        <v>102304</v>
      </c>
      <c r="G812" s="11"/>
      <c r="H812" s="12" t="s">
        <v>1582</v>
      </c>
    </row>
    <row r="813" spans="1:13" x14ac:dyDescent="0.25">
      <c r="A813" t="s">
        <v>1588</v>
      </c>
      <c r="B813" s="8" t="s">
        <v>1601</v>
      </c>
      <c r="C813" t="s">
        <v>446</v>
      </c>
      <c r="D813" t="s">
        <v>1644</v>
      </c>
      <c r="E813" s="9">
        <v>2.64</v>
      </c>
      <c r="F813" s="10">
        <f t="shared" si="33"/>
        <v>36696</v>
      </c>
      <c r="G813" s="11"/>
      <c r="H813" s="12" t="s">
        <v>1582</v>
      </c>
    </row>
    <row r="814" spans="1:13" s="14" customFormat="1" x14ac:dyDescent="0.25">
      <c r="A814" s="14" t="s">
        <v>1590</v>
      </c>
      <c r="B814" s="15" t="s">
        <v>1601</v>
      </c>
      <c r="C814" s="14" t="s">
        <v>446</v>
      </c>
      <c r="D814" s="14" t="s">
        <v>1618</v>
      </c>
      <c r="E814" s="16">
        <v>2.96</v>
      </c>
      <c r="F814" s="17">
        <f t="shared" si="33"/>
        <v>41144</v>
      </c>
      <c r="G814" s="18">
        <v>180144</v>
      </c>
      <c r="H814" s="12" t="s">
        <v>1582</v>
      </c>
      <c r="I814" s="14" t="s">
        <v>447</v>
      </c>
      <c r="L814" s="19"/>
      <c r="M814" s="20"/>
    </row>
    <row r="815" spans="1:13" x14ac:dyDescent="0.25">
      <c r="A815" t="s">
        <v>1592</v>
      </c>
      <c r="B815" s="8">
        <v>20070742</v>
      </c>
      <c r="C815" t="s">
        <v>448</v>
      </c>
      <c r="D815" t="s">
        <v>1701</v>
      </c>
      <c r="E815" s="9">
        <v>2.9666666666666699</v>
      </c>
      <c r="F815" s="10">
        <f t="shared" si="33"/>
        <v>41236.666666666708</v>
      </c>
      <c r="G815" s="11"/>
      <c r="H815" s="12" t="s">
        <v>1582</v>
      </c>
    </row>
    <row r="816" spans="1:13" x14ac:dyDescent="0.25">
      <c r="A816" t="s">
        <v>1580</v>
      </c>
      <c r="B816" s="8">
        <v>20070742</v>
      </c>
      <c r="C816" t="s">
        <v>448</v>
      </c>
      <c r="D816" t="s">
        <v>1618</v>
      </c>
      <c r="E816" s="9">
        <v>2.06666666666667</v>
      </c>
      <c r="F816" s="10">
        <f t="shared" si="33"/>
        <v>28726.666666666712</v>
      </c>
      <c r="G816" s="11"/>
      <c r="H816" s="12" t="s">
        <v>1582</v>
      </c>
    </row>
    <row r="817" spans="1:13" x14ac:dyDescent="0.25">
      <c r="A817" t="s">
        <v>1586</v>
      </c>
      <c r="B817" s="8">
        <v>20070742</v>
      </c>
      <c r="C817" t="s">
        <v>448</v>
      </c>
      <c r="D817" t="s">
        <v>1646</v>
      </c>
      <c r="E817" s="9">
        <v>2.46</v>
      </c>
      <c r="F817" s="10">
        <f t="shared" si="33"/>
        <v>34194</v>
      </c>
      <c r="G817" s="11"/>
      <c r="H817" s="12" t="s">
        <v>1582</v>
      </c>
    </row>
    <row r="818" spans="1:13" x14ac:dyDescent="0.25">
      <c r="A818" t="s">
        <v>1588</v>
      </c>
      <c r="B818" s="8">
        <v>20070742</v>
      </c>
      <c r="C818" t="s">
        <v>448</v>
      </c>
      <c r="D818" t="s">
        <v>1730</v>
      </c>
      <c r="E818" s="9">
        <v>3.7466666666666701</v>
      </c>
      <c r="F818" s="10">
        <f t="shared" si="33"/>
        <v>52078.666666666715</v>
      </c>
      <c r="G818" s="11"/>
      <c r="H818" s="12" t="s">
        <v>1582</v>
      </c>
    </row>
    <row r="819" spans="1:13" s="14" customFormat="1" x14ac:dyDescent="0.25">
      <c r="A819" s="14" t="s">
        <v>1590</v>
      </c>
      <c r="B819" s="15">
        <v>20070742</v>
      </c>
      <c r="C819" s="14" t="s">
        <v>448</v>
      </c>
      <c r="D819" s="14" t="s">
        <v>1671</v>
      </c>
      <c r="E819" s="16">
        <v>2.2933333333333299</v>
      </c>
      <c r="F819" s="17">
        <f t="shared" si="33"/>
        <v>31877.333333333285</v>
      </c>
      <c r="G819" s="18">
        <v>188206</v>
      </c>
      <c r="H819" s="12" t="s">
        <v>1582</v>
      </c>
      <c r="I819" s="14" t="s">
        <v>449</v>
      </c>
      <c r="L819" s="19"/>
      <c r="M819" s="20"/>
    </row>
    <row r="820" spans="1:13" x14ac:dyDescent="0.25">
      <c r="A820" t="s">
        <v>1580</v>
      </c>
      <c r="B820" s="8">
        <v>20035518</v>
      </c>
      <c r="C820" t="s">
        <v>454</v>
      </c>
      <c r="D820" t="s">
        <v>1603</v>
      </c>
      <c r="E820" s="9">
        <v>0.08</v>
      </c>
      <c r="F820" s="10">
        <f t="shared" si="33"/>
        <v>1112</v>
      </c>
      <c r="G820" s="11"/>
      <c r="H820" s="12" t="s">
        <v>1582</v>
      </c>
    </row>
    <row r="821" spans="1:13" x14ac:dyDescent="0.25">
      <c r="A821" t="s">
        <v>1588</v>
      </c>
      <c r="B821" s="8">
        <v>20035518</v>
      </c>
      <c r="C821" t="s">
        <v>454</v>
      </c>
      <c r="D821" t="s">
        <v>1587</v>
      </c>
      <c r="E821" s="9">
        <v>0.24</v>
      </c>
      <c r="F821" s="10">
        <f t="shared" si="33"/>
        <v>3336</v>
      </c>
      <c r="G821" s="11"/>
      <c r="H821" s="12" t="s">
        <v>1582</v>
      </c>
    </row>
    <row r="822" spans="1:13" s="14" customFormat="1" x14ac:dyDescent="0.25">
      <c r="A822" s="14" t="s">
        <v>1590</v>
      </c>
      <c r="B822" s="15">
        <v>20035518</v>
      </c>
      <c r="C822" s="14" t="s">
        <v>454</v>
      </c>
      <c r="D822" s="14" t="s">
        <v>1584</v>
      </c>
      <c r="E822" s="16">
        <v>0.16</v>
      </c>
      <c r="F822" s="17">
        <f t="shared" si="33"/>
        <v>2224</v>
      </c>
      <c r="G822" s="18">
        <v>6672</v>
      </c>
      <c r="H822" s="12" t="s">
        <v>1582</v>
      </c>
      <c r="J822" s="14" t="s">
        <v>171</v>
      </c>
      <c r="L822" s="19"/>
      <c r="M822" s="20"/>
    </row>
    <row r="823" spans="1:13" x14ac:dyDescent="0.25">
      <c r="A823" t="s">
        <v>1592</v>
      </c>
      <c r="B823" s="8">
        <v>4474633</v>
      </c>
      <c r="C823" t="s">
        <v>458</v>
      </c>
      <c r="D823" t="s">
        <v>1790</v>
      </c>
      <c r="E823" s="9">
        <v>7.38</v>
      </c>
      <c r="F823" s="10">
        <f t="shared" si="33"/>
        <v>102582</v>
      </c>
      <c r="G823" s="11"/>
      <c r="H823" s="12" t="s">
        <v>1582</v>
      </c>
    </row>
    <row r="824" spans="1:13" x14ac:dyDescent="0.25">
      <c r="A824" t="s">
        <v>1592</v>
      </c>
      <c r="B824" s="8">
        <v>4169970</v>
      </c>
      <c r="C824" t="s">
        <v>458</v>
      </c>
      <c r="D824" t="s">
        <v>1791</v>
      </c>
      <c r="E824" s="9">
        <v>7.3266666666666698</v>
      </c>
      <c r="F824" s="10">
        <f t="shared" si="33"/>
        <v>101840.66666666672</v>
      </c>
      <c r="G824" s="11"/>
      <c r="H824" s="12" t="s">
        <v>1582</v>
      </c>
    </row>
    <row r="825" spans="1:13" x14ac:dyDescent="0.25">
      <c r="A825" t="s">
        <v>1580</v>
      </c>
      <c r="B825" s="8">
        <v>4282229</v>
      </c>
      <c r="C825" t="s">
        <v>458</v>
      </c>
      <c r="D825" t="s">
        <v>1662</v>
      </c>
      <c r="E825" s="9">
        <v>2.3466666666666698</v>
      </c>
      <c r="F825" s="10">
        <f t="shared" si="33"/>
        <v>32618.666666666712</v>
      </c>
      <c r="G825" s="11"/>
      <c r="H825" s="12" t="s">
        <v>1582</v>
      </c>
    </row>
    <row r="826" spans="1:13" x14ac:dyDescent="0.25">
      <c r="A826" t="s">
        <v>1580</v>
      </c>
      <c r="B826" s="8">
        <v>4474633</v>
      </c>
      <c r="C826" t="s">
        <v>458</v>
      </c>
      <c r="D826" t="s">
        <v>1723</v>
      </c>
      <c r="E826" s="9">
        <v>2.6866666666666701</v>
      </c>
      <c r="F826" s="10">
        <f t="shared" si="33"/>
        <v>37344.666666666715</v>
      </c>
      <c r="G826" s="11"/>
      <c r="H826" s="12" t="s">
        <v>1582</v>
      </c>
    </row>
    <row r="827" spans="1:13" x14ac:dyDescent="0.25">
      <c r="A827" t="s">
        <v>1586</v>
      </c>
      <c r="B827" s="8">
        <v>4282229</v>
      </c>
      <c r="C827" t="s">
        <v>458</v>
      </c>
      <c r="D827" t="s">
        <v>1642</v>
      </c>
      <c r="E827" s="9">
        <v>2.62666666666667</v>
      </c>
      <c r="F827" s="10">
        <f t="shared" si="33"/>
        <v>36510.666666666715</v>
      </c>
      <c r="G827" s="11"/>
      <c r="H827" s="12" t="s">
        <v>1582</v>
      </c>
    </row>
    <row r="828" spans="1:13" x14ac:dyDescent="0.25">
      <c r="A828" t="s">
        <v>1588</v>
      </c>
      <c r="B828" s="8">
        <v>4282229</v>
      </c>
      <c r="C828" t="s">
        <v>458</v>
      </c>
      <c r="D828" t="s">
        <v>1680</v>
      </c>
      <c r="E828" s="9">
        <v>8.8333333333333304</v>
      </c>
      <c r="F828" s="10">
        <f t="shared" si="33"/>
        <v>122783.3333333333</v>
      </c>
      <c r="G828" s="11"/>
      <c r="H828" s="12" t="s">
        <v>1582</v>
      </c>
    </row>
    <row r="829" spans="1:13" s="14" customFormat="1" x14ac:dyDescent="0.25">
      <c r="A829" s="14" t="s">
        <v>1590</v>
      </c>
      <c r="B829" s="15">
        <v>4282229</v>
      </c>
      <c r="C829" s="14" t="s">
        <v>458</v>
      </c>
      <c r="D829" s="14" t="s">
        <v>1636</v>
      </c>
      <c r="E829" s="16">
        <v>0.67333333333333301</v>
      </c>
      <c r="F829" s="17">
        <f t="shared" si="33"/>
        <v>9359.3333333333285</v>
      </c>
      <c r="G829" s="18">
        <v>443132</v>
      </c>
      <c r="H829" s="12" t="s">
        <v>1582</v>
      </c>
      <c r="I829" s="14" t="s">
        <v>459</v>
      </c>
      <c r="L829" s="19"/>
      <c r="M829" s="20"/>
    </row>
    <row r="830" spans="1:13" x14ac:dyDescent="0.25">
      <c r="A830" t="s">
        <v>1592</v>
      </c>
      <c r="B830" s="8">
        <v>13092096</v>
      </c>
      <c r="C830" t="s">
        <v>460</v>
      </c>
      <c r="D830" t="s">
        <v>1603</v>
      </c>
      <c r="E830" s="9">
        <v>0.08</v>
      </c>
      <c r="F830" s="10">
        <f t="shared" si="33"/>
        <v>1112</v>
      </c>
      <c r="G830" s="11"/>
      <c r="H830" s="12" t="s">
        <v>1582</v>
      </c>
    </row>
    <row r="831" spans="1:13" x14ac:dyDescent="0.25">
      <c r="A831" t="s">
        <v>1580</v>
      </c>
      <c r="B831" s="8">
        <v>13092096</v>
      </c>
      <c r="C831" t="s">
        <v>460</v>
      </c>
      <c r="D831" t="s">
        <v>1732</v>
      </c>
      <c r="E831" s="9">
        <v>4.72</v>
      </c>
      <c r="F831" s="10">
        <f t="shared" si="33"/>
        <v>65608</v>
      </c>
      <c r="G831" s="11"/>
      <c r="H831" s="12" t="s">
        <v>1582</v>
      </c>
    </row>
    <row r="832" spans="1:13" x14ac:dyDescent="0.25">
      <c r="A832" t="s">
        <v>1586</v>
      </c>
      <c r="B832" s="8">
        <v>13092096</v>
      </c>
      <c r="C832" t="s">
        <v>460</v>
      </c>
      <c r="D832" t="s">
        <v>1581</v>
      </c>
      <c r="E832" s="9">
        <v>0.48</v>
      </c>
      <c r="F832" s="10">
        <f t="shared" si="33"/>
        <v>6672</v>
      </c>
      <c r="G832" s="11"/>
      <c r="H832" s="12" t="s">
        <v>1582</v>
      </c>
    </row>
    <row r="833" spans="1:13" x14ac:dyDescent="0.25">
      <c r="A833" t="s">
        <v>1588</v>
      </c>
      <c r="B833" s="8">
        <v>13092096</v>
      </c>
      <c r="C833" t="s">
        <v>460</v>
      </c>
      <c r="D833" t="s">
        <v>1628</v>
      </c>
      <c r="E833" s="9">
        <v>1.84</v>
      </c>
      <c r="F833" s="10">
        <f t="shared" si="33"/>
        <v>25576</v>
      </c>
      <c r="G833" s="11"/>
      <c r="H833" s="12" t="s">
        <v>1582</v>
      </c>
    </row>
    <row r="834" spans="1:13" s="14" customFormat="1" x14ac:dyDescent="0.25">
      <c r="A834" s="14" t="s">
        <v>1590</v>
      </c>
      <c r="B834" s="15">
        <v>13092096</v>
      </c>
      <c r="C834" s="14" t="s">
        <v>460</v>
      </c>
      <c r="D834" s="14" t="s">
        <v>1609</v>
      </c>
      <c r="E834" s="16">
        <v>0.64</v>
      </c>
      <c r="F834" s="17">
        <f t="shared" si="33"/>
        <v>8896</v>
      </c>
      <c r="G834" s="18">
        <v>107864</v>
      </c>
      <c r="H834" s="12" t="s">
        <v>1582</v>
      </c>
      <c r="I834" s="14" t="s">
        <v>461</v>
      </c>
      <c r="L834" s="19"/>
      <c r="M834" s="20"/>
    </row>
    <row r="835" spans="1:13" x14ac:dyDescent="0.25">
      <c r="A835" t="s">
        <v>1592</v>
      </c>
      <c r="B835" s="8">
        <v>4264954</v>
      </c>
      <c r="C835" t="s">
        <v>1792</v>
      </c>
      <c r="D835" t="s">
        <v>1671</v>
      </c>
      <c r="E835" s="9">
        <v>3.28</v>
      </c>
      <c r="F835" s="10">
        <f t="shared" si="33"/>
        <v>45592</v>
      </c>
      <c r="G835" s="11"/>
    </row>
    <row r="836" spans="1:13" x14ac:dyDescent="0.25">
      <c r="A836" t="s">
        <v>1580</v>
      </c>
      <c r="B836" s="8">
        <v>4264954</v>
      </c>
      <c r="C836" t="s">
        <v>1792</v>
      </c>
      <c r="D836" t="s">
        <v>1585</v>
      </c>
      <c r="E836" s="9">
        <v>1.44</v>
      </c>
      <c r="F836" s="10">
        <f t="shared" si="33"/>
        <v>20016</v>
      </c>
      <c r="G836" s="11"/>
    </row>
    <row r="837" spans="1:13" s="14" customFormat="1" x14ac:dyDescent="0.25">
      <c r="A837" s="14" t="s">
        <v>1586</v>
      </c>
      <c r="B837" s="15">
        <v>4264954</v>
      </c>
      <c r="C837" s="14" t="s">
        <v>1792</v>
      </c>
      <c r="D837" s="14" t="s">
        <v>1644</v>
      </c>
      <c r="E837" s="16">
        <v>2.64</v>
      </c>
      <c r="F837" s="17">
        <f t="shared" si="33"/>
        <v>36696</v>
      </c>
      <c r="G837" s="18">
        <v>102304</v>
      </c>
      <c r="I837" s="14" t="s">
        <v>1793</v>
      </c>
      <c r="L837" s="19"/>
      <c r="M837" s="20"/>
    </row>
    <row r="838" spans="1:13" x14ac:dyDescent="0.25">
      <c r="A838" t="s">
        <v>1580</v>
      </c>
      <c r="B838" s="8">
        <v>4042099</v>
      </c>
      <c r="C838" t="s">
        <v>462</v>
      </c>
      <c r="D838" t="s">
        <v>1585</v>
      </c>
      <c r="E838" s="9">
        <v>1.0066666666666699</v>
      </c>
      <c r="F838" s="10">
        <f t="shared" si="33"/>
        <v>13992.666666666712</v>
      </c>
      <c r="G838" s="11"/>
      <c r="H838" s="12" t="s">
        <v>1582</v>
      </c>
    </row>
    <row r="839" spans="1:13" x14ac:dyDescent="0.25">
      <c r="A839" t="s">
        <v>1586</v>
      </c>
      <c r="B839" s="8">
        <v>4042099</v>
      </c>
      <c r="C839" t="s">
        <v>462</v>
      </c>
      <c r="D839" t="s">
        <v>1610</v>
      </c>
      <c r="E839" s="9">
        <v>0.28000000000000003</v>
      </c>
      <c r="F839" s="10">
        <f t="shared" si="33"/>
        <v>3892.0000000000005</v>
      </c>
      <c r="G839" s="11"/>
      <c r="H839" s="12" t="s">
        <v>1582</v>
      </c>
    </row>
    <row r="840" spans="1:13" x14ac:dyDescent="0.25">
      <c r="A840" t="s">
        <v>1588</v>
      </c>
      <c r="B840" s="8">
        <v>4042099</v>
      </c>
      <c r="C840" t="s">
        <v>462</v>
      </c>
      <c r="D840" t="s">
        <v>1605</v>
      </c>
      <c r="E840" s="9">
        <v>0.61333333333333295</v>
      </c>
      <c r="F840" s="10">
        <f t="shared" ref="F840:F857" si="34">((E840/8)*8)*13900</f>
        <v>8525.3333333333285</v>
      </c>
      <c r="G840" s="11"/>
      <c r="H840" s="12" t="s">
        <v>1582</v>
      </c>
    </row>
    <row r="841" spans="1:13" s="14" customFormat="1" x14ac:dyDescent="0.25">
      <c r="A841" s="14" t="s">
        <v>1590</v>
      </c>
      <c r="B841" s="15">
        <v>4042099</v>
      </c>
      <c r="C841" s="14" t="s">
        <v>462</v>
      </c>
      <c r="D841" s="14" t="s">
        <v>1584</v>
      </c>
      <c r="E841" s="16">
        <v>0.11333333333333299</v>
      </c>
      <c r="F841" s="17">
        <f t="shared" si="34"/>
        <v>1575.3333333333287</v>
      </c>
      <c r="G841" s="18">
        <v>27939</v>
      </c>
      <c r="H841" s="12" t="s">
        <v>1582</v>
      </c>
      <c r="I841" s="14" t="s">
        <v>463</v>
      </c>
      <c r="L841" s="19"/>
      <c r="M841" s="20"/>
    </row>
    <row r="842" spans="1:13" x14ac:dyDescent="0.25">
      <c r="A842" t="s">
        <v>1592</v>
      </c>
      <c r="B842" s="8">
        <v>20147579</v>
      </c>
      <c r="C842" t="s">
        <v>464</v>
      </c>
      <c r="D842" t="s">
        <v>1627</v>
      </c>
      <c r="E842" s="9">
        <v>1.92</v>
      </c>
      <c r="F842" s="10">
        <f t="shared" si="34"/>
        <v>26688</v>
      </c>
      <c r="G842" s="11"/>
      <c r="H842" s="12" t="s">
        <v>1582</v>
      </c>
    </row>
    <row r="843" spans="1:13" x14ac:dyDescent="0.25">
      <c r="A843" t="s">
        <v>1580</v>
      </c>
      <c r="B843" s="8">
        <v>20147579</v>
      </c>
      <c r="C843" t="s">
        <v>464</v>
      </c>
      <c r="D843" t="s">
        <v>1591</v>
      </c>
      <c r="E843" s="9">
        <v>1.1200000000000001</v>
      </c>
      <c r="F843" s="10">
        <f t="shared" si="34"/>
        <v>15568.000000000002</v>
      </c>
      <c r="G843" s="11"/>
      <c r="H843" s="12" t="s">
        <v>1582</v>
      </c>
    </row>
    <row r="844" spans="1:13" x14ac:dyDescent="0.25">
      <c r="A844" t="s">
        <v>1586</v>
      </c>
      <c r="B844" s="8">
        <v>20147579</v>
      </c>
      <c r="C844" t="s">
        <v>464</v>
      </c>
      <c r="D844" t="s">
        <v>1627</v>
      </c>
      <c r="E844" s="9">
        <v>1.92</v>
      </c>
      <c r="F844" s="10">
        <f t="shared" si="34"/>
        <v>26688</v>
      </c>
      <c r="G844" s="11"/>
      <c r="H844" s="12" t="s">
        <v>1582</v>
      </c>
    </row>
    <row r="845" spans="1:13" x14ac:dyDescent="0.25">
      <c r="A845" t="s">
        <v>1588</v>
      </c>
      <c r="B845" s="8">
        <v>20147579</v>
      </c>
      <c r="C845" t="s">
        <v>464</v>
      </c>
      <c r="D845" t="s">
        <v>1605</v>
      </c>
      <c r="E845" s="9">
        <v>0.88</v>
      </c>
      <c r="F845" s="10">
        <f t="shared" si="34"/>
        <v>12232</v>
      </c>
      <c r="G845" s="11"/>
      <c r="H845" s="12" t="s">
        <v>1582</v>
      </c>
    </row>
    <row r="846" spans="1:13" s="14" customFormat="1" x14ac:dyDescent="0.25">
      <c r="A846" s="14" t="s">
        <v>1590</v>
      </c>
      <c r="B846" s="15">
        <v>20147579</v>
      </c>
      <c r="C846" s="14" t="s">
        <v>464</v>
      </c>
      <c r="D846" s="14" t="s">
        <v>1607</v>
      </c>
      <c r="E846" s="16">
        <v>1.04</v>
      </c>
      <c r="F846" s="17">
        <f t="shared" si="34"/>
        <v>14456</v>
      </c>
      <c r="G846" s="18">
        <v>95632</v>
      </c>
      <c r="H846" s="12" t="s">
        <v>1582</v>
      </c>
      <c r="I846" s="14" t="s">
        <v>465</v>
      </c>
      <c r="L846" s="19"/>
      <c r="M846" s="20"/>
    </row>
    <row r="847" spans="1:13" x14ac:dyDescent="0.25">
      <c r="A847" t="s">
        <v>1592</v>
      </c>
      <c r="B847" s="8">
        <v>20041083</v>
      </c>
      <c r="C847" t="s">
        <v>466</v>
      </c>
      <c r="D847" t="s">
        <v>1589</v>
      </c>
      <c r="E847" s="9">
        <v>0.5</v>
      </c>
      <c r="F847" s="10">
        <f t="shared" si="34"/>
        <v>6950</v>
      </c>
      <c r="G847" s="11"/>
    </row>
    <row r="848" spans="1:13" x14ac:dyDescent="0.25">
      <c r="A848" t="s">
        <v>1580</v>
      </c>
      <c r="B848" s="8">
        <v>20041083</v>
      </c>
      <c r="C848" t="s">
        <v>466</v>
      </c>
      <c r="D848" t="s">
        <v>1794</v>
      </c>
      <c r="E848" s="9">
        <v>5.3133333333333299</v>
      </c>
      <c r="F848" s="10">
        <f t="shared" si="34"/>
        <v>73855.333333333285</v>
      </c>
      <c r="G848" s="11"/>
    </row>
    <row r="849" spans="1:13" x14ac:dyDescent="0.25">
      <c r="A849" t="s">
        <v>1586</v>
      </c>
      <c r="B849" s="8">
        <v>20041083</v>
      </c>
      <c r="C849" t="s">
        <v>466</v>
      </c>
      <c r="D849" t="s">
        <v>1643</v>
      </c>
      <c r="E849" s="9">
        <v>2.5133333333333301</v>
      </c>
      <c r="F849" s="10">
        <f t="shared" si="34"/>
        <v>34935.333333333285</v>
      </c>
      <c r="G849" s="11"/>
    </row>
    <row r="850" spans="1:13" x14ac:dyDescent="0.25">
      <c r="A850" t="s">
        <v>1588</v>
      </c>
      <c r="B850" s="8">
        <v>20041083</v>
      </c>
      <c r="C850" t="s">
        <v>466</v>
      </c>
      <c r="D850" t="s">
        <v>1730</v>
      </c>
      <c r="E850" s="9">
        <v>3.7466666666666701</v>
      </c>
      <c r="F850" s="10">
        <f t="shared" si="34"/>
        <v>52078.666666666715</v>
      </c>
      <c r="G850" s="11"/>
    </row>
    <row r="851" spans="1:13" s="14" customFormat="1" x14ac:dyDescent="0.25">
      <c r="A851" s="14" t="s">
        <v>1590</v>
      </c>
      <c r="B851" s="15">
        <v>20041083</v>
      </c>
      <c r="C851" s="14" t="s">
        <v>466</v>
      </c>
      <c r="D851" s="14" t="s">
        <v>1599</v>
      </c>
      <c r="E851" s="16">
        <v>1.56666666666667</v>
      </c>
      <c r="F851" s="17">
        <f t="shared" si="34"/>
        <v>21776.666666666712</v>
      </c>
      <c r="G851" s="18">
        <v>189596</v>
      </c>
      <c r="J851" s="14" t="s">
        <v>35</v>
      </c>
      <c r="L851" s="19"/>
      <c r="M851" s="20"/>
    </row>
    <row r="852" spans="1:13" s="14" customFormat="1" x14ac:dyDescent="0.25">
      <c r="A852" s="14" t="s">
        <v>1580</v>
      </c>
      <c r="B852" s="15">
        <v>11082486</v>
      </c>
      <c r="C852" s="14" t="s">
        <v>467</v>
      </c>
      <c r="D852" s="14" t="s">
        <v>1618</v>
      </c>
      <c r="E852" s="16">
        <v>2.06666666666667</v>
      </c>
      <c r="F852" s="17">
        <f t="shared" si="34"/>
        <v>28726.666666666712</v>
      </c>
      <c r="G852" s="18">
        <v>28773</v>
      </c>
      <c r="H852" s="12" t="s">
        <v>1582</v>
      </c>
      <c r="I852" s="14" t="s">
        <v>468</v>
      </c>
      <c r="L852" s="19"/>
      <c r="M852" s="20"/>
    </row>
    <row r="853" spans="1:13" x14ac:dyDescent="0.25">
      <c r="A853" t="s">
        <v>1592</v>
      </c>
      <c r="B853" s="8">
        <v>4174956</v>
      </c>
      <c r="C853" t="s">
        <v>469</v>
      </c>
      <c r="D853" t="s">
        <v>1795</v>
      </c>
      <c r="E853" s="9">
        <v>6.56</v>
      </c>
      <c r="F853" s="10">
        <f t="shared" si="34"/>
        <v>91184</v>
      </c>
      <c r="G853" s="11"/>
      <c r="H853" s="12" t="s">
        <v>1582</v>
      </c>
    </row>
    <row r="854" spans="1:13" x14ac:dyDescent="0.25">
      <c r="A854" t="s">
        <v>1580</v>
      </c>
      <c r="B854" s="8">
        <v>4174956</v>
      </c>
      <c r="C854" t="s">
        <v>469</v>
      </c>
      <c r="D854" t="s">
        <v>1593</v>
      </c>
      <c r="E854" s="9">
        <v>4.5599999999999996</v>
      </c>
      <c r="F854" s="10">
        <f t="shared" si="34"/>
        <v>63383.999999999993</v>
      </c>
      <c r="G854" s="11"/>
      <c r="H854" s="12" t="s">
        <v>1582</v>
      </c>
    </row>
    <row r="855" spans="1:13" x14ac:dyDescent="0.25">
      <c r="A855" t="s">
        <v>1586</v>
      </c>
      <c r="B855" s="8">
        <v>4174956</v>
      </c>
      <c r="C855" t="s">
        <v>469</v>
      </c>
      <c r="D855" t="s">
        <v>1633</v>
      </c>
      <c r="E855" s="9">
        <v>2</v>
      </c>
      <c r="F855" s="10">
        <f t="shared" si="34"/>
        <v>27800</v>
      </c>
      <c r="G855" s="11"/>
      <c r="H855" s="12" t="s">
        <v>1582</v>
      </c>
    </row>
    <row r="856" spans="1:13" s="14" customFormat="1" x14ac:dyDescent="0.25">
      <c r="A856" s="14" t="s">
        <v>1590</v>
      </c>
      <c r="B856" s="15">
        <v>4174956</v>
      </c>
      <c r="C856" s="14" t="s">
        <v>469</v>
      </c>
      <c r="D856" s="14" t="s">
        <v>1607</v>
      </c>
      <c r="E856" s="16">
        <v>1.04</v>
      </c>
      <c r="F856" s="17">
        <f t="shared" si="34"/>
        <v>14456</v>
      </c>
      <c r="G856" s="18">
        <v>196824</v>
      </c>
      <c r="H856" s="12" t="s">
        <v>1582</v>
      </c>
      <c r="I856" s="14" t="s">
        <v>470</v>
      </c>
      <c r="L856" s="19"/>
      <c r="M856" s="20"/>
    </row>
    <row r="857" spans="1:13" s="14" customFormat="1" x14ac:dyDescent="0.25">
      <c r="A857" s="14" t="s">
        <v>1586</v>
      </c>
      <c r="B857" s="15" t="s">
        <v>1601</v>
      </c>
      <c r="C857" s="14" t="s">
        <v>471</v>
      </c>
      <c r="D857" s="14" t="s">
        <v>1596</v>
      </c>
      <c r="E857" s="16">
        <v>1.36</v>
      </c>
      <c r="F857" s="17">
        <f t="shared" si="34"/>
        <v>18904</v>
      </c>
      <c r="G857" s="18">
        <v>18904</v>
      </c>
      <c r="I857" s="14" t="s">
        <v>472</v>
      </c>
      <c r="J857" s="14" t="s">
        <v>473</v>
      </c>
      <c r="L857" s="19"/>
      <c r="M857" s="20"/>
    </row>
    <row r="858" spans="1:13" x14ac:dyDescent="0.25">
      <c r="A858" t="s">
        <v>1592</v>
      </c>
      <c r="B858" s="8">
        <v>20099383</v>
      </c>
      <c r="C858" t="s">
        <v>474</v>
      </c>
      <c r="D858" t="s">
        <v>1718</v>
      </c>
      <c r="E858" s="9">
        <v>9.1199999999999992</v>
      </c>
      <c r="F858" s="10">
        <f t="shared" ref="F858:F866" si="35">((E858/8)*10)*13900</f>
        <v>158459.99999999997</v>
      </c>
      <c r="G858" s="11"/>
      <c r="H858" s="12" t="s">
        <v>1582</v>
      </c>
    </row>
    <row r="859" spans="1:13" x14ac:dyDescent="0.25">
      <c r="A859" t="s">
        <v>1592</v>
      </c>
      <c r="B859" s="8" t="s">
        <v>1601</v>
      </c>
      <c r="C859" t="s">
        <v>474</v>
      </c>
      <c r="D859" t="s">
        <v>1589</v>
      </c>
      <c r="E859" s="9">
        <v>0.72</v>
      </c>
      <c r="F859" s="10">
        <f t="shared" si="35"/>
        <v>12509.999999999998</v>
      </c>
      <c r="G859" s="11"/>
      <c r="H859" s="12" t="s">
        <v>1582</v>
      </c>
    </row>
    <row r="860" spans="1:13" x14ac:dyDescent="0.25">
      <c r="A860" t="s">
        <v>1580</v>
      </c>
      <c r="B860" s="8" t="s">
        <v>1601</v>
      </c>
      <c r="C860" t="s">
        <v>474</v>
      </c>
      <c r="D860" t="s">
        <v>1674</v>
      </c>
      <c r="E860" s="9">
        <v>2.56</v>
      </c>
      <c r="F860" s="10">
        <f t="shared" si="35"/>
        <v>44480</v>
      </c>
      <c r="G860" s="11"/>
      <c r="H860" s="12" t="s">
        <v>1582</v>
      </c>
    </row>
    <row r="861" spans="1:13" x14ac:dyDescent="0.25">
      <c r="A861" t="s">
        <v>1580</v>
      </c>
      <c r="B861" s="8">
        <v>20099383</v>
      </c>
      <c r="C861" t="s">
        <v>474</v>
      </c>
      <c r="D861" t="s">
        <v>1594</v>
      </c>
      <c r="E861" s="9">
        <v>1.2</v>
      </c>
      <c r="F861" s="10">
        <f t="shared" si="35"/>
        <v>20850</v>
      </c>
      <c r="G861" s="11"/>
      <c r="H861" s="12" t="s">
        <v>1582</v>
      </c>
    </row>
    <row r="862" spans="1:13" x14ac:dyDescent="0.25">
      <c r="A862" t="s">
        <v>1586</v>
      </c>
      <c r="B862" s="8">
        <v>20099383</v>
      </c>
      <c r="C862" t="s">
        <v>474</v>
      </c>
      <c r="D862" t="s">
        <v>1796</v>
      </c>
      <c r="E862" s="9">
        <v>22.88</v>
      </c>
      <c r="F862" s="10">
        <f t="shared" si="35"/>
        <v>397539.99999999994</v>
      </c>
      <c r="G862" s="11"/>
      <c r="H862" s="12" t="s">
        <v>1582</v>
      </c>
    </row>
    <row r="863" spans="1:13" x14ac:dyDescent="0.25">
      <c r="A863" t="s">
        <v>1586</v>
      </c>
      <c r="B863" s="8" t="s">
        <v>1601</v>
      </c>
      <c r="C863" t="s">
        <v>474</v>
      </c>
      <c r="D863" t="s">
        <v>1629</v>
      </c>
      <c r="E863" s="9">
        <v>0.8</v>
      </c>
      <c r="F863" s="10">
        <f t="shared" si="35"/>
        <v>13900</v>
      </c>
      <c r="G863" s="11"/>
      <c r="H863" s="12" t="s">
        <v>1582</v>
      </c>
    </row>
    <row r="864" spans="1:13" x14ac:dyDescent="0.25">
      <c r="A864" t="s">
        <v>1588</v>
      </c>
      <c r="B864" s="8">
        <v>20099383</v>
      </c>
      <c r="C864" t="s">
        <v>474</v>
      </c>
      <c r="D864" t="s">
        <v>1581</v>
      </c>
      <c r="E864" s="9">
        <v>0.48</v>
      </c>
      <c r="F864" s="10">
        <f t="shared" si="35"/>
        <v>8340</v>
      </c>
      <c r="G864" s="11"/>
      <c r="H864" s="12" t="s">
        <v>1582</v>
      </c>
    </row>
    <row r="865" spans="1:13" x14ac:dyDescent="0.25">
      <c r="A865" t="s">
        <v>1588</v>
      </c>
      <c r="B865" s="8" t="s">
        <v>1601</v>
      </c>
      <c r="C865" t="s">
        <v>474</v>
      </c>
      <c r="D865" t="s">
        <v>1587</v>
      </c>
      <c r="E865" s="9">
        <v>0.24</v>
      </c>
      <c r="F865" s="10">
        <f t="shared" si="35"/>
        <v>4170</v>
      </c>
      <c r="G865" s="11"/>
      <c r="H865" s="12" t="s">
        <v>1582</v>
      </c>
    </row>
    <row r="866" spans="1:13" s="14" customFormat="1" x14ac:dyDescent="0.25">
      <c r="A866" s="14" t="s">
        <v>1590</v>
      </c>
      <c r="B866" s="15">
        <v>20099383</v>
      </c>
      <c r="C866" s="14" t="s">
        <v>474</v>
      </c>
      <c r="D866" s="14" t="s">
        <v>1599</v>
      </c>
      <c r="E866" s="16">
        <v>2.2400000000000002</v>
      </c>
      <c r="F866" s="10">
        <f t="shared" si="35"/>
        <v>38920.000000000007</v>
      </c>
      <c r="G866" s="18">
        <v>699170</v>
      </c>
      <c r="H866" s="12" t="s">
        <v>1582</v>
      </c>
      <c r="I866" s="14" t="s">
        <v>475</v>
      </c>
      <c r="J866" s="14" t="s">
        <v>476</v>
      </c>
      <c r="K866" s="14" t="s">
        <v>96</v>
      </c>
      <c r="L866" s="19"/>
      <c r="M866" s="20"/>
    </row>
    <row r="867" spans="1:13" x14ac:dyDescent="0.25">
      <c r="A867" t="s">
        <v>1580</v>
      </c>
      <c r="B867" s="8">
        <v>11381643</v>
      </c>
      <c r="C867" t="s">
        <v>477</v>
      </c>
      <c r="D867" t="s">
        <v>1602</v>
      </c>
      <c r="E867" s="9">
        <v>0.22666666666666699</v>
      </c>
      <c r="F867" s="10">
        <f t="shared" ref="F867:F877" si="36">((E867/8)*8)*13900</f>
        <v>3150.6666666666711</v>
      </c>
      <c r="G867" s="11"/>
    </row>
    <row r="868" spans="1:13" s="14" customFormat="1" x14ac:dyDescent="0.25">
      <c r="A868" s="14" t="s">
        <v>1586</v>
      </c>
      <c r="B868" s="15">
        <v>11381643</v>
      </c>
      <c r="C868" s="14" t="s">
        <v>477</v>
      </c>
      <c r="D868" s="14" t="s">
        <v>1602</v>
      </c>
      <c r="E868" s="16">
        <v>0.22666666666666699</v>
      </c>
      <c r="F868" s="17">
        <f t="shared" si="36"/>
        <v>3150.6666666666711</v>
      </c>
      <c r="G868" s="18">
        <v>6394</v>
      </c>
      <c r="I868" s="14" t="s">
        <v>478</v>
      </c>
      <c r="L868" s="19"/>
      <c r="M868" s="20"/>
    </row>
    <row r="869" spans="1:13" x14ac:dyDescent="0.25">
      <c r="A869" t="s">
        <v>1592</v>
      </c>
      <c r="B869" s="8">
        <v>4223669</v>
      </c>
      <c r="C869" t="s">
        <v>481</v>
      </c>
      <c r="D869" t="s">
        <v>1607</v>
      </c>
      <c r="E869" s="9">
        <v>1.04</v>
      </c>
      <c r="F869" s="10">
        <f t="shared" si="36"/>
        <v>14456</v>
      </c>
      <c r="G869" s="11"/>
      <c r="H869" s="12" t="s">
        <v>1582</v>
      </c>
    </row>
    <row r="870" spans="1:13" x14ac:dyDescent="0.25">
      <c r="A870" t="s">
        <v>1580</v>
      </c>
      <c r="B870" s="8">
        <v>4223669</v>
      </c>
      <c r="C870" t="s">
        <v>481</v>
      </c>
      <c r="D870" t="s">
        <v>1662</v>
      </c>
      <c r="E870" s="9">
        <v>3.36</v>
      </c>
      <c r="F870" s="10">
        <f t="shared" si="36"/>
        <v>46704</v>
      </c>
      <c r="G870" s="11"/>
      <c r="H870" s="12" t="s">
        <v>1582</v>
      </c>
    </row>
    <row r="871" spans="1:13" x14ac:dyDescent="0.25">
      <c r="A871" t="s">
        <v>1586</v>
      </c>
      <c r="B871" s="8">
        <v>11473393</v>
      </c>
      <c r="C871" t="s">
        <v>481</v>
      </c>
      <c r="D871" t="s">
        <v>1581</v>
      </c>
      <c r="E871" s="9">
        <v>0.33333333333333298</v>
      </c>
      <c r="F871" s="10">
        <f t="shared" si="36"/>
        <v>4633.3333333333285</v>
      </c>
      <c r="G871" s="11"/>
      <c r="H871" s="12" t="s">
        <v>1582</v>
      </c>
    </row>
    <row r="872" spans="1:13" x14ac:dyDescent="0.25">
      <c r="A872" t="s">
        <v>1586</v>
      </c>
      <c r="B872" s="8">
        <v>4223669</v>
      </c>
      <c r="C872" t="s">
        <v>481</v>
      </c>
      <c r="D872" t="s">
        <v>1662</v>
      </c>
      <c r="E872" s="9">
        <v>3.36</v>
      </c>
      <c r="F872" s="10">
        <f t="shared" si="36"/>
        <v>46704</v>
      </c>
      <c r="G872" s="11"/>
      <c r="H872" s="12" t="s">
        <v>1582</v>
      </c>
    </row>
    <row r="873" spans="1:13" x14ac:dyDescent="0.25">
      <c r="A873" t="s">
        <v>1588</v>
      </c>
      <c r="B873" s="8">
        <v>4223669</v>
      </c>
      <c r="C873" t="s">
        <v>481</v>
      </c>
      <c r="D873" t="s">
        <v>1613</v>
      </c>
      <c r="E873" s="9">
        <v>2.48</v>
      </c>
      <c r="F873" s="10">
        <f t="shared" si="36"/>
        <v>34472</v>
      </c>
      <c r="G873" s="11"/>
      <c r="H873" s="12" t="s">
        <v>1582</v>
      </c>
    </row>
    <row r="874" spans="1:13" x14ac:dyDescent="0.25">
      <c r="A874" t="s">
        <v>1588</v>
      </c>
      <c r="B874" s="8">
        <v>11473393</v>
      </c>
      <c r="C874" t="s">
        <v>481</v>
      </c>
      <c r="D874" t="s">
        <v>1626</v>
      </c>
      <c r="E874" s="9">
        <v>0.89333333333333298</v>
      </c>
      <c r="F874" s="10">
        <f t="shared" si="36"/>
        <v>12417.333333333328</v>
      </c>
      <c r="G874" s="11"/>
      <c r="H874" s="12" t="s">
        <v>1582</v>
      </c>
    </row>
    <row r="875" spans="1:13" x14ac:dyDescent="0.25">
      <c r="A875" t="s">
        <v>1590</v>
      </c>
      <c r="B875" s="8">
        <v>4223669</v>
      </c>
      <c r="C875" t="s">
        <v>481</v>
      </c>
      <c r="D875" t="s">
        <v>1594</v>
      </c>
      <c r="E875" s="9">
        <v>1.2</v>
      </c>
      <c r="F875" s="10">
        <f t="shared" si="36"/>
        <v>16680</v>
      </c>
      <c r="G875" s="11"/>
      <c r="H875" s="12" t="s">
        <v>1582</v>
      </c>
    </row>
    <row r="876" spans="1:13" s="14" customFormat="1" x14ac:dyDescent="0.25">
      <c r="A876" s="14" t="s">
        <v>1590</v>
      </c>
      <c r="B876" s="15">
        <v>11473393</v>
      </c>
      <c r="C876" s="14" t="s">
        <v>481</v>
      </c>
      <c r="D876" s="14" t="s">
        <v>1583</v>
      </c>
      <c r="E876" s="16">
        <v>0.39333333333333298</v>
      </c>
      <c r="F876" s="17">
        <f t="shared" si="36"/>
        <v>5467.3333333333285</v>
      </c>
      <c r="G876" s="18">
        <v>181395</v>
      </c>
      <c r="H876" s="12" t="s">
        <v>1582</v>
      </c>
      <c r="I876" s="14" t="s">
        <v>177</v>
      </c>
      <c r="L876" s="19"/>
      <c r="M876" s="20"/>
    </row>
    <row r="877" spans="1:13" s="14" customFormat="1" x14ac:dyDescent="0.25">
      <c r="A877" s="14" t="s">
        <v>1588</v>
      </c>
      <c r="B877" s="15">
        <v>761962</v>
      </c>
      <c r="C877" s="14" t="s">
        <v>484</v>
      </c>
      <c r="D877" s="14" t="s">
        <v>1616</v>
      </c>
      <c r="E877" s="16">
        <v>3.3533333333333299</v>
      </c>
      <c r="F877" s="17">
        <f t="shared" si="36"/>
        <v>46611.333333333285</v>
      </c>
      <c r="G877" s="18">
        <v>46565</v>
      </c>
      <c r="H877" s="12" t="s">
        <v>1582</v>
      </c>
      <c r="I877" s="14" t="s">
        <v>287</v>
      </c>
      <c r="L877" s="19"/>
      <c r="M877" s="20"/>
    </row>
    <row r="878" spans="1:13" x14ac:dyDescent="0.25">
      <c r="A878" t="s">
        <v>1592</v>
      </c>
      <c r="B878" s="8">
        <v>20097854</v>
      </c>
      <c r="C878" t="s">
        <v>485</v>
      </c>
      <c r="D878" t="s">
        <v>1629</v>
      </c>
      <c r="E878" s="9">
        <v>0.8</v>
      </c>
      <c r="F878" s="10">
        <f>((E878/8)*2)*13900</f>
        <v>2780</v>
      </c>
      <c r="G878" s="11"/>
      <c r="H878" s="12" t="s">
        <v>1582</v>
      </c>
    </row>
    <row r="879" spans="1:13" x14ac:dyDescent="0.25">
      <c r="A879" t="s">
        <v>1580</v>
      </c>
      <c r="B879" s="8">
        <v>20097854</v>
      </c>
      <c r="C879" t="s">
        <v>485</v>
      </c>
      <c r="D879" t="s">
        <v>1585</v>
      </c>
      <c r="E879" s="9">
        <v>1.44</v>
      </c>
      <c r="F879" s="10">
        <f>((E879/8)*2)*13900</f>
        <v>5004</v>
      </c>
      <c r="G879" s="11"/>
      <c r="H879" s="12" t="s">
        <v>1582</v>
      </c>
    </row>
    <row r="880" spans="1:13" x14ac:dyDescent="0.25">
      <c r="A880" t="s">
        <v>1586</v>
      </c>
      <c r="B880" s="8" t="s">
        <v>1601</v>
      </c>
      <c r="C880" t="s">
        <v>485</v>
      </c>
      <c r="D880" t="s">
        <v>1602</v>
      </c>
      <c r="E880" s="9">
        <v>0.32</v>
      </c>
      <c r="F880" s="10">
        <f>((E880/8)*2)*13900</f>
        <v>1112</v>
      </c>
      <c r="G880" s="11"/>
      <c r="H880" s="12" t="s">
        <v>1582</v>
      </c>
    </row>
    <row r="881" spans="1:13" x14ac:dyDescent="0.25">
      <c r="A881" t="s">
        <v>1588</v>
      </c>
      <c r="B881" s="8">
        <v>20097854</v>
      </c>
      <c r="C881" t="s">
        <v>485</v>
      </c>
      <c r="D881" t="s">
        <v>1603</v>
      </c>
      <c r="E881" s="9">
        <v>0.08</v>
      </c>
      <c r="F881" s="10">
        <f>((E881/8)*2)*13900</f>
        <v>278</v>
      </c>
      <c r="G881" s="11"/>
      <c r="H881" s="12" t="s">
        <v>1582</v>
      </c>
    </row>
    <row r="882" spans="1:13" s="14" customFormat="1" x14ac:dyDescent="0.25">
      <c r="A882" s="14" t="s">
        <v>1590</v>
      </c>
      <c r="B882" s="15">
        <v>20097854</v>
      </c>
      <c r="C882" s="14" t="s">
        <v>485</v>
      </c>
      <c r="D882" s="14" t="s">
        <v>1583</v>
      </c>
      <c r="E882" s="16">
        <v>0.56000000000000005</v>
      </c>
      <c r="F882" s="10">
        <f>((E882/8)*2)*13900</f>
        <v>1946.0000000000002</v>
      </c>
      <c r="G882" s="18">
        <v>44480</v>
      </c>
      <c r="H882" s="12" t="s">
        <v>1582</v>
      </c>
      <c r="I882" s="14" t="s">
        <v>486</v>
      </c>
      <c r="J882" s="14" t="s">
        <v>487</v>
      </c>
      <c r="K882" s="14" t="s">
        <v>15</v>
      </c>
      <c r="L882" s="19"/>
      <c r="M882" s="20"/>
    </row>
    <row r="883" spans="1:13" x14ac:dyDescent="0.25">
      <c r="A883" t="s">
        <v>1592</v>
      </c>
      <c r="B883" s="8">
        <v>20120109</v>
      </c>
      <c r="C883" t="s">
        <v>488</v>
      </c>
      <c r="D883" t="s">
        <v>1589</v>
      </c>
      <c r="E883" s="9">
        <v>0.72</v>
      </c>
      <c r="F883" s="10">
        <f t="shared" ref="F883:F892" si="37">((E883/8)*8)*13900</f>
        <v>10008</v>
      </c>
      <c r="G883" s="11"/>
    </row>
    <row r="884" spans="1:13" x14ac:dyDescent="0.25">
      <c r="A884" t="s">
        <v>1592</v>
      </c>
      <c r="B884" s="8">
        <v>20065957</v>
      </c>
      <c r="C884" t="s">
        <v>488</v>
      </c>
      <c r="D884" t="s">
        <v>1589</v>
      </c>
      <c r="E884" s="9">
        <v>0.72</v>
      </c>
      <c r="F884" s="10">
        <f t="shared" si="37"/>
        <v>10008</v>
      </c>
      <c r="G884" s="11"/>
    </row>
    <row r="885" spans="1:13" x14ac:dyDescent="0.25">
      <c r="A885" t="s">
        <v>1580</v>
      </c>
      <c r="B885" s="8">
        <v>20065957</v>
      </c>
      <c r="C885" t="s">
        <v>488</v>
      </c>
      <c r="D885" t="s">
        <v>1626</v>
      </c>
      <c r="E885" s="9">
        <v>1.28</v>
      </c>
      <c r="F885" s="10">
        <f t="shared" si="37"/>
        <v>17792</v>
      </c>
      <c r="G885" s="11"/>
    </row>
    <row r="886" spans="1:13" x14ac:dyDescent="0.25">
      <c r="A886" t="s">
        <v>1580</v>
      </c>
      <c r="B886" s="8">
        <v>20120109</v>
      </c>
      <c r="C886" t="s">
        <v>488</v>
      </c>
      <c r="D886" t="s">
        <v>1605</v>
      </c>
      <c r="E886" s="9">
        <v>0.88</v>
      </c>
      <c r="F886" s="10">
        <f t="shared" si="37"/>
        <v>12232</v>
      </c>
      <c r="G886" s="11"/>
    </row>
    <row r="887" spans="1:13" x14ac:dyDescent="0.25">
      <c r="A887" t="s">
        <v>1586</v>
      </c>
      <c r="B887" s="8">
        <v>20120109</v>
      </c>
      <c r="C887" t="s">
        <v>488</v>
      </c>
      <c r="D887" t="s">
        <v>1609</v>
      </c>
      <c r="E887" s="9">
        <v>0.64</v>
      </c>
      <c r="F887" s="10">
        <f t="shared" si="37"/>
        <v>8896</v>
      </c>
      <c r="G887" s="11"/>
    </row>
    <row r="888" spans="1:13" x14ac:dyDescent="0.25">
      <c r="A888" t="s">
        <v>1586</v>
      </c>
      <c r="B888" s="8">
        <v>20065957</v>
      </c>
      <c r="C888" t="s">
        <v>488</v>
      </c>
      <c r="D888" t="s">
        <v>1607</v>
      </c>
      <c r="E888" s="9">
        <v>1.04</v>
      </c>
      <c r="F888" s="10">
        <f t="shared" si="37"/>
        <v>14456</v>
      </c>
      <c r="G888" s="11"/>
    </row>
    <row r="889" spans="1:13" x14ac:dyDescent="0.25">
      <c r="A889" t="s">
        <v>1588</v>
      </c>
      <c r="B889" s="8">
        <v>20120109</v>
      </c>
      <c r="C889" t="s">
        <v>488</v>
      </c>
      <c r="D889" t="s">
        <v>1589</v>
      </c>
      <c r="E889" s="9">
        <v>0.72</v>
      </c>
      <c r="F889" s="10">
        <f t="shared" si="37"/>
        <v>10008</v>
      </c>
      <c r="G889" s="11"/>
    </row>
    <row r="890" spans="1:13" x14ac:dyDescent="0.25">
      <c r="A890" t="s">
        <v>1588</v>
      </c>
      <c r="B890" s="8">
        <v>20065957</v>
      </c>
      <c r="C890" t="s">
        <v>488</v>
      </c>
      <c r="D890" t="s">
        <v>1594</v>
      </c>
      <c r="E890" s="9">
        <v>1.2</v>
      </c>
      <c r="F890" s="10">
        <f t="shared" si="37"/>
        <v>16680</v>
      </c>
      <c r="G890" s="11"/>
    </row>
    <row r="891" spans="1:13" x14ac:dyDescent="0.25">
      <c r="A891" t="s">
        <v>1590</v>
      </c>
      <c r="B891" s="8">
        <v>20065957</v>
      </c>
      <c r="C891" t="s">
        <v>488</v>
      </c>
      <c r="D891" t="s">
        <v>1636</v>
      </c>
      <c r="E891" s="9">
        <v>0.96</v>
      </c>
      <c r="F891" s="10">
        <f t="shared" si="37"/>
        <v>13344</v>
      </c>
      <c r="G891" s="11"/>
    </row>
    <row r="892" spans="1:13" s="14" customFormat="1" x14ac:dyDescent="0.25">
      <c r="A892" s="14" t="s">
        <v>1590</v>
      </c>
      <c r="B892" s="15">
        <v>20120109</v>
      </c>
      <c r="C892" s="14" t="s">
        <v>488</v>
      </c>
      <c r="D892" s="14" t="s">
        <v>1587</v>
      </c>
      <c r="E892" s="16">
        <v>0.24</v>
      </c>
      <c r="F892" s="17">
        <f t="shared" si="37"/>
        <v>3336</v>
      </c>
      <c r="G892" s="18">
        <v>116760</v>
      </c>
      <c r="I892" s="14" t="s">
        <v>489</v>
      </c>
      <c r="L892" s="19"/>
      <c r="M892" s="20"/>
    </row>
    <row r="893" spans="1:13" x14ac:dyDescent="0.25">
      <c r="A893" t="s">
        <v>1592</v>
      </c>
      <c r="B893" s="8">
        <v>20172711</v>
      </c>
      <c r="C893" t="s">
        <v>492</v>
      </c>
      <c r="D893" t="s">
        <v>1694</v>
      </c>
      <c r="E893" s="9">
        <v>3.2</v>
      </c>
      <c r="F893" s="10">
        <f t="shared" ref="F893:F902" si="38">((E893/8)*2)*13900</f>
        <v>11120</v>
      </c>
      <c r="G893" s="11"/>
      <c r="H893" s="12" t="s">
        <v>1582</v>
      </c>
    </row>
    <row r="894" spans="1:13" x14ac:dyDescent="0.25">
      <c r="A894" t="s">
        <v>1580</v>
      </c>
      <c r="B894" s="8">
        <v>20172711</v>
      </c>
      <c r="C894" t="s">
        <v>492</v>
      </c>
      <c r="D894" t="s">
        <v>1612</v>
      </c>
      <c r="E894" s="9">
        <v>2.4</v>
      </c>
      <c r="F894" s="10">
        <f t="shared" si="38"/>
        <v>8340</v>
      </c>
      <c r="G894" s="11"/>
      <c r="H894" s="12" t="s">
        <v>1582</v>
      </c>
    </row>
    <row r="895" spans="1:13" x14ac:dyDescent="0.25">
      <c r="A895" t="s">
        <v>1586</v>
      </c>
      <c r="B895" s="8" t="s">
        <v>1601</v>
      </c>
      <c r="C895" t="s">
        <v>492</v>
      </c>
      <c r="D895" t="s">
        <v>1602</v>
      </c>
      <c r="E895" s="9">
        <v>0.32</v>
      </c>
      <c r="F895" s="10">
        <f t="shared" si="38"/>
        <v>1112</v>
      </c>
      <c r="G895" s="11"/>
      <c r="H895" s="12" t="s">
        <v>1582</v>
      </c>
    </row>
    <row r="896" spans="1:13" x14ac:dyDescent="0.25">
      <c r="A896" t="s">
        <v>1586</v>
      </c>
      <c r="B896" s="8">
        <v>13043719</v>
      </c>
      <c r="C896" t="s">
        <v>492</v>
      </c>
      <c r="D896" t="s">
        <v>1797</v>
      </c>
      <c r="E896" s="9">
        <v>8.4</v>
      </c>
      <c r="F896" s="10">
        <f t="shared" si="38"/>
        <v>29190</v>
      </c>
      <c r="G896" s="11"/>
      <c r="H896" s="12" t="s">
        <v>1582</v>
      </c>
    </row>
    <row r="897" spans="1:13" x14ac:dyDescent="0.25">
      <c r="A897" t="s">
        <v>1586</v>
      </c>
      <c r="B897" s="8">
        <v>20172711</v>
      </c>
      <c r="C897" t="s">
        <v>492</v>
      </c>
      <c r="D897" t="s">
        <v>1629</v>
      </c>
      <c r="E897" s="9">
        <v>0.8</v>
      </c>
      <c r="F897" s="10">
        <f t="shared" si="38"/>
        <v>2780</v>
      </c>
      <c r="G897" s="11"/>
      <c r="H897" s="12" t="s">
        <v>1582</v>
      </c>
    </row>
    <row r="898" spans="1:13" x14ac:dyDescent="0.25">
      <c r="A898" t="s">
        <v>1588</v>
      </c>
      <c r="B898" s="8" t="s">
        <v>1601</v>
      </c>
      <c r="C898" t="s">
        <v>492</v>
      </c>
      <c r="D898" t="s">
        <v>1587</v>
      </c>
      <c r="E898" s="9">
        <v>0.24</v>
      </c>
      <c r="F898" s="10">
        <f t="shared" si="38"/>
        <v>834</v>
      </c>
      <c r="G898" s="11"/>
      <c r="H898" s="12" t="s">
        <v>1582</v>
      </c>
    </row>
    <row r="899" spans="1:13" x14ac:dyDescent="0.25">
      <c r="A899" t="s">
        <v>1588</v>
      </c>
      <c r="B899" s="8">
        <v>13043719</v>
      </c>
      <c r="C899" t="s">
        <v>492</v>
      </c>
      <c r="D899" t="s">
        <v>1763</v>
      </c>
      <c r="E899" s="9">
        <v>22.4</v>
      </c>
      <c r="F899" s="10">
        <f t="shared" si="38"/>
        <v>77840</v>
      </c>
      <c r="G899" s="11"/>
      <c r="H899" s="12" t="s">
        <v>1582</v>
      </c>
    </row>
    <row r="900" spans="1:13" x14ac:dyDescent="0.25">
      <c r="A900" t="s">
        <v>1588</v>
      </c>
      <c r="B900" s="8" t="s">
        <v>1601</v>
      </c>
      <c r="C900" t="s">
        <v>492</v>
      </c>
      <c r="D900" t="s">
        <v>1584</v>
      </c>
      <c r="E900" s="9">
        <v>0.16</v>
      </c>
      <c r="F900" s="10">
        <f t="shared" si="38"/>
        <v>556</v>
      </c>
      <c r="G900" s="11"/>
      <c r="H900" s="12" t="s">
        <v>1582</v>
      </c>
    </row>
    <row r="901" spans="1:13" x14ac:dyDescent="0.25">
      <c r="A901" t="s">
        <v>1590</v>
      </c>
      <c r="B901" s="8" t="s">
        <v>1601</v>
      </c>
      <c r="C901" t="s">
        <v>492</v>
      </c>
      <c r="D901" t="s">
        <v>1602</v>
      </c>
      <c r="E901" s="9">
        <v>0.32</v>
      </c>
      <c r="F901" s="10">
        <f t="shared" si="38"/>
        <v>1112</v>
      </c>
      <c r="G901" s="11"/>
      <c r="H901" s="12" t="s">
        <v>1582</v>
      </c>
    </row>
    <row r="902" spans="1:13" s="14" customFormat="1" x14ac:dyDescent="0.25">
      <c r="A902" s="14" t="s">
        <v>1590</v>
      </c>
      <c r="B902" s="15" t="s">
        <v>1601</v>
      </c>
      <c r="C902" s="14" t="s">
        <v>492</v>
      </c>
      <c r="D902" s="14" t="s">
        <v>1581</v>
      </c>
      <c r="E902" s="16">
        <v>0.48</v>
      </c>
      <c r="F902" s="10">
        <f t="shared" si="38"/>
        <v>1668</v>
      </c>
      <c r="G902" s="18">
        <v>538208</v>
      </c>
      <c r="H902" s="12" t="s">
        <v>1582</v>
      </c>
      <c r="I902" s="14" t="s">
        <v>493</v>
      </c>
      <c r="J902" s="14" t="s">
        <v>14</v>
      </c>
      <c r="K902" s="14" t="s">
        <v>15</v>
      </c>
      <c r="L902" s="19"/>
      <c r="M902" s="20"/>
    </row>
    <row r="903" spans="1:13" x14ac:dyDescent="0.25">
      <c r="A903" t="s">
        <v>1592</v>
      </c>
      <c r="B903" s="8" t="s">
        <v>1601</v>
      </c>
      <c r="C903" t="s">
        <v>1798</v>
      </c>
      <c r="D903" t="s">
        <v>1698</v>
      </c>
      <c r="E903" s="9">
        <v>11.04</v>
      </c>
      <c r="F903" s="10">
        <f t="shared" ref="F903:F921" si="39">((E903/8)*8)*13900</f>
        <v>153456</v>
      </c>
      <c r="G903" s="11"/>
      <c r="H903" s="12" t="s">
        <v>1582</v>
      </c>
    </row>
    <row r="904" spans="1:13" x14ac:dyDescent="0.25">
      <c r="A904" t="s">
        <v>1580</v>
      </c>
      <c r="B904" s="8" t="s">
        <v>1601</v>
      </c>
      <c r="C904" t="s">
        <v>1798</v>
      </c>
      <c r="D904" t="s">
        <v>1638</v>
      </c>
      <c r="E904" s="9">
        <v>8.64</v>
      </c>
      <c r="F904" s="10">
        <f t="shared" si="39"/>
        <v>120096.00000000001</v>
      </c>
      <c r="G904" s="11"/>
      <c r="H904" s="12" t="s">
        <v>1582</v>
      </c>
    </row>
    <row r="905" spans="1:13" x14ac:dyDescent="0.25">
      <c r="A905" t="s">
        <v>1586</v>
      </c>
      <c r="B905" s="8" t="s">
        <v>1601</v>
      </c>
      <c r="C905" t="s">
        <v>1798</v>
      </c>
      <c r="D905" t="s">
        <v>1597</v>
      </c>
      <c r="E905" s="9">
        <v>7.92</v>
      </c>
      <c r="F905" s="10">
        <f t="shared" si="39"/>
        <v>110088</v>
      </c>
      <c r="G905" s="11"/>
      <c r="H905" s="12" t="s">
        <v>1582</v>
      </c>
    </row>
    <row r="906" spans="1:13" x14ac:dyDescent="0.25">
      <c r="A906" t="s">
        <v>1588</v>
      </c>
      <c r="B906" s="8" t="s">
        <v>1601</v>
      </c>
      <c r="C906" t="s">
        <v>1798</v>
      </c>
      <c r="D906" t="s">
        <v>1799</v>
      </c>
      <c r="E906" s="9">
        <v>5.76</v>
      </c>
      <c r="F906" s="10">
        <f t="shared" si="39"/>
        <v>80064</v>
      </c>
      <c r="G906" s="11"/>
      <c r="H906" s="12" t="s">
        <v>1582</v>
      </c>
    </row>
    <row r="907" spans="1:13" s="14" customFormat="1" x14ac:dyDescent="0.25">
      <c r="A907" s="14" t="s">
        <v>1590</v>
      </c>
      <c r="B907" s="15" t="s">
        <v>1601</v>
      </c>
      <c r="C907" s="14" t="s">
        <v>1798</v>
      </c>
      <c r="D907" s="14" t="s">
        <v>1797</v>
      </c>
      <c r="E907" s="16">
        <v>8.4</v>
      </c>
      <c r="F907" s="17">
        <f t="shared" si="39"/>
        <v>116760</v>
      </c>
      <c r="G907" s="18">
        <v>580464</v>
      </c>
      <c r="H907" s="12" t="s">
        <v>1582</v>
      </c>
      <c r="I907" s="14" t="s">
        <v>1800</v>
      </c>
      <c r="L907" s="19"/>
      <c r="M907" s="20"/>
    </row>
    <row r="908" spans="1:13" x14ac:dyDescent="0.25">
      <c r="A908" t="s">
        <v>1592</v>
      </c>
      <c r="B908" s="8">
        <v>4056715</v>
      </c>
      <c r="C908" t="s">
        <v>494</v>
      </c>
      <c r="D908" t="s">
        <v>1585</v>
      </c>
      <c r="E908" s="9">
        <v>1.0066666666666699</v>
      </c>
      <c r="F908" s="10">
        <f t="shared" si="39"/>
        <v>13992.666666666712</v>
      </c>
      <c r="G908" s="11"/>
      <c r="H908" s="12" t="s">
        <v>1582</v>
      </c>
    </row>
    <row r="909" spans="1:13" x14ac:dyDescent="0.25">
      <c r="A909" t="s">
        <v>1592</v>
      </c>
      <c r="B909" s="8">
        <v>4447661</v>
      </c>
      <c r="C909" t="s">
        <v>494</v>
      </c>
      <c r="D909" t="s">
        <v>1603</v>
      </c>
      <c r="E909" s="9">
        <v>5.3333333333333302E-2</v>
      </c>
      <c r="F909" s="10">
        <f t="shared" si="39"/>
        <v>741.33333333333292</v>
      </c>
      <c r="G909" s="11"/>
      <c r="H909" s="12" t="s">
        <v>1582</v>
      </c>
    </row>
    <row r="910" spans="1:13" x14ac:dyDescent="0.25">
      <c r="A910" t="s">
        <v>1580</v>
      </c>
      <c r="B910" s="8">
        <v>4056715</v>
      </c>
      <c r="C910" t="s">
        <v>494</v>
      </c>
      <c r="D910" t="s">
        <v>1605</v>
      </c>
      <c r="E910" s="9">
        <v>0.61333333333333295</v>
      </c>
      <c r="F910" s="10">
        <f t="shared" si="39"/>
        <v>8525.3333333333285</v>
      </c>
      <c r="G910" s="11"/>
      <c r="H910" s="12" t="s">
        <v>1582</v>
      </c>
    </row>
    <row r="911" spans="1:13" x14ac:dyDescent="0.25">
      <c r="A911" t="s">
        <v>1586</v>
      </c>
      <c r="B911" s="8">
        <v>4056715</v>
      </c>
      <c r="C911" t="s">
        <v>494</v>
      </c>
      <c r="D911" t="s">
        <v>1609</v>
      </c>
      <c r="E911" s="9">
        <v>0.44666666666666699</v>
      </c>
      <c r="F911" s="10">
        <f t="shared" si="39"/>
        <v>6208.6666666666715</v>
      </c>
      <c r="G911" s="11"/>
      <c r="H911" s="12" t="s">
        <v>1582</v>
      </c>
    </row>
    <row r="912" spans="1:13" x14ac:dyDescent="0.25">
      <c r="A912" t="s">
        <v>1588</v>
      </c>
      <c r="B912" s="8">
        <v>4447661</v>
      </c>
      <c r="C912" t="s">
        <v>494</v>
      </c>
      <c r="D912" t="s">
        <v>1591</v>
      </c>
      <c r="E912" s="9">
        <v>0.78</v>
      </c>
      <c r="F912" s="10">
        <f t="shared" si="39"/>
        <v>10842</v>
      </c>
      <c r="G912" s="11"/>
      <c r="H912" s="12" t="s">
        <v>1582</v>
      </c>
    </row>
    <row r="913" spans="1:13" x14ac:dyDescent="0.25">
      <c r="A913" t="s">
        <v>1588</v>
      </c>
      <c r="B913" s="8">
        <v>4056715</v>
      </c>
      <c r="C913" t="s">
        <v>494</v>
      </c>
      <c r="D913" t="s">
        <v>1610</v>
      </c>
      <c r="E913" s="9">
        <v>0.28000000000000003</v>
      </c>
      <c r="F913" s="10">
        <f t="shared" si="39"/>
        <v>3892.0000000000005</v>
      </c>
      <c r="G913" s="11"/>
      <c r="H913" s="12" t="s">
        <v>1582</v>
      </c>
    </row>
    <row r="914" spans="1:13" x14ac:dyDescent="0.25">
      <c r="A914" t="s">
        <v>1590</v>
      </c>
      <c r="B914" s="8">
        <v>4447661</v>
      </c>
      <c r="C914" t="s">
        <v>494</v>
      </c>
      <c r="D914" t="s">
        <v>1591</v>
      </c>
      <c r="E914" s="9">
        <v>0.78</v>
      </c>
      <c r="F914" s="10">
        <f t="shared" si="39"/>
        <v>10842</v>
      </c>
      <c r="G914" s="11"/>
      <c r="H914" s="12" t="s">
        <v>1582</v>
      </c>
    </row>
    <row r="915" spans="1:13" s="14" customFormat="1" x14ac:dyDescent="0.25">
      <c r="A915" s="14" t="s">
        <v>1590</v>
      </c>
      <c r="B915" s="15">
        <v>4056715</v>
      </c>
      <c r="C915" s="14" t="s">
        <v>494</v>
      </c>
      <c r="D915" s="14" t="s">
        <v>1584</v>
      </c>
      <c r="E915" s="16">
        <v>0.11333333333333299</v>
      </c>
      <c r="F915" s="17">
        <f t="shared" si="39"/>
        <v>1575.3333333333287</v>
      </c>
      <c r="G915" s="18">
        <v>56573</v>
      </c>
      <c r="H915" s="12" t="s">
        <v>1582</v>
      </c>
      <c r="I915" s="14" t="s">
        <v>495</v>
      </c>
      <c r="L915" s="19"/>
      <c r="M915" s="20"/>
    </row>
    <row r="916" spans="1:13" x14ac:dyDescent="0.25">
      <c r="A916" t="s">
        <v>1592</v>
      </c>
      <c r="B916" s="8">
        <v>11421820</v>
      </c>
      <c r="C916" t="s">
        <v>496</v>
      </c>
      <c r="D916" t="s">
        <v>1618</v>
      </c>
      <c r="E916" s="9">
        <v>1.48</v>
      </c>
      <c r="F916" s="10">
        <f t="shared" si="39"/>
        <v>20572</v>
      </c>
      <c r="G916" s="11"/>
      <c r="H916" s="12" t="s">
        <v>1582</v>
      </c>
    </row>
    <row r="917" spans="1:13" x14ac:dyDescent="0.25">
      <c r="A917" t="s">
        <v>1592</v>
      </c>
      <c r="B917" s="8">
        <v>613924</v>
      </c>
      <c r="C917" t="s">
        <v>496</v>
      </c>
      <c r="D917" t="s">
        <v>1801</v>
      </c>
      <c r="E917" s="9">
        <v>6.72</v>
      </c>
      <c r="F917" s="10">
        <f t="shared" si="39"/>
        <v>93408</v>
      </c>
      <c r="G917" s="11"/>
      <c r="H917" s="12" t="s">
        <v>1582</v>
      </c>
    </row>
    <row r="918" spans="1:13" x14ac:dyDescent="0.25">
      <c r="A918" t="s">
        <v>1580</v>
      </c>
      <c r="B918" s="8">
        <v>11421820</v>
      </c>
      <c r="C918" t="s">
        <v>496</v>
      </c>
      <c r="D918" t="s">
        <v>1802</v>
      </c>
      <c r="E918" s="9">
        <v>3.4</v>
      </c>
      <c r="F918" s="10">
        <f t="shared" si="39"/>
        <v>47260</v>
      </c>
      <c r="G918" s="11"/>
      <c r="H918" s="12" t="s">
        <v>1582</v>
      </c>
    </row>
    <row r="919" spans="1:13" x14ac:dyDescent="0.25">
      <c r="A919" t="s">
        <v>1586</v>
      </c>
      <c r="B919" s="8">
        <v>11421820</v>
      </c>
      <c r="C919" t="s">
        <v>496</v>
      </c>
      <c r="D919" t="s">
        <v>1803</v>
      </c>
      <c r="E919" s="9">
        <v>4.16</v>
      </c>
      <c r="F919" s="10">
        <f t="shared" si="39"/>
        <v>57824</v>
      </c>
      <c r="G919" s="11"/>
      <c r="H919" s="12" t="s">
        <v>1582</v>
      </c>
    </row>
    <row r="920" spans="1:13" x14ac:dyDescent="0.25">
      <c r="A920" t="s">
        <v>1588</v>
      </c>
      <c r="B920" s="8">
        <v>11421820</v>
      </c>
      <c r="C920" t="s">
        <v>496</v>
      </c>
      <c r="D920" t="s">
        <v>1725</v>
      </c>
      <c r="E920" s="9">
        <v>2.16</v>
      </c>
      <c r="F920" s="10">
        <f t="shared" si="39"/>
        <v>30024.000000000004</v>
      </c>
      <c r="G920" s="11"/>
      <c r="H920" s="12" t="s">
        <v>1582</v>
      </c>
    </row>
    <row r="921" spans="1:13" s="14" customFormat="1" x14ac:dyDescent="0.25">
      <c r="A921" s="14" t="s">
        <v>1590</v>
      </c>
      <c r="B921" s="15">
        <v>11421820</v>
      </c>
      <c r="C921" s="14" t="s">
        <v>496</v>
      </c>
      <c r="D921" s="14" t="s">
        <v>1654</v>
      </c>
      <c r="E921" s="16">
        <v>2.08</v>
      </c>
      <c r="F921" s="17">
        <f t="shared" si="39"/>
        <v>28912</v>
      </c>
      <c r="G921" s="18">
        <v>278000</v>
      </c>
      <c r="H921" s="12" t="s">
        <v>1582</v>
      </c>
      <c r="I921" s="14" t="s">
        <v>497</v>
      </c>
      <c r="L921" s="19"/>
      <c r="M921" s="20"/>
    </row>
    <row r="922" spans="1:13" x14ac:dyDescent="0.25">
      <c r="A922" t="s">
        <v>1580</v>
      </c>
      <c r="B922" s="8">
        <v>11300866</v>
      </c>
      <c r="C922" t="s">
        <v>498</v>
      </c>
      <c r="D922" t="s">
        <v>1594</v>
      </c>
      <c r="E922" s="9">
        <v>0.84</v>
      </c>
      <c r="F922" s="10">
        <f>((E922/8)*10)*13900</f>
        <v>14595</v>
      </c>
      <c r="G922" s="11"/>
      <c r="H922" s="12" t="s">
        <v>1582</v>
      </c>
    </row>
    <row r="923" spans="1:13" s="14" customFormat="1" x14ac:dyDescent="0.25">
      <c r="A923" s="14" t="s">
        <v>1586</v>
      </c>
      <c r="B923" s="15">
        <v>11300866</v>
      </c>
      <c r="C923" s="14" t="s">
        <v>498</v>
      </c>
      <c r="D923" s="14" t="s">
        <v>1692</v>
      </c>
      <c r="E923" s="16">
        <v>1.1200000000000001</v>
      </c>
      <c r="F923" s="10">
        <f>((E923/8)*10)*13900</f>
        <v>19460.000000000004</v>
      </c>
      <c r="G923" s="18">
        <v>34055</v>
      </c>
      <c r="H923" s="12" t="s">
        <v>1582</v>
      </c>
      <c r="I923" s="14" t="s">
        <v>499</v>
      </c>
      <c r="K923" s="14" t="s">
        <v>96</v>
      </c>
      <c r="L923" s="19"/>
      <c r="M923" s="20"/>
    </row>
    <row r="924" spans="1:13" x14ac:dyDescent="0.25">
      <c r="A924" t="s">
        <v>1592</v>
      </c>
      <c r="B924" s="8" t="s">
        <v>1601</v>
      </c>
      <c r="C924" t="s">
        <v>500</v>
      </c>
      <c r="D924" t="s">
        <v>1589</v>
      </c>
      <c r="E924" s="9">
        <v>0.72</v>
      </c>
      <c r="F924" s="10">
        <f t="shared" ref="F924:F950" si="40">((E924/8)*8)*13900</f>
        <v>10008</v>
      </c>
      <c r="G924" s="11"/>
      <c r="H924" s="12" t="s">
        <v>1582</v>
      </c>
    </row>
    <row r="925" spans="1:13" x14ac:dyDescent="0.25">
      <c r="A925" t="s">
        <v>1592</v>
      </c>
      <c r="B925" s="8" t="s">
        <v>1601</v>
      </c>
      <c r="C925" t="s">
        <v>500</v>
      </c>
      <c r="D925" t="s">
        <v>1605</v>
      </c>
      <c r="E925" s="9">
        <v>0.88</v>
      </c>
      <c r="F925" s="10">
        <f t="shared" si="40"/>
        <v>12232</v>
      </c>
      <c r="G925" s="11"/>
      <c r="H925" s="12" t="s">
        <v>1582</v>
      </c>
    </row>
    <row r="926" spans="1:13" x14ac:dyDescent="0.25">
      <c r="A926" t="s">
        <v>1592</v>
      </c>
      <c r="B926" s="8" t="s">
        <v>1601</v>
      </c>
      <c r="C926" t="s">
        <v>500</v>
      </c>
      <c r="D926" t="s">
        <v>1694</v>
      </c>
      <c r="E926" s="9">
        <v>3.2</v>
      </c>
      <c r="F926" s="10">
        <f t="shared" si="40"/>
        <v>44480</v>
      </c>
      <c r="G926" s="11"/>
      <c r="H926" s="12" t="s">
        <v>1582</v>
      </c>
    </row>
    <row r="927" spans="1:13" x14ac:dyDescent="0.25">
      <c r="A927" t="s">
        <v>1580</v>
      </c>
      <c r="B927" s="8" t="s">
        <v>1601</v>
      </c>
      <c r="C927" t="s">
        <v>500</v>
      </c>
      <c r="D927" t="s">
        <v>1581</v>
      </c>
      <c r="E927" s="9">
        <v>0.48</v>
      </c>
      <c r="F927" s="10">
        <f t="shared" si="40"/>
        <v>6672</v>
      </c>
      <c r="G927" s="11"/>
      <c r="H927" s="12" t="s">
        <v>1582</v>
      </c>
    </row>
    <row r="928" spans="1:13" x14ac:dyDescent="0.25">
      <c r="A928" t="s">
        <v>1580</v>
      </c>
      <c r="B928" s="8" t="s">
        <v>1601</v>
      </c>
      <c r="C928" t="s">
        <v>500</v>
      </c>
      <c r="D928" t="s">
        <v>1584</v>
      </c>
      <c r="E928" s="9">
        <v>0.16</v>
      </c>
      <c r="F928" s="10">
        <f t="shared" si="40"/>
        <v>2224</v>
      </c>
      <c r="G928" s="11"/>
      <c r="H928" s="12" t="s">
        <v>1582</v>
      </c>
    </row>
    <row r="929" spans="1:13" x14ac:dyDescent="0.25">
      <c r="A929" t="s">
        <v>1586</v>
      </c>
      <c r="B929" s="8" t="s">
        <v>1601</v>
      </c>
      <c r="C929" t="s">
        <v>500</v>
      </c>
      <c r="D929" t="s">
        <v>1629</v>
      </c>
      <c r="E929" s="9">
        <v>0.8</v>
      </c>
      <c r="F929" s="10">
        <f t="shared" si="40"/>
        <v>11120</v>
      </c>
      <c r="G929" s="11"/>
      <c r="H929" s="12" t="s">
        <v>1582</v>
      </c>
    </row>
    <row r="930" spans="1:13" x14ac:dyDescent="0.25">
      <c r="A930" t="s">
        <v>1586</v>
      </c>
      <c r="B930" s="8" t="s">
        <v>1601</v>
      </c>
      <c r="C930" t="s">
        <v>500</v>
      </c>
      <c r="D930" t="s">
        <v>1610</v>
      </c>
      <c r="E930" s="9">
        <v>0.4</v>
      </c>
      <c r="F930" s="10">
        <f t="shared" si="40"/>
        <v>5560</v>
      </c>
      <c r="G930" s="11"/>
      <c r="H930" s="12" t="s">
        <v>1582</v>
      </c>
    </row>
    <row r="931" spans="1:13" x14ac:dyDescent="0.25">
      <c r="A931" t="s">
        <v>1586</v>
      </c>
      <c r="B931" s="8" t="s">
        <v>1601</v>
      </c>
      <c r="C931" t="s">
        <v>500</v>
      </c>
      <c r="D931" t="s">
        <v>1587</v>
      </c>
      <c r="E931" s="9">
        <v>0.24</v>
      </c>
      <c r="F931" s="10">
        <f t="shared" si="40"/>
        <v>3336</v>
      </c>
      <c r="G931" s="11"/>
      <c r="H931" s="12" t="s">
        <v>1582</v>
      </c>
    </row>
    <row r="932" spans="1:13" x14ac:dyDescent="0.25">
      <c r="A932" t="s">
        <v>1588</v>
      </c>
      <c r="B932" s="8" t="s">
        <v>1601</v>
      </c>
      <c r="C932" t="s">
        <v>500</v>
      </c>
      <c r="D932" t="s">
        <v>1603</v>
      </c>
      <c r="E932" s="9">
        <v>0.08</v>
      </c>
      <c r="F932" s="10">
        <f t="shared" si="40"/>
        <v>1112</v>
      </c>
      <c r="G932" s="11"/>
      <c r="H932" s="12" t="s">
        <v>1582</v>
      </c>
    </row>
    <row r="933" spans="1:13" x14ac:dyDescent="0.25">
      <c r="A933" t="s">
        <v>1588</v>
      </c>
      <c r="B933" s="8" t="s">
        <v>1601</v>
      </c>
      <c r="C933" t="s">
        <v>500</v>
      </c>
      <c r="D933" t="s">
        <v>1603</v>
      </c>
      <c r="E933" s="9">
        <v>0.08</v>
      </c>
      <c r="F933" s="10">
        <f t="shared" si="40"/>
        <v>1112</v>
      </c>
      <c r="G933" s="11"/>
      <c r="H933" s="12" t="s">
        <v>1582</v>
      </c>
    </row>
    <row r="934" spans="1:13" x14ac:dyDescent="0.25">
      <c r="A934" t="s">
        <v>1588</v>
      </c>
      <c r="B934" s="8" t="s">
        <v>1601</v>
      </c>
      <c r="C934" t="s">
        <v>500</v>
      </c>
      <c r="D934" t="s">
        <v>1603</v>
      </c>
      <c r="E934" s="9">
        <v>0.08</v>
      </c>
      <c r="F934" s="10">
        <f t="shared" si="40"/>
        <v>1112</v>
      </c>
      <c r="G934" s="11"/>
      <c r="H934" s="12" t="s">
        <v>1582</v>
      </c>
    </row>
    <row r="935" spans="1:13" x14ac:dyDescent="0.25">
      <c r="A935" t="s">
        <v>1590</v>
      </c>
      <c r="B935" s="8" t="s">
        <v>1601</v>
      </c>
      <c r="C935" t="s">
        <v>500</v>
      </c>
      <c r="D935" t="s">
        <v>1584</v>
      </c>
      <c r="E935" s="9">
        <v>0.16</v>
      </c>
      <c r="F935" s="10">
        <f t="shared" si="40"/>
        <v>2224</v>
      </c>
      <c r="G935" s="11"/>
      <c r="H935" s="12" t="s">
        <v>1582</v>
      </c>
    </row>
    <row r="936" spans="1:13" x14ac:dyDescent="0.25">
      <c r="A936" t="s">
        <v>1590</v>
      </c>
      <c r="B936" s="8" t="s">
        <v>1601</v>
      </c>
      <c r="C936" t="s">
        <v>500</v>
      </c>
      <c r="D936" t="s">
        <v>1584</v>
      </c>
      <c r="E936" s="9">
        <v>0.16</v>
      </c>
      <c r="F936" s="10">
        <f t="shared" si="40"/>
        <v>2224</v>
      </c>
      <c r="G936" s="11"/>
      <c r="H936" s="12" t="s">
        <v>1582</v>
      </c>
    </row>
    <row r="937" spans="1:13" s="14" customFormat="1" x14ac:dyDescent="0.25">
      <c r="A937" s="14" t="s">
        <v>1590</v>
      </c>
      <c r="B937" s="15" t="s">
        <v>1601</v>
      </c>
      <c r="C937" s="14" t="s">
        <v>500</v>
      </c>
      <c r="D937" s="14" t="s">
        <v>1584</v>
      </c>
      <c r="E937" s="16">
        <v>0.16</v>
      </c>
      <c r="F937" s="17">
        <f t="shared" si="40"/>
        <v>2224</v>
      </c>
      <c r="G937" s="18">
        <v>105640</v>
      </c>
      <c r="H937" s="12" t="s">
        <v>1582</v>
      </c>
      <c r="I937" s="14" t="s">
        <v>501</v>
      </c>
      <c r="L937" s="19"/>
      <c r="M937" s="20"/>
    </row>
    <row r="938" spans="1:13" x14ac:dyDescent="0.25">
      <c r="A938" t="s">
        <v>1592</v>
      </c>
      <c r="B938" s="8">
        <v>20159251</v>
      </c>
      <c r="C938" t="s">
        <v>502</v>
      </c>
      <c r="D938" t="s">
        <v>1804</v>
      </c>
      <c r="E938" s="9">
        <v>5.84</v>
      </c>
      <c r="F938" s="10">
        <f t="shared" si="40"/>
        <v>81176</v>
      </c>
      <c r="G938" s="11"/>
      <c r="H938" s="12" t="s">
        <v>1582</v>
      </c>
    </row>
    <row r="939" spans="1:13" x14ac:dyDescent="0.25">
      <c r="A939" t="s">
        <v>1592</v>
      </c>
      <c r="B939" s="8">
        <v>13071434</v>
      </c>
      <c r="C939" t="s">
        <v>502</v>
      </c>
      <c r="D939" t="s">
        <v>1602</v>
      </c>
      <c r="E939" s="9">
        <v>0.32</v>
      </c>
      <c r="F939" s="10">
        <f t="shared" si="40"/>
        <v>4448</v>
      </c>
      <c r="G939" s="11"/>
      <c r="H939" s="12" t="s">
        <v>1582</v>
      </c>
    </row>
    <row r="940" spans="1:13" x14ac:dyDescent="0.25">
      <c r="A940" t="s">
        <v>1592</v>
      </c>
      <c r="B940" s="8" t="s">
        <v>1601</v>
      </c>
      <c r="C940" t="s">
        <v>502</v>
      </c>
      <c r="D940" t="s">
        <v>1609</v>
      </c>
      <c r="E940" s="9">
        <v>0.64</v>
      </c>
      <c r="F940" s="10">
        <f t="shared" si="40"/>
        <v>8896</v>
      </c>
      <c r="G940" s="11"/>
      <c r="H940" s="12" t="s">
        <v>1582</v>
      </c>
    </row>
    <row r="941" spans="1:13" x14ac:dyDescent="0.25">
      <c r="A941" t="s">
        <v>1580</v>
      </c>
      <c r="B941" s="8" t="s">
        <v>1601</v>
      </c>
      <c r="C941" t="s">
        <v>502</v>
      </c>
      <c r="D941" t="s">
        <v>1583</v>
      </c>
      <c r="E941" s="9">
        <v>0.56000000000000005</v>
      </c>
      <c r="F941" s="10">
        <f t="shared" si="40"/>
        <v>7784.0000000000009</v>
      </c>
      <c r="G941" s="11"/>
      <c r="H941" s="12" t="s">
        <v>1582</v>
      </c>
    </row>
    <row r="942" spans="1:13" x14ac:dyDescent="0.25">
      <c r="A942" t="s">
        <v>1580</v>
      </c>
      <c r="B942" s="8">
        <v>20150639</v>
      </c>
      <c r="C942" t="s">
        <v>502</v>
      </c>
      <c r="D942" t="s">
        <v>1619</v>
      </c>
      <c r="E942" s="9">
        <v>1.68</v>
      </c>
      <c r="F942" s="10">
        <f t="shared" si="40"/>
        <v>23352</v>
      </c>
      <c r="G942" s="11"/>
      <c r="H942" s="12" t="s">
        <v>1582</v>
      </c>
    </row>
    <row r="943" spans="1:13" x14ac:dyDescent="0.25">
      <c r="A943" t="s">
        <v>1580</v>
      </c>
      <c r="B943" s="8">
        <v>20159251</v>
      </c>
      <c r="C943" t="s">
        <v>502</v>
      </c>
      <c r="D943" t="s">
        <v>1692</v>
      </c>
      <c r="E943" s="9">
        <v>1.6</v>
      </c>
      <c r="F943" s="10">
        <f t="shared" si="40"/>
        <v>22240</v>
      </c>
      <c r="G943" s="11"/>
      <c r="H943" s="12" t="s">
        <v>1582</v>
      </c>
    </row>
    <row r="944" spans="1:13" x14ac:dyDescent="0.25">
      <c r="A944" t="s">
        <v>1580</v>
      </c>
      <c r="B944" s="8">
        <v>13071434</v>
      </c>
      <c r="C944" t="s">
        <v>502</v>
      </c>
      <c r="D944" t="s">
        <v>1584</v>
      </c>
      <c r="E944" s="9">
        <v>0.16</v>
      </c>
      <c r="F944" s="10">
        <f t="shared" si="40"/>
        <v>2224</v>
      </c>
      <c r="G944" s="11"/>
      <c r="H944" s="12" t="s">
        <v>1582</v>
      </c>
    </row>
    <row r="945" spans="1:13" x14ac:dyDescent="0.25">
      <c r="A945" t="s">
        <v>1586</v>
      </c>
      <c r="B945" s="8" t="s">
        <v>1601</v>
      </c>
      <c r="C945" t="s">
        <v>502</v>
      </c>
      <c r="D945" t="s">
        <v>1583</v>
      </c>
      <c r="E945" s="9">
        <v>0.56000000000000005</v>
      </c>
      <c r="F945" s="10">
        <f t="shared" si="40"/>
        <v>7784.0000000000009</v>
      </c>
      <c r="G945" s="11"/>
      <c r="H945" s="12" t="s">
        <v>1582</v>
      </c>
    </row>
    <row r="946" spans="1:13" x14ac:dyDescent="0.25">
      <c r="A946" t="s">
        <v>1586</v>
      </c>
      <c r="B946" s="8">
        <v>20159251</v>
      </c>
      <c r="C946" t="s">
        <v>502</v>
      </c>
      <c r="D946" t="s">
        <v>1602</v>
      </c>
      <c r="E946" s="9">
        <v>0.32</v>
      </c>
      <c r="F946" s="10">
        <f t="shared" si="40"/>
        <v>4448</v>
      </c>
      <c r="G946" s="11"/>
      <c r="H946" s="12" t="s">
        <v>1582</v>
      </c>
    </row>
    <row r="947" spans="1:13" x14ac:dyDescent="0.25">
      <c r="A947" t="s">
        <v>1588</v>
      </c>
      <c r="B947" s="8" t="s">
        <v>1601</v>
      </c>
      <c r="C947" t="s">
        <v>502</v>
      </c>
      <c r="D947" t="s">
        <v>1609</v>
      </c>
      <c r="E947" s="9">
        <v>0.64</v>
      </c>
      <c r="F947" s="10">
        <f t="shared" si="40"/>
        <v>8896</v>
      </c>
      <c r="G947" s="11"/>
      <c r="H947" s="12" t="s">
        <v>1582</v>
      </c>
    </row>
    <row r="948" spans="1:13" x14ac:dyDescent="0.25">
      <c r="A948" t="s">
        <v>1588</v>
      </c>
      <c r="B948" s="8">
        <v>20159251</v>
      </c>
      <c r="C948" t="s">
        <v>502</v>
      </c>
      <c r="D948" t="s">
        <v>1602</v>
      </c>
      <c r="E948" s="9">
        <v>0.32</v>
      </c>
      <c r="F948" s="10">
        <f t="shared" si="40"/>
        <v>4448</v>
      </c>
      <c r="G948" s="11"/>
      <c r="H948" s="12" t="s">
        <v>1582</v>
      </c>
    </row>
    <row r="949" spans="1:13" x14ac:dyDescent="0.25">
      <c r="A949" t="s">
        <v>1590</v>
      </c>
      <c r="B949" s="8">
        <v>20159251</v>
      </c>
      <c r="C949" t="s">
        <v>502</v>
      </c>
      <c r="D949" t="s">
        <v>1581</v>
      </c>
      <c r="E949" s="9">
        <v>0.48</v>
      </c>
      <c r="F949" s="10">
        <f t="shared" si="40"/>
        <v>6672</v>
      </c>
      <c r="G949" s="11"/>
      <c r="H949" s="12" t="s">
        <v>1582</v>
      </c>
    </row>
    <row r="950" spans="1:13" s="14" customFormat="1" x14ac:dyDescent="0.25">
      <c r="A950" s="14" t="s">
        <v>1590</v>
      </c>
      <c r="B950" s="15" t="s">
        <v>1601</v>
      </c>
      <c r="C950" s="14" t="s">
        <v>502</v>
      </c>
      <c r="D950" s="14" t="s">
        <v>1602</v>
      </c>
      <c r="E950" s="16">
        <v>0.32</v>
      </c>
      <c r="F950" s="17">
        <f t="shared" si="40"/>
        <v>4448</v>
      </c>
      <c r="G950" s="18">
        <v>186816</v>
      </c>
      <c r="H950" s="12" t="s">
        <v>1582</v>
      </c>
      <c r="I950" s="14" t="s">
        <v>503</v>
      </c>
      <c r="L950" s="19"/>
      <c r="M950" s="20"/>
    </row>
    <row r="951" spans="1:13" x14ac:dyDescent="0.25">
      <c r="A951" t="s">
        <v>1592</v>
      </c>
      <c r="B951" s="8">
        <v>20084007</v>
      </c>
      <c r="C951" t="s">
        <v>504</v>
      </c>
      <c r="D951" t="s">
        <v>1805</v>
      </c>
      <c r="E951" s="9">
        <v>37.200000000000003</v>
      </c>
      <c r="F951" s="10">
        <f t="shared" ref="F951:F960" si="41">((E951/8)*9.2)*13900</f>
        <v>594642</v>
      </c>
      <c r="G951" s="11"/>
      <c r="H951" s="12" t="s">
        <v>1582</v>
      </c>
    </row>
    <row r="952" spans="1:13" x14ac:dyDescent="0.25">
      <c r="A952" t="s">
        <v>1592</v>
      </c>
      <c r="B952" s="8">
        <v>13224152</v>
      </c>
      <c r="C952" t="s">
        <v>504</v>
      </c>
      <c r="D952" t="s">
        <v>1806</v>
      </c>
      <c r="E952" s="9">
        <v>40.56</v>
      </c>
      <c r="F952" s="10">
        <f t="shared" si="41"/>
        <v>648351.6</v>
      </c>
      <c r="G952" s="11"/>
      <c r="H952" s="12" t="s">
        <v>1582</v>
      </c>
    </row>
    <row r="953" spans="1:13" x14ac:dyDescent="0.25">
      <c r="A953" t="s">
        <v>1580</v>
      </c>
      <c r="B953" s="8">
        <v>13224152</v>
      </c>
      <c r="C953" t="s">
        <v>504</v>
      </c>
      <c r="D953" t="s">
        <v>1807</v>
      </c>
      <c r="E953" s="9">
        <v>99.52</v>
      </c>
      <c r="F953" s="10">
        <f t="shared" si="41"/>
        <v>1590827.2</v>
      </c>
      <c r="G953" s="11"/>
      <c r="H953" s="12" t="s">
        <v>1582</v>
      </c>
    </row>
    <row r="954" spans="1:13" x14ac:dyDescent="0.25">
      <c r="A954" t="s">
        <v>1580</v>
      </c>
      <c r="B954" s="8">
        <v>20084007</v>
      </c>
      <c r="C954" t="s">
        <v>504</v>
      </c>
      <c r="D954" t="s">
        <v>1808</v>
      </c>
      <c r="E954" s="9">
        <v>32.96</v>
      </c>
      <c r="F954" s="10">
        <f t="shared" si="41"/>
        <v>526865.6</v>
      </c>
      <c r="G954" s="11"/>
      <c r="H954" s="12" t="s">
        <v>1582</v>
      </c>
    </row>
    <row r="955" spans="1:13" x14ac:dyDescent="0.25">
      <c r="A955" t="s">
        <v>1586</v>
      </c>
      <c r="B955" s="8">
        <v>13224152</v>
      </c>
      <c r="C955" t="s">
        <v>504</v>
      </c>
      <c r="D955" t="s">
        <v>1809</v>
      </c>
      <c r="E955" s="9">
        <v>22.72</v>
      </c>
      <c r="F955" s="10">
        <f t="shared" si="41"/>
        <v>363179.19999999995</v>
      </c>
      <c r="G955" s="11"/>
      <c r="H955" s="12" t="s">
        <v>1582</v>
      </c>
    </row>
    <row r="956" spans="1:13" x14ac:dyDescent="0.25">
      <c r="A956" t="s">
        <v>1586</v>
      </c>
      <c r="B956" s="8">
        <v>20084007</v>
      </c>
      <c r="C956" t="s">
        <v>504</v>
      </c>
      <c r="D956" t="s">
        <v>1808</v>
      </c>
      <c r="E956" s="9">
        <v>32.96</v>
      </c>
      <c r="F956" s="10">
        <f t="shared" si="41"/>
        <v>526865.6</v>
      </c>
      <c r="G956" s="11"/>
      <c r="H956" s="12" t="s">
        <v>1582</v>
      </c>
    </row>
    <row r="957" spans="1:13" x14ac:dyDescent="0.25">
      <c r="A957" t="s">
        <v>1588</v>
      </c>
      <c r="B957" s="8">
        <v>13224152</v>
      </c>
      <c r="C957" t="s">
        <v>504</v>
      </c>
      <c r="D957" t="s">
        <v>1810</v>
      </c>
      <c r="E957" s="9">
        <v>18.64</v>
      </c>
      <c r="F957" s="10">
        <f t="shared" si="41"/>
        <v>297960.40000000002</v>
      </c>
      <c r="G957" s="11"/>
      <c r="H957" s="12" t="s">
        <v>1582</v>
      </c>
    </row>
    <row r="958" spans="1:13" x14ac:dyDescent="0.25">
      <c r="A958" t="s">
        <v>1588</v>
      </c>
      <c r="B958" s="8">
        <v>20084007</v>
      </c>
      <c r="C958" t="s">
        <v>504</v>
      </c>
      <c r="D958" t="s">
        <v>1811</v>
      </c>
      <c r="E958" s="9">
        <v>15.2</v>
      </c>
      <c r="F958" s="10">
        <f t="shared" si="41"/>
        <v>242971.99999999997</v>
      </c>
      <c r="G958" s="11"/>
      <c r="H958" s="12" t="s">
        <v>1582</v>
      </c>
    </row>
    <row r="959" spans="1:13" x14ac:dyDescent="0.25">
      <c r="A959" t="s">
        <v>1590</v>
      </c>
      <c r="B959" s="8">
        <v>13224152</v>
      </c>
      <c r="C959" t="s">
        <v>504</v>
      </c>
      <c r="D959" t="s">
        <v>1812</v>
      </c>
      <c r="E959" s="9">
        <v>24.72</v>
      </c>
      <c r="F959" s="10">
        <f t="shared" si="41"/>
        <v>395149.19999999995</v>
      </c>
      <c r="G959" s="11"/>
      <c r="H959" s="12" t="s">
        <v>1582</v>
      </c>
    </row>
    <row r="960" spans="1:13" s="14" customFormat="1" x14ac:dyDescent="0.25">
      <c r="A960" s="14" t="s">
        <v>1590</v>
      </c>
      <c r="B960" s="15">
        <v>20084007</v>
      </c>
      <c r="C960" s="14" t="s">
        <v>504</v>
      </c>
      <c r="D960" s="14" t="s">
        <v>1809</v>
      </c>
      <c r="E960" s="16">
        <v>22.72</v>
      </c>
      <c r="F960" s="10">
        <f t="shared" si="41"/>
        <v>363179.19999999995</v>
      </c>
      <c r="G960" s="18">
        <v>5549992</v>
      </c>
      <c r="H960" s="12" t="s">
        <v>1582</v>
      </c>
      <c r="I960" s="14" t="s">
        <v>505</v>
      </c>
      <c r="K960" s="14" t="s">
        <v>506</v>
      </c>
      <c r="L960" s="19"/>
      <c r="M960" s="20"/>
    </row>
    <row r="961" spans="1:13" x14ac:dyDescent="0.25">
      <c r="A961" t="s">
        <v>1580</v>
      </c>
      <c r="B961" s="8">
        <v>20130473</v>
      </c>
      <c r="C961" t="s">
        <v>1813</v>
      </c>
      <c r="D961" t="s">
        <v>1657</v>
      </c>
      <c r="E961" s="9">
        <v>1.76</v>
      </c>
      <c r="F961" s="10">
        <f>((E961/8)*8)*13900</f>
        <v>24464</v>
      </c>
      <c r="G961" s="11"/>
      <c r="H961" s="12" t="s">
        <v>1582</v>
      </c>
    </row>
    <row r="962" spans="1:13" x14ac:dyDescent="0.25">
      <c r="A962" t="s">
        <v>1586</v>
      </c>
      <c r="B962" s="8">
        <v>20130473</v>
      </c>
      <c r="C962" t="s">
        <v>1813</v>
      </c>
      <c r="D962" t="s">
        <v>1607</v>
      </c>
      <c r="E962" s="9">
        <v>1.04</v>
      </c>
      <c r="F962" s="10">
        <f>((E962/8)*8)*13900</f>
        <v>14456</v>
      </c>
      <c r="G962" s="11"/>
      <c r="H962" s="12" t="s">
        <v>1582</v>
      </c>
    </row>
    <row r="963" spans="1:13" s="14" customFormat="1" x14ac:dyDescent="0.25">
      <c r="A963" s="14" t="s">
        <v>1588</v>
      </c>
      <c r="B963" s="15">
        <v>20130473</v>
      </c>
      <c r="C963" s="14" t="s">
        <v>1813</v>
      </c>
      <c r="D963" s="14" t="s">
        <v>1620</v>
      </c>
      <c r="E963" s="16">
        <v>1.52</v>
      </c>
      <c r="F963" s="17">
        <f>((E963/8)*8)*13900</f>
        <v>21128</v>
      </c>
      <c r="G963" s="18">
        <v>60048</v>
      </c>
      <c r="H963" s="12" t="s">
        <v>1582</v>
      </c>
      <c r="I963" s="14" t="s">
        <v>1814</v>
      </c>
      <c r="L963" s="19"/>
      <c r="M963" s="20"/>
    </row>
    <row r="964" spans="1:13" x14ac:dyDescent="0.25">
      <c r="A964" t="s">
        <v>1588</v>
      </c>
      <c r="B964" s="8">
        <v>11063979</v>
      </c>
      <c r="C964" t="s">
        <v>507</v>
      </c>
      <c r="D964" t="s">
        <v>1603</v>
      </c>
      <c r="E964" s="9">
        <v>0.08</v>
      </c>
      <c r="F964" s="10">
        <f>((E964/8)*8)*13900</f>
        <v>1112</v>
      </c>
      <c r="G964" s="11"/>
      <c r="H964" s="12" t="s">
        <v>1582</v>
      </c>
    </row>
    <row r="965" spans="1:13" s="14" customFormat="1" x14ac:dyDescent="0.25">
      <c r="A965" s="14" t="s">
        <v>1590</v>
      </c>
      <c r="B965" s="15">
        <v>11063979</v>
      </c>
      <c r="C965" s="14" t="s">
        <v>507</v>
      </c>
      <c r="D965" s="14" t="s">
        <v>1610</v>
      </c>
      <c r="E965" s="16">
        <v>0.4</v>
      </c>
      <c r="F965" s="17">
        <f>((E965/8)*8)*13900</f>
        <v>5560</v>
      </c>
      <c r="G965" s="18">
        <v>6672</v>
      </c>
      <c r="H965" s="12" t="s">
        <v>1582</v>
      </c>
      <c r="I965" s="14" t="s">
        <v>508</v>
      </c>
      <c r="L965" s="19"/>
      <c r="M965" s="20"/>
    </row>
    <row r="966" spans="1:13" x14ac:dyDescent="0.25">
      <c r="A966" t="s">
        <v>1592</v>
      </c>
      <c r="B966" s="8">
        <v>20148125</v>
      </c>
      <c r="C966" t="s">
        <v>509</v>
      </c>
      <c r="D966" t="s">
        <v>1620</v>
      </c>
      <c r="E966" s="9">
        <v>1.52</v>
      </c>
      <c r="F966" s="10">
        <f>((E966/8)*2)*13900</f>
        <v>5282</v>
      </c>
      <c r="G966" s="11"/>
      <c r="H966" s="12" t="s">
        <v>1582</v>
      </c>
    </row>
    <row r="967" spans="1:13" s="14" customFormat="1" x14ac:dyDescent="0.25">
      <c r="A967" s="14" t="s">
        <v>1580</v>
      </c>
      <c r="B967" s="15">
        <v>20148125</v>
      </c>
      <c r="C967" s="14" t="s">
        <v>509</v>
      </c>
      <c r="D967" s="14" t="s">
        <v>1585</v>
      </c>
      <c r="E967" s="16">
        <v>1.44</v>
      </c>
      <c r="F967" s="10">
        <f>((E967/8)*2)*13900</f>
        <v>5004</v>
      </c>
      <c r="G967" s="18">
        <v>41144</v>
      </c>
      <c r="H967" s="12" t="s">
        <v>1582</v>
      </c>
      <c r="I967" s="14" t="s">
        <v>510</v>
      </c>
      <c r="J967" s="14" t="s">
        <v>511</v>
      </c>
      <c r="K967" s="14" t="s">
        <v>512</v>
      </c>
      <c r="L967" s="19"/>
      <c r="M967" s="20"/>
    </row>
    <row r="968" spans="1:13" s="14" customFormat="1" x14ac:dyDescent="0.25">
      <c r="A968" s="14" t="s">
        <v>1580</v>
      </c>
      <c r="B968" s="15">
        <v>4163201</v>
      </c>
      <c r="C968" s="14" t="s">
        <v>513</v>
      </c>
      <c r="D968" s="14" t="s">
        <v>1610</v>
      </c>
      <c r="E968" s="16">
        <v>0.4</v>
      </c>
      <c r="F968" s="17">
        <f>((E968/8)*8)*13900</f>
        <v>5560</v>
      </c>
      <c r="G968" s="18">
        <v>5560</v>
      </c>
      <c r="H968" s="12" t="s">
        <v>1582</v>
      </c>
      <c r="I968" s="14" t="s">
        <v>514</v>
      </c>
      <c r="L968" s="19"/>
      <c r="M968" s="20"/>
    </row>
    <row r="969" spans="1:13" x14ac:dyDescent="0.25">
      <c r="A969" t="s">
        <v>1592</v>
      </c>
      <c r="B969" s="8" t="s">
        <v>1601</v>
      </c>
      <c r="C969" t="s">
        <v>515</v>
      </c>
      <c r="D969" t="s">
        <v>1581</v>
      </c>
      <c r="E969" s="9">
        <v>0.48</v>
      </c>
      <c r="F969" s="10">
        <f t="shared" ref="F969:F974" si="42">((E969/8)*11)*13900</f>
        <v>9173.9999999999982</v>
      </c>
      <c r="G969" s="11"/>
      <c r="H969" s="12" t="s">
        <v>1582</v>
      </c>
    </row>
    <row r="970" spans="1:13" x14ac:dyDescent="0.25">
      <c r="A970" t="s">
        <v>1580</v>
      </c>
      <c r="B970" s="8" t="s">
        <v>1601</v>
      </c>
      <c r="C970" t="s">
        <v>515</v>
      </c>
      <c r="D970" t="s">
        <v>1602</v>
      </c>
      <c r="E970" s="9">
        <v>0.32</v>
      </c>
      <c r="F970" s="10">
        <f t="shared" si="42"/>
        <v>6116</v>
      </c>
      <c r="G970" s="11"/>
      <c r="H970" s="12" t="s">
        <v>1582</v>
      </c>
    </row>
    <row r="971" spans="1:13" x14ac:dyDescent="0.25">
      <c r="A971" t="s">
        <v>1586</v>
      </c>
      <c r="B971" s="8" t="s">
        <v>1601</v>
      </c>
      <c r="C971" t="s">
        <v>515</v>
      </c>
      <c r="D971" t="s">
        <v>1584</v>
      </c>
      <c r="E971" s="9">
        <v>0.16</v>
      </c>
      <c r="F971" s="10">
        <f t="shared" si="42"/>
        <v>3058</v>
      </c>
      <c r="G971" s="11"/>
      <c r="H971" s="12" t="s">
        <v>1582</v>
      </c>
    </row>
    <row r="972" spans="1:13" x14ac:dyDescent="0.25">
      <c r="A972" t="s">
        <v>1588</v>
      </c>
      <c r="B972" s="8" t="s">
        <v>1601</v>
      </c>
      <c r="C972" t="s">
        <v>515</v>
      </c>
      <c r="D972" t="s">
        <v>1584</v>
      </c>
      <c r="E972" s="9">
        <v>0.16</v>
      </c>
      <c r="F972" s="10">
        <f t="shared" si="42"/>
        <v>3058</v>
      </c>
      <c r="G972" s="11"/>
      <c r="H972" s="12" t="s">
        <v>1582</v>
      </c>
    </row>
    <row r="973" spans="1:13" x14ac:dyDescent="0.25">
      <c r="A973" t="s">
        <v>1588</v>
      </c>
      <c r="B973" s="8" t="s">
        <v>1601</v>
      </c>
      <c r="C973" t="s">
        <v>515</v>
      </c>
      <c r="D973" t="s">
        <v>1584</v>
      </c>
      <c r="E973" s="9">
        <v>0.16</v>
      </c>
      <c r="F973" s="10">
        <f t="shared" si="42"/>
        <v>3058</v>
      </c>
      <c r="G973" s="11"/>
      <c r="H973" s="12" t="s">
        <v>1582</v>
      </c>
    </row>
    <row r="974" spans="1:13" s="14" customFormat="1" x14ac:dyDescent="0.25">
      <c r="A974" s="14" t="s">
        <v>1590</v>
      </c>
      <c r="B974" s="15" t="s">
        <v>1601</v>
      </c>
      <c r="C974" s="14" t="s">
        <v>515</v>
      </c>
      <c r="D974" s="14" t="s">
        <v>1581</v>
      </c>
      <c r="E974" s="16">
        <v>0.48</v>
      </c>
      <c r="F974" s="10">
        <f t="shared" si="42"/>
        <v>9173.9999999999982</v>
      </c>
      <c r="G974" s="18">
        <v>33638</v>
      </c>
      <c r="H974" s="12" t="s">
        <v>1582</v>
      </c>
      <c r="I974" s="14" t="s">
        <v>516</v>
      </c>
      <c r="K974" s="14" t="s">
        <v>156</v>
      </c>
      <c r="L974" s="19"/>
      <c r="M974" s="20"/>
    </row>
    <row r="975" spans="1:13" s="14" customFormat="1" x14ac:dyDescent="0.25">
      <c r="A975" s="14" t="s">
        <v>1592</v>
      </c>
      <c r="B975" s="15">
        <v>20132204</v>
      </c>
      <c r="C975" s="14" t="s">
        <v>521</v>
      </c>
      <c r="D975" s="14" t="s">
        <v>1628</v>
      </c>
      <c r="E975" s="16">
        <v>1.28666666666667</v>
      </c>
      <c r="F975" s="17">
        <f>((E975/8)*8)*13900</f>
        <v>17884.666666666712</v>
      </c>
      <c r="G975" s="18">
        <v>17931</v>
      </c>
      <c r="H975" s="12" t="s">
        <v>1582</v>
      </c>
      <c r="I975" s="14" t="s">
        <v>522</v>
      </c>
      <c r="L975" s="19"/>
      <c r="M975" s="20"/>
    </row>
    <row r="976" spans="1:13" x14ac:dyDescent="0.25">
      <c r="A976" t="s">
        <v>1592</v>
      </c>
      <c r="B976" s="8">
        <v>20091929</v>
      </c>
      <c r="C976" t="s">
        <v>1815</v>
      </c>
      <c r="D976" t="s">
        <v>1657</v>
      </c>
      <c r="E976" s="9">
        <v>1.2333333333333301</v>
      </c>
      <c r="F976" s="10">
        <f>((E976/8)*9)*13900</f>
        <v>19286.249999999949</v>
      </c>
      <c r="G976" s="11"/>
      <c r="H976" s="12" t="s">
        <v>1582</v>
      </c>
    </row>
    <row r="977" spans="1:13" x14ac:dyDescent="0.25">
      <c r="A977" t="s">
        <v>1580</v>
      </c>
      <c r="B977" s="8">
        <v>20091929</v>
      </c>
      <c r="C977" t="s">
        <v>1815</v>
      </c>
      <c r="D977" t="s">
        <v>1816</v>
      </c>
      <c r="E977" s="9">
        <v>12.86</v>
      </c>
      <c r="F977" s="10">
        <f>((E977/8)*9)*13900</f>
        <v>201098.25</v>
      </c>
      <c r="G977" s="11"/>
      <c r="H977" s="12" t="s">
        <v>1582</v>
      </c>
    </row>
    <row r="978" spans="1:13" x14ac:dyDescent="0.25">
      <c r="A978" t="s">
        <v>1586</v>
      </c>
      <c r="B978" s="8">
        <v>20091929</v>
      </c>
      <c r="C978" t="s">
        <v>1815</v>
      </c>
      <c r="D978" t="s">
        <v>1581</v>
      </c>
      <c r="E978" s="9">
        <v>0.33333333333333298</v>
      </c>
      <c r="F978" s="10">
        <f>((E978/8)*9)*13900</f>
        <v>5212.4999999999945</v>
      </c>
      <c r="G978" s="11"/>
      <c r="H978" s="12" t="s">
        <v>1582</v>
      </c>
    </row>
    <row r="979" spans="1:13" x14ac:dyDescent="0.25">
      <c r="A979" t="s">
        <v>1586</v>
      </c>
      <c r="B979" s="8">
        <v>13180191</v>
      </c>
      <c r="C979" t="s">
        <v>1815</v>
      </c>
      <c r="D979" t="s">
        <v>1599</v>
      </c>
      <c r="E979" s="9">
        <v>1.56666666666667</v>
      </c>
      <c r="F979" s="10">
        <f>((E979/8)*9)*13900</f>
        <v>24498.750000000051</v>
      </c>
      <c r="G979" s="11"/>
      <c r="H979" s="12" t="s">
        <v>1582</v>
      </c>
    </row>
    <row r="980" spans="1:13" s="14" customFormat="1" x14ac:dyDescent="0.25">
      <c r="A980" s="14" t="s">
        <v>1588</v>
      </c>
      <c r="B980" s="15">
        <v>20091929</v>
      </c>
      <c r="C980" s="14" t="s">
        <v>1815</v>
      </c>
      <c r="D980" s="14" t="s">
        <v>1618</v>
      </c>
      <c r="E980" s="16">
        <v>2.06666666666667</v>
      </c>
      <c r="F980" s="10">
        <f>((E980/8)*9)*13900</f>
        <v>32317.500000000051</v>
      </c>
      <c r="G980" s="18">
        <v>282413.25</v>
      </c>
      <c r="H980" s="12" t="s">
        <v>1582</v>
      </c>
      <c r="J980" s="14" t="s">
        <v>1059</v>
      </c>
      <c r="K980" s="14" t="s">
        <v>42</v>
      </c>
      <c r="L980" s="19"/>
      <c r="M980" s="20"/>
    </row>
    <row r="981" spans="1:13" x14ac:dyDescent="0.25">
      <c r="A981" t="s">
        <v>1592</v>
      </c>
      <c r="B981" s="8" t="s">
        <v>1601</v>
      </c>
      <c r="C981" t="s">
        <v>523</v>
      </c>
      <c r="D981" t="s">
        <v>1634</v>
      </c>
      <c r="E981" s="9">
        <v>2.72</v>
      </c>
      <c r="F981" s="10">
        <f t="shared" ref="F981:F997" si="43">((E981/8)*8)*13900</f>
        <v>37808</v>
      </c>
      <c r="G981" s="11"/>
      <c r="H981" s="12" t="s">
        <v>1582</v>
      </c>
    </row>
    <row r="982" spans="1:13" x14ac:dyDescent="0.25">
      <c r="A982" t="s">
        <v>1580</v>
      </c>
      <c r="B982" s="8" t="s">
        <v>1601</v>
      </c>
      <c r="C982" t="s">
        <v>523</v>
      </c>
      <c r="D982" t="s">
        <v>1635</v>
      </c>
      <c r="E982" s="9">
        <v>6</v>
      </c>
      <c r="F982" s="10">
        <f t="shared" si="43"/>
        <v>83400</v>
      </c>
      <c r="G982" s="11"/>
      <c r="H982" s="12" t="s">
        <v>1582</v>
      </c>
    </row>
    <row r="983" spans="1:13" x14ac:dyDescent="0.25">
      <c r="A983" t="s">
        <v>1580</v>
      </c>
      <c r="B983" s="8" t="s">
        <v>1601</v>
      </c>
      <c r="C983" t="s">
        <v>523</v>
      </c>
      <c r="D983" t="s">
        <v>1603</v>
      </c>
      <c r="E983" s="9">
        <v>0.08</v>
      </c>
      <c r="F983" s="10">
        <f t="shared" si="43"/>
        <v>1112</v>
      </c>
      <c r="G983" s="11"/>
      <c r="H983" s="12" t="s">
        <v>1582</v>
      </c>
    </row>
    <row r="984" spans="1:13" x14ac:dyDescent="0.25">
      <c r="A984" t="s">
        <v>1586</v>
      </c>
      <c r="B984" s="8">
        <v>11294225</v>
      </c>
      <c r="C984" t="s">
        <v>523</v>
      </c>
      <c r="D984" t="s">
        <v>1610</v>
      </c>
      <c r="E984" s="9">
        <v>0.4</v>
      </c>
      <c r="F984" s="10">
        <f t="shared" si="43"/>
        <v>5560</v>
      </c>
      <c r="G984" s="11"/>
      <c r="H984" s="12" t="s">
        <v>1582</v>
      </c>
    </row>
    <row r="985" spans="1:13" x14ac:dyDescent="0.25">
      <c r="A985" t="s">
        <v>1586</v>
      </c>
      <c r="B985" s="8" t="s">
        <v>1601</v>
      </c>
      <c r="C985" t="s">
        <v>523</v>
      </c>
      <c r="D985" t="s">
        <v>1620</v>
      </c>
      <c r="E985" s="9">
        <v>1.52</v>
      </c>
      <c r="F985" s="10">
        <f t="shared" si="43"/>
        <v>21128</v>
      </c>
      <c r="G985" s="11"/>
      <c r="H985" s="12" t="s">
        <v>1582</v>
      </c>
    </row>
    <row r="986" spans="1:13" x14ac:dyDescent="0.25">
      <c r="A986" t="s">
        <v>1586</v>
      </c>
      <c r="B986" s="8" t="s">
        <v>1601</v>
      </c>
      <c r="C986" t="s">
        <v>523</v>
      </c>
      <c r="D986" t="s">
        <v>1654</v>
      </c>
      <c r="E986" s="9">
        <v>4.16</v>
      </c>
      <c r="F986" s="10">
        <f t="shared" si="43"/>
        <v>57824</v>
      </c>
      <c r="G986" s="11"/>
      <c r="H986" s="12" t="s">
        <v>1582</v>
      </c>
    </row>
    <row r="987" spans="1:13" x14ac:dyDescent="0.25">
      <c r="A987" t="s">
        <v>1586</v>
      </c>
      <c r="B987" s="8" t="s">
        <v>1601</v>
      </c>
      <c r="C987" t="s">
        <v>523</v>
      </c>
      <c r="D987" t="s">
        <v>1584</v>
      </c>
      <c r="E987" s="9">
        <v>0.16</v>
      </c>
      <c r="F987" s="10">
        <f t="shared" si="43"/>
        <v>2224</v>
      </c>
      <c r="G987" s="11"/>
      <c r="H987" s="12" t="s">
        <v>1582</v>
      </c>
    </row>
    <row r="988" spans="1:13" x14ac:dyDescent="0.25">
      <c r="A988" t="s">
        <v>1588</v>
      </c>
      <c r="B988" s="8" t="s">
        <v>1601</v>
      </c>
      <c r="C988" t="s">
        <v>523</v>
      </c>
      <c r="D988" t="s">
        <v>1655</v>
      </c>
      <c r="E988" s="9">
        <v>2.3199999999999998</v>
      </c>
      <c r="F988" s="10">
        <f t="shared" si="43"/>
        <v>32247.999999999996</v>
      </c>
      <c r="G988" s="11"/>
      <c r="H988" s="12" t="s">
        <v>1582</v>
      </c>
    </row>
    <row r="989" spans="1:13" x14ac:dyDescent="0.25">
      <c r="A989" t="s">
        <v>1588</v>
      </c>
      <c r="B989" s="8" t="s">
        <v>1601</v>
      </c>
      <c r="C989" t="s">
        <v>523</v>
      </c>
      <c r="D989" t="s">
        <v>1587</v>
      </c>
      <c r="E989" s="9">
        <v>0.24</v>
      </c>
      <c r="F989" s="10">
        <f t="shared" si="43"/>
        <v>3336</v>
      </c>
      <c r="G989" s="11"/>
      <c r="H989" s="12" t="s">
        <v>1582</v>
      </c>
    </row>
    <row r="990" spans="1:13" x14ac:dyDescent="0.25">
      <c r="A990" t="s">
        <v>1588</v>
      </c>
      <c r="B990" s="8">
        <v>11294225</v>
      </c>
      <c r="C990" t="s">
        <v>523</v>
      </c>
      <c r="D990" t="s">
        <v>1589</v>
      </c>
      <c r="E990" s="9">
        <v>0.72</v>
      </c>
      <c r="F990" s="10">
        <f t="shared" si="43"/>
        <v>10008</v>
      </c>
      <c r="G990" s="11"/>
      <c r="H990" s="12" t="s">
        <v>1582</v>
      </c>
    </row>
    <row r="991" spans="1:13" x14ac:dyDescent="0.25">
      <c r="A991" t="s">
        <v>1590</v>
      </c>
      <c r="B991" s="8" t="s">
        <v>1601</v>
      </c>
      <c r="C991" t="s">
        <v>523</v>
      </c>
      <c r="D991" t="s">
        <v>1620</v>
      </c>
      <c r="E991" s="9">
        <v>1.52</v>
      </c>
      <c r="F991" s="10">
        <f t="shared" si="43"/>
        <v>21128</v>
      </c>
      <c r="G991" s="11"/>
      <c r="H991" s="12" t="s">
        <v>1582</v>
      </c>
    </row>
    <row r="992" spans="1:13" x14ac:dyDescent="0.25">
      <c r="A992" t="s">
        <v>1590</v>
      </c>
      <c r="B992" s="8" t="s">
        <v>1601</v>
      </c>
      <c r="C992" t="s">
        <v>523</v>
      </c>
      <c r="D992" t="s">
        <v>1584</v>
      </c>
      <c r="E992" s="9">
        <v>0.16</v>
      </c>
      <c r="F992" s="10">
        <f t="shared" si="43"/>
        <v>2224</v>
      </c>
      <c r="G992" s="11"/>
      <c r="H992" s="12" t="s">
        <v>1582</v>
      </c>
    </row>
    <row r="993" spans="1:13" s="14" customFormat="1" x14ac:dyDescent="0.25">
      <c r="A993" s="14" t="s">
        <v>1590</v>
      </c>
      <c r="B993" s="15">
        <v>11294225</v>
      </c>
      <c r="C993" s="14" t="s">
        <v>523</v>
      </c>
      <c r="D993" s="14" t="s">
        <v>1587</v>
      </c>
      <c r="E993" s="16">
        <v>0.24</v>
      </c>
      <c r="F993" s="17">
        <f t="shared" si="43"/>
        <v>3336</v>
      </c>
      <c r="G993" s="18">
        <v>281336</v>
      </c>
      <c r="H993" s="12" t="s">
        <v>1582</v>
      </c>
      <c r="I993" s="14" t="s">
        <v>524</v>
      </c>
      <c r="L993" s="19"/>
      <c r="M993" s="20"/>
    </row>
    <row r="994" spans="1:13" x14ac:dyDescent="0.25">
      <c r="A994" t="s">
        <v>1580</v>
      </c>
      <c r="B994" s="8">
        <v>20174688</v>
      </c>
      <c r="C994" t="s">
        <v>1817</v>
      </c>
      <c r="D994" t="s">
        <v>1602</v>
      </c>
      <c r="E994" s="9">
        <v>0.32</v>
      </c>
      <c r="F994" s="10">
        <f t="shared" si="43"/>
        <v>4448</v>
      </c>
      <c r="G994" s="11"/>
      <c r="H994" s="12" t="s">
        <v>1582</v>
      </c>
    </row>
    <row r="995" spans="1:13" x14ac:dyDescent="0.25">
      <c r="A995" t="s">
        <v>1586</v>
      </c>
      <c r="B995" s="8">
        <v>13107050</v>
      </c>
      <c r="C995" t="s">
        <v>1817</v>
      </c>
      <c r="D995" t="s">
        <v>1584</v>
      </c>
      <c r="E995" s="9">
        <v>0.16</v>
      </c>
      <c r="F995" s="10">
        <f t="shared" si="43"/>
        <v>2224</v>
      </c>
      <c r="G995" s="11"/>
      <c r="H995" s="12" t="s">
        <v>1582</v>
      </c>
    </row>
    <row r="996" spans="1:13" x14ac:dyDescent="0.25">
      <c r="A996" t="s">
        <v>1586</v>
      </c>
      <c r="B996" s="8">
        <v>20172856</v>
      </c>
      <c r="C996" t="s">
        <v>1817</v>
      </c>
      <c r="D996" t="s">
        <v>1589</v>
      </c>
      <c r="E996" s="9">
        <v>0.72</v>
      </c>
      <c r="F996" s="10">
        <f t="shared" si="43"/>
        <v>10008</v>
      </c>
      <c r="G996" s="11"/>
      <c r="H996" s="12" t="s">
        <v>1582</v>
      </c>
    </row>
    <row r="997" spans="1:13" s="14" customFormat="1" x14ac:dyDescent="0.25">
      <c r="A997" s="14" t="s">
        <v>1586</v>
      </c>
      <c r="B997" s="15">
        <v>13179583</v>
      </c>
      <c r="C997" s="14" t="s">
        <v>1817</v>
      </c>
      <c r="D997" s="14" t="s">
        <v>1602</v>
      </c>
      <c r="E997" s="16">
        <v>0.32</v>
      </c>
      <c r="F997" s="17">
        <f t="shared" si="43"/>
        <v>4448</v>
      </c>
      <c r="G997" s="18">
        <v>21128</v>
      </c>
      <c r="H997" s="12" t="s">
        <v>1582</v>
      </c>
      <c r="I997" s="14" t="s">
        <v>1818</v>
      </c>
      <c r="L997" s="19"/>
      <c r="M997" s="20"/>
    </row>
    <row r="998" spans="1:13" x14ac:dyDescent="0.25">
      <c r="A998" t="s">
        <v>1580</v>
      </c>
      <c r="B998" s="8">
        <v>20090359</v>
      </c>
      <c r="C998" t="s">
        <v>525</v>
      </c>
      <c r="D998" t="s">
        <v>1589</v>
      </c>
      <c r="E998" s="9">
        <v>0.5</v>
      </c>
      <c r="F998" s="10">
        <f>((E998/8)*2)*13900</f>
        <v>1737.5</v>
      </c>
      <c r="G998" s="11"/>
      <c r="H998" s="12" t="s">
        <v>1582</v>
      </c>
    </row>
    <row r="999" spans="1:13" x14ac:dyDescent="0.25">
      <c r="A999" t="s">
        <v>1586</v>
      </c>
      <c r="B999" s="8" t="s">
        <v>1601</v>
      </c>
      <c r="C999" t="s">
        <v>525</v>
      </c>
      <c r="D999" t="s">
        <v>1603</v>
      </c>
      <c r="E999" s="9">
        <v>0.08</v>
      </c>
      <c r="F999" s="10">
        <f>((E999/8)*2)*13900</f>
        <v>278</v>
      </c>
      <c r="G999" s="11"/>
      <c r="H999" s="12" t="s">
        <v>1582</v>
      </c>
    </row>
    <row r="1000" spans="1:13" s="14" customFormat="1" x14ac:dyDescent="0.25">
      <c r="A1000" s="14" t="s">
        <v>1586</v>
      </c>
      <c r="B1000" s="15">
        <v>20090359</v>
      </c>
      <c r="C1000" s="14" t="s">
        <v>525</v>
      </c>
      <c r="D1000" s="14" t="s">
        <v>1587</v>
      </c>
      <c r="E1000" s="16">
        <v>0.16666666666666699</v>
      </c>
      <c r="F1000" s="10">
        <f>((E1000/8)*2)*13900</f>
        <v>579.16666666666777</v>
      </c>
      <c r="G1000" s="18">
        <v>10425</v>
      </c>
      <c r="H1000" s="12" t="s">
        <v>1582</v>
      </c>
      <c r="I1000" s="14" t="s">
        <v>526</v>
      </c>
      <c r="J1000" s="14" t="s">
        <v>14</v>
      </c>
      <c r="K1000" s="14" t="s">
        <v>527</v>
      </c>
      <c r="L1000" s="19"/>
      <c r="M1000" s="20"/>
    </row>
    <row r="1001" spans="1:13" x14ac:dyDescent="0.25">
      <c r="A1001" t="s">
        <v>1592</v>
      </c>
      <c r="B1001" s="8">
        <v>4178892</v>
      </c>
      <c r="C1001" t="s">
        <v>530</v>
      </c>
      <c r="D1001" t="s">
        <v>1594</v>
      </c>
      <c r="E1001" s="9">
        <v>1.2</v>
      </c>
      <c r="F1001" s="10">
        <f t="shared" ref="F1001:F1014" si="44">((E1001/8)*8)*13900</f>
        <v>16680</v>
      </c>
      <c r="G1001" s="11"/>
      <c r="H1001" s="12" t="s">
        <v>1582</v>
      </c>
    </row>
    <row r="1002" spans="1:13" x14ac:dyDescent="0.25">
      <c r="A1002" t="s">
        <v>1580</v>
      </c>
      <c r="B1002" s="8">
        <v>4178892</v>
      </c>
      <c r="C1002" t="s">
        <v>530</v>
      </c>
      <c r="D1002" t="s">
        <v>1594</v>
      </c>
      <c r="E1002" s="9">
        <v>1.2</v>
      </c>
      <c r="F1002" s="10">
        <f t="shared" si="44"/>
        <v>16680</v>
      </c>
      <c r="G1002" s="11"/>
      <c r="H1002" s="12" t="s">
        <v>1582</v>
      </c>
    </row>
    <row r="1003" spans="1:13" x14ac:dyDescent="0.25">
      <c r="A1003" t="s">
        <v>1586</v>
      </c>
      <c r="B1003" s="8">
        <v>4178892</v>
      </c>
      <c r="C1003" t="s">
        <v>530</v>
      </c>
      <c r="D1003" t="s">
        <v>1757</v>
      </c>
      <c r="E1003" s="9">
        <v>2.8</v>
      </c>
      <c r="F1003" s="10">
        <f t="shared" si="44"/>
        <v>38920</v>
      </c>
      <c r="G1003" s="11"/>
      <c r="H1003" s="12" t="s">
        <v>1582</v>
      </c>
    </row>
    <row r="1004" spans="1:13" x14ac:dyDescent="0.25">
      <c r="A1004" t="s">
        <v>1588</v>
      </c>
      <c r="B1004" s="8">
        <v>4178892</v>
      </c>
      <c r="C1004" t="s">
        <v>530</v>
      </c>
      <c r="D1004" t="s">
        <v>1694</v>
      </c>
      <c r="E1004" s="9">
        <v>3.2</v>
      </c>
      <c r="F1004" s="10">
        <f t="shared" si="44"/>
        <v>44480</v>
      </c>
      <c r="G1004" s="11"/>
      <c r="H1004" s="12" t="s">
        <v>1582</v>
      </c>
    </row>
    <row r="1005" spans="1:13" s="14" customFormat="1" x14ac:dyDescent="0.25">
      <c r="A1005" s="14" t="s">
        <v>1590</v>
      </c>
      <c r="B1005" s="15">
        <v>4178892</v>
      </c>
      <c r="C1005" s="14" t="s">
        <v>530</v>
      </c>
      <c r="D1005" s="14" t="s">
        <v>1594</v>
      </c>
      <c r="E1005" s="16">
        <v>1.2</v>
      </c>
      <c r="F1005" s="17">
        <f t="shared" si="44"/>
        <v>16680</v>
      </c>
      <c r="G1005" s="18">
        <v>133440</v>
      </c>
      <c r="H1005" s="12" t="s">
        <v>1582</v>
      </c>
      <c r="I1005" s="14" t="s">
        <v>531</v>
      </c>
      <c r="L1005" s="19"/>
      <c r="M1005" s="20"/>
    </row>
    <row r="1006" spans="1:13" x14ac:dyDescent="0.25">
      <c r="A1006" t="s">
        <v>1592</v>
      </c>
      <c r="B1006" s="8">
        <v>4243205</v>
      </c>
      <c r="C1006" t="s">
        <v>532</v>
      </c>
      <c r="D1006" t="s">
        <v>1603</v>
      </c>
      <c r="E1006" s="9">
        <v>0.04</v>
      </c>
      <c r="F1006" s="10">
        <f t="shared" si="44"/>
        <v>556</v>
      </c>
      <c r="G1006" s="11"/>
    </row>
    <row r="1007" spans="1:13" x14ac:dyDescent="0.25">
      <c r="A1007" t="s">
        <v>1586</v>
      </c>
      <c r="B1007" s="8">
        <v>4243205</v>
      </c>
      <c r="C1007" t="s">
        <v>532</v>
      </c>
      <c r="D1007" t="s">
        <v>1605</v>
      </c>
      <c r="E1007" s="9">
        <v>0.44</v>
      </c>
      <c r="F1007" s="10">
        <f t="shared" si="44"/>
        <v>6116</v>
      </c>
      <c r="G1007" s="11"/>
    </row>
    <row r="1008" spans="1:13" x14ac:dyDescent="0.25">
      <c r="A1008" t="s">
        <v>1588</v>
      </c>
      <c r="B1008" s="8">
        <v>4243205</v>
      </c>
      <c r="C1008" t="s">
        <v>532</v>
      </c>
      <c r="D1008" t="s">
        <v>1602</v>
      </c>
      <c r="E1008" s="9">
        <v>0.16</v>
      </c>
      <c r="F1008" s="10">
        <f t="shared" si="44"/>
        <v>2224</v>
      </c>
      <c r="G1008" s="11"/>
    </row>
    <row r="1009" spans="1:13" s="14" customFormat="1" x14ac:dyDescent="0.25">
      <c r="A1009" s="14" t="s">
        <v>1590</v>
      </c>
      <c r="B1009" s="15">
        <v>4243205</v>
      </c>
      <c r="C1009" s="14" t="s">
        <v>532</v>
      </c>
      <c r="D1009" s="14" t="s">
        <v>1602</v>
      </c>
      <c r="E1009" s="16">
        <v>0.16</v>
      </c>
      <c r="F1009" s="17">
        <f t="shared" si="44"/>
        <v>2224</v>
      </c>
      <c r="G1009" s="18">
        <v>11120</v>
      </c>
      <c r="I1009" s="14" t="s">
        <v>533</v>
      </c>
      <c r="L1009" s="19"/>
      <c r="M1009" s="20"/>
    </row>
    <row r="1010" spans="1:13" x14ac:dyDescent="0.25">
      <c r="A1010" t="s">
        <v>1592</v>
      </c>
      <c r="B1010" s="8">
        <v>13187630</v>
      </c>
      <c r="C1010" t="s">
        <v>534</v>
      </c>
      <c r="D1010" t="s">
        <v>1797</v>
      </c>
      <c r="E1010" s="9">
        <v>5.8733333333333304</v>
      </c>
      <c r="F1010" s="10">
        <f t="shared" si="44"/>
        <v>81639.333333333299</v>
      </c>
      <c r="G1010" s="11"/>
      <c r="H1010" s="12" t="s">
        <v>1582</v>
      </c>
    </row>
    <row r="1011" spans="1:13" x14ac:dyDescent="0.25">
      <c r="A1011" t="s">
        <v>1580</v>
      </c>
      <c r="B1011" s="8">
        <v>13187630</v>
      </c>
      <c r="C1011" t="s">
        <v>534</v>
      </c>
      <c r="D1011" t="s">
        <v>1635</v>
      </c>
      <c r="E1011" s="9">
        <v>4.1933333333333298</v>
      </c>
      <c r="F1011" s="10">
        <f t="shared" si="44"/>
        <v>58287.333333333285</v>
      </c>
      <c r="G1011" s="11"/>
      <c r="H1011" s="12" t="s">
        <v>1582</v>
      </c>
    </row>
    <row r="1012" spans="1:13" x14ac:dyDescent="0.25">
      <c r="A1012" t="s">
        <v>1586</v>
      </c>
      <c r="B1012" s="8">
        <v>13187630</v>
      </c>
      <c r="C1012" t="s">
        <v>534</v>
      </c>
      <c r="D1012" t="s">
        <v>1661</v>
      </c>
      <c r="E1012" s="9">
        <v>1.45333333333333</v>
      </c>
      <c r="F1012" s="10">
        <f t="shared" si="44"/>
        <v>20201.333333333288</v>
      </c>
      <c r="G1012" s="11"/>
      <c r="H1012" s="12" t="s">
        <v>1582</v>
      </c>
    </row>
    <row r="1013" spans="1:13" x14ac:dyDescent="0.25">
      <c r="A1013" t="s">
        <v>1588</v>
      </c>
      <c r="B1013" s="8">
        <v>13187630</v>
      </c>
      <c r="C1013" t="s">
        <v>534</v>
      </c>
      <c r="D1013" t="s">
        <v>1629</v>
      </c>
      <c r="E1013" s="9">
        <v>0.56000000000000005</v>
      </c>
      <c r="F1013" s="10">
        <f t="shared" si="44"/>
        <v>7784.0000000000009</v>
      </c>
      <c r="G1013" s="11"/>
      <c r="H1013" s="12" t="s">
        <v>1582</v>
      </c>
    </row>
    <row r="1014" spans="1:13" s="14" customFormat="1" x14ac:dyDescent="0.25">
      <c r="A1014" s="14" t="s">
        <v>1590</v>
      </c>
      <c r="B1014" s="15">
        <v>13187630</v>
      </c>
      <c r="C1014" s="14" t="s">
        <v>534</v>
      </c>
      <c r="D1014" s="14" t="s">
        <v>1622</v>
      </c>
      <c r="E1014" s="16">
        <v>3.0733333333333301</v>
      </c>
      <c r="F1014" s="17">
        <f t="shared" si="44"/>
        <v>42719.333333333292</v>
      </c>
      <c r="G1014" s="18">
        <v>210446</v>
      </c>
      <c r="H1014" s="12" t="s">
        <v>1582</v>
      </c>
      <c r="I1014" s="14" t="s">
        <v>535</v>
      </c>
      <c r="L1014" s="19"/>
      <c r="M1014" s="20"/>
    </row>
    <row r="1015" spans="1:13" s="14" customFormat="1" x14ac:dyDescent="0.25">
      <c r="A1015" s="14" t="s">
        <v>1590</v>
      </c>
      <c r="B1015" s="15">
        <v>11452078</v>
      </c>
      <c r="C1015" s="14" t="s">
        <v>536</v>
      </c>
      <c r="D1015" s="14" t="s">
        <v>1581</v>
      </c>
      <c r="E1015" s="16">
        <v>0.48</v>
      </c>
      <c r="F1015" s="17">
        <f>((E1015/8)*2)*13900</f>
        <v>1668</v>
      </c>
      <c r="G1015" s="18">
        <v>5004</v>
      </c>
      <c r="I1015" s="14" t="s">
        <v>537</v>
      </c>
      <c r="J1015" s="14" t="s">
        <v>101</v>
      </c>
      <c r="K1015" s="14" t="s">
        <v>160</v>
      </c>
      <c r="L1015" s="19"/>
      <c r="M1015" s="20"/>
    </row>
    <row r="1016" spans="1:13" x14ac:dyDescent="0.25">
      <c r="A1016" t="s">
        <v>1592</v>
      </c>
      <c r="B1016" s="8">
        <v>20108627</v>
      </c>
      <c r="C1016" t="s">
        <v>538</v>
      </c>
      <c r="D1016" t="s">
        <v>1603</v>
      </c>
      <c r="E1016" s="9">
        <v>0.08</v>
      </c>
      <c r="F1016" s="10">
        <f t="shared" ref="F1016:F1047" si="45">((E1016/8)*8)*13900</f>
        <v>1112</v>
      </c>
      <c r="G1016" s="11"/>
      <c r="H1016" s="12" t="s">
        <v>1582</v>
      </c>
    </row>
    <row r="1017" spans="1:13" x14ac:dyDescent="0.25">
      <c r="A1017" t="s">
        <v>1580</v>
      </c>
      <c r="B1017" s="8">
        <v>20108627</v>
      </c>
      <c r="C1017" t="s">
        <v>538</v>
      </c>
      <c r="D1017" t="s">
        <v>1587</v>
      </c>
      <c r="E1017" s="9">
        <v>0.24</v>
      </c>
      <c r="F1017" s="10">
        <f t="shared" si="45"/>
        <v>3336</v>
      </c>
      <c r="G1017" s="11"/>
      <c r="H1017" s="12" t="s">
        <v>1582</v>
      </c>
    </row>
    <row r="1018" spans="1:13" x14ac:dyDescent="0.25">
      <c r="A1018" t="s">
        <v>1586</v>
      </c>
      <c r="B1018" s="8">
        <v>20108627</v>
      </c>
      <c r="C1018" t="s">
        <v>538</v>
      </c>
      <c r="D1018" t="s">
        <v>1584</v>
      </c>
      <c r="E1018" s="9">
        <v>0.16</v>
      </c>
      <c r="F1018" s="10">
        <f t="shared" si="45"/>
        <v>2224</v>
      </c>
      <c r="G1018" s="11"/>
      <c r="H1018" s="12" t="s">
        <v>1582</v>
      </c>
    </row>
    <row r="1019" spans="1:13" s="14" customFormat="1" x14ac:dyDescent="0.25">
      <c r="A1019" s="14" t="s">
        <v>1590</v>
      </c>
      <c r="B1019" s="15">
        <v>20108627</v>
      </c>
      <c r="C1019" s="14" t="s">
        <v>538</v>
      </c>
      <c r="D1019" s="14" t="s">
        <v>1587</v>
      </c>
      <c r="E1019" s="16">
        <v>0.24</v>
      </c>
      <c r="F1019" s="17">
        <f t="shared" si="45"/>
        <v>3336</v>
      </c>
      <c r="G1019" s="18">
        <v>10008</v>
      </c>
      <c r="H1019" s="12" t="s">
        <v>1582</v>
      </c>
      <c r="I1019" s="14" t="s">
        <v>539</v>
      </c>
      <c r="L1019" s="19"/>
      <c r="M1019" s="20"/>
    </row>
    <row r="1020" spans="1:13" x14ac:dyDescent="0.25">
      <c r="A1020" t="s">
        <v>1592</v>
      </c>
      <c r="B1020" s="8">
        <v>4438456</v>
      </c>
      <c r="C1020" t="s">
        <v>1819</v>
      </c>
      <c r="D1020" t="s">
        <v>1643</v>
      </c>
      <c r="E1020" s="9">
        <v>3.6</v>
      </c>
      <c r="F1020" s="10">
        <f t="shared" si="45"/>
        <v>50040</v>
      </c>
      <c r="G1020" s="11"/>
      <c r="H1020" s="12" t="s">
        <v>1582</v>
      </c>
    </row>
    <row r="1021" spans="1:13" x14ac:dyDescent="0.25">
      <c r="A1021" t="s">
        <v>1580</v>
      </c>
      <c r="B1021" s="8">
        <v>4438456</v>
      </c>
      <c r="C1021" t="s">
        <v>1819</v>
      </c>
      <c r="D1021" t="s">
        <v>1731</v>
      </c>
      <c r="E1021" s="9">
        <v>4.88</v>
      </c>
      <c r="F1021" s="10">
        <f t="shared" si="45"/>
        <v>67832</v>
      </c>
      <c r="G1021" s="11"/>
      <c r="H1021" s="12" t="s">
        <v>1582</v>
      </c>
    </row>
    <row r="1022" spans="1:13" x14ac:dyDescent="0.25">
      <c r="A1022" t="s">
        <v>1586</v>
      </c>
      <c r="B1022" s="8">
        <v>4438456</v>
      </c>
      <c r="C1022" t="s">
        <v>1819</v>
      </c>
      <c r="D1022" t="s">
        <v>1591</v>
      </c>
      <c r="E1022" s="9">
        <v>1.1200000000000001</v>
      </c>
      <c r="F1022" s="10">
        <f t="shared" si="45"/>
        <v>15568.000000000002</v>
      </c>
      <c r="G1022" s="11"/>
      <c r="H1022" s="12" t="s">
        <v>1582</v>
      </c>
    </row>
    <row r="1023" spans="1:13" x14ac:dyDescent="0.25">
      <c r="A1023" t="s">
        <v>1588</v>
      </c>
      <c r="B1023" s="8">
        <v>4438456</v>
      </c>
      <c r="C1023" t="s">
        <v>1819</v>
      </c>
      <c r="D1023" t="s">
        <v>1589</v>
      </c>
      <c r="E1023" s="9">
        <v>0.72</v>
      </c>
      <c r="F1023" s="10">
        <f t="shared" si="45"/>
        <v>10008</v>
      </c>
      <c r="G1023" s="11"/>
      <c r="H1023" s="12" t="s">
        <v>1582</v>
      </c>
    </row>
    <row r="1024" spans="1:13" s="14" customFormat="1" x14ac:dyDescent="0.25">
      <c r="A1024" s="14" t="s">
        <v>1590</v>
      </c>
      <c r="B1024" s="15">
        <v>4438456</v>
      </c>
      <c r="C1024" s="14" t="s">
        <v>1819</v>
      </c>
      <c r="D1024" s="14" t="s">
        <v>1603</v>
      </c>
      <c r="E1024" s="16">
        <v>0.08</v>
      </c>
      <c r="F1024" s="17">
        <f t="shared" si="45"/>
        <v>1112</v>
      </c>
      <c r="G1024" s="18">
        <v>144560</v>
      </c>
      <c r="H1024" s="12" t="s">
        <v>1582</v>
      </c>
      <c r="I1024" s="14" t="s">
        <v>1820</v>
      </c>
      <c r="L1024" s="19"/>
      <c r="M1024" s="20"/>
    </row>
    <row r="1025" spans="1:13" x14ac:dyDescent="0.25">
      <c r="A1025" t="s">
        <v>1580</v>
      </c>
      <c r="B1025" s="8">
        <v>107452</v>
      </c>
      <c r="C1025" t="s">
        <v>542</v>
      </c>
      <c r="D1025" t="s">
        <v>1626</v>
      </c>
      <c r="E1025" s="9">
        <v>1.28</v>
      </c>
      <c r="F1025" s="10">
        <f t="shared" si="45"/>
        <v>17792</v>
      </c>
      <c r="G1025" s="11"/>
      <c r="H1025" s="12" t="s">
        <v>1582</v>
      </c>
    </row>
    <row r="1026" spans="1:13" x14ac:dyDescent="0.25">
      <c r="A1026" t="s">
        <v>1580</v>
      </c>
      <c r="B1026" s="8">
        <v>208175</v>
      </c>
      <c r="C1026" t="s">
        <v>542</v>
      </c>
      <c r="D1026" t="s">
        <v>1581</v>
      </c>
      <c r="E1026" s="9">
        <v>0.48</v>
      </c>
      <c r="F1026" s="10">
        <f t="shared" si="45"/>
        <v>6672</v>
      </c>
      <c r="G1026" s="11"/>
      <c r="H1026" s="12" t="s">
        <v>1582</v>
      </c>
    </row>
    <row r="1027" spans="1:13" x14ac:dyDescent="0.25">
      <c r="A1027" t="s">
        <v>1586</v>
      </c>
      <c r="B1027" s="8">
        <v>208175</v>
      </c>
      <c r="C1027" t="s">
        <v>542</v>
      </c>
      <c r="D1027" t="s">
        <v>1607</v>
      </c>
      <c r="E1027" s="9">
        <v>1.04</v>
      </c>
      <c r="F1027" s="10">
        <f t="shared" si="45"/>
        <v>14456</v>
      </c>
      <c r="G1027" s="11"/>
      <c r="H1027" s="12" t="s">
        <v>1582</v>
      </c>
    </row>
    <row r="1028" spans="1:13" x14ac:dyDescent="0.25">
      <c r="A1028" t="s">
        <v>1586</v>
      </c>
      <c r="B1028" s="8">
        <v>107452</v>
      </c>
      <c r="C1028" t="s">
        <v>542</v>
      </c>
      <c r="D1028" t="s">
        <v>1624</v>
      </c>
      <c r="E1028" s="9">
        <v>3.68</v>
      </c>
      <c r="F1028" s="10">
        <f t="shared" si="45"/>
        <v>51152</v>
      </c>
      <c r="G1028" s="11"/>
      <c r="H1028" s="12" t="s">
        <v>1582</v>
      </c>
    </row>
    <row r="1029" spans="1:13" x14ac:dyDescent="0.25">
      <c r="A1029" t="s">
        <v>1588</v>
      </c>
      <c r="B1029" s="8">
        <v>107452</v>
      </c>
      <c r="C1029" t="s">
        <v>542</v>
      </c>
      <c r="D1029" t="s">
        <v>1633</v>
      </c>
      <c r="E1029" s="9">
        <v>2</v>
      </c>
      <c r="F1029" s="10">
        <f t="shared" si="45"/>
        <v>27800</v>
      </c>
      <c r="G1029" s="11"/>
      <c r="H1029" s="12" t="s">
        <v>1582</v>
      </c>
    </row>
    <row r="1030" spans="1:13" x14ac:dyDescent="0.25">
      <c r="A1030" t="s">
        <v>1588</v>
      </c>
      <c r="B1030" s="8">
        <v>208175</v>
      </c>
      <c r="C1030" t="s">
        <v>542</v>
      </c>
      <c r="D1030" t="s">
        <v>1610</v>
      </c>
      <c r="E1030" s="9">
        <v>0.4</v>
      </c>
      <c r="F1030" s="10">
        <f t="shared" si="45"/>
        <v>5560</v>
      </c>
      <c r="G1030" s="11"/>
      <c r="H1030" s="12" t="s">
        <v>1582</v>
      </c>
    </row>
    <row r="1031" spans="1:13" x14ac:dyDescent="0.25">
      <c r="A1031" t="s">
        <v>1590</v>
      </c>
      <c r="B1031" s="8">
        <v>208175</v>
      </c>
      <c r="C1031" t="s">
        <v>542</v>
      </c>
      <c r="D1031" t="s">
        <v>1613</v>
      </c>
      <c r="E1031" s="9">
        <v>2.48</v>
      </c>
      <c r="F1031" s="10">
        <f t="shared" si="45"/>
        <v>34472</v>
      </c>
      <c r="G1031" s="11"/>
      <c r="H1031" s="12" t="s">
        <v>1582</v>
      </c>
    </row>
    <row r="1032" spans="1:13" s="14" customFormat="1" x14ac:dyDescent="0.25">
      <c r="A1032" s="14" t="s">
        <v>1590</v>
      </c>
      <c r="B1032" s="15">
        <v>107452</v>
      </c>
      <c r="C1032" s="14" t="s">
        <v>542</v>
      </c>
      <c r="D1032" s="14" t="s">
        <v>1657</v>
      </c>
      <c r="E1032" s="16">
        <v>1.76</v>
      </c>
      <c r="F1032" s="17">
        <f t="shared" si="45"/>
        <v>24464</v>
      </c>
      <c r="G1032" s="18">
        <v>182368</v>
      </c>
      <c r="H1032" s="12" t="s">
        <v>1582</v>
      </c>
      <c r="I1032" s="14" t="s">
        <v>543</v>
      </c>
      <c r="J1032" s="14" t="s">
        <v>325</v>
      </c>
      <c r="K1032" s="14" t="s">
        <v>42</v>
      </c>
      <c r="L1032" s="19"/>
      <c r="M1032" s="20"/>
    </row>
    <row r="1033" spans="1:13" x14ac:dyDescent="0.25">
      <c r="A1033" t="s">
        <v>1592</v>
      </c>
      <c r="B1033" s="8">
        <v>138399</v>
      </c>
      <c r="C1033" t="s">
        <v>544</v>
      </c>
      <c r="D1033" t="s">
        <v>1664</v>
      </c>
      <c r="E1033" s="9">
        <v>17.600000000000001</v>
      </c>
      <c r="F1033" s="10">
        <f t="shared" si="45"/>
        <v>244640.00000000003</v>
      </c>
      <c r="G1033" s="11"/>
      <c r="H1033" s="12" t="s">
        <v>1582</v>
      </c>
    </row>
    <row r="1034" spans="1:13" x14ac:dyDescent="0.25">
      <c r="A1034" t="s">
        <v>1592</v>
      </c>
      <c r="B1034" s="8">
        <v>212355</v>
      </c>
      <c r="C1034" t="s">
        <v>544</v>
      </c>
      <c r="D1034" t="s">
        <v>1767</v>
      </c>
      <c r="E1034" s="9">
        <v>18</v>
      </c>
      <c r="F1034" s="10">
        <f t="shared" si="45"/>
        <v>250200</v>
      </c>
      <c r="G1034" s="11"/>
      <c r="H1034" s="12" t="s">
        <v>1582</v>
      </c>
    </row>
    <row r="1035" spans="1:13" x14ac:dyDescent="0.25">
      <c r="A1035" t="s">
        <v>1580</v>
      </c>
      <c r="B1035" s="8">
        <v>138399</v>
      </c>
      <c r="C1035" t="s">
        <v>544</v>
      </c>
      <c r="D1035" t="s">
        <v>1821</v>
      </c>
      <c r="E1035" s="9">
        <v>30</v>
      </c>
      <c r="F1035" s="10">
        <f t="shared" si="45"/>
        <v>417000</v>
      </c>
      <c r="G1035" s="11"/>
      <c r="H1035" s="12" t="s">
        <v>1582</v>
      </c>
    </row>
    <row r="1036" spans="1:13" x14ac:dyDescent="0.25">
      <c r="A1036" t="s">
        <v>1586</v>
      </c>
      <c r="B1036" s="8">
        <v>138399</v>
      </c>
      <c r="C1036" t="s">
        <v>544</v>
      </c>
      <c r="D1036" t="s">
        <v>1612</v>
      </c>
      <c r="E1036" s="9">
        <v>2.4</v>
      </c>
      <c r="F1036" s="10">
        <f t="shared" si="45"/>
        <v>33360</v>
      </c>
      <c r="G1036" s="11"/>
      <c r="H1036" s="12" t="s">
        <v>1582</v>
      </c>
    </row>
    <row r="1037" spans="1:13" x14ac:dyDescent="0.25">
      <c r="A1037" t="s">
        <v>1586</v>
      </c>
      <c r="B1037" s="8">
        <v>212355</v>
      </c>
      <c r="C1037" t="s">
        <v>544</v>
      </c>
      <c r="D1037" t="s">
        <v>1702</v>
      </c>
      <c r="E1037" s="9">
        <v>6.96</v>
      </c>
      <c r="F1037" s="10">
        <f t="shared" si="45"/>
        <v>96744</v>
      </c>
      <c r="G1037" s="11"/>
      <c r="H1037" s="12" t="s">
        <v>1582</v>
      </c>
    </row>
    <row r="1038" spans="1:13" x14ac:dyDescent="0.25">
      <c r="A1038" t="s">
        <v>1588</v>
      </c>
      <c r="B1038" s="8">
        <v>138399</v>
      </c>
      <c r="C1038" t="s">
        <v>544</v>
      </c>
      <c r="D1038" t="s">
        <v>1822</v>
      </c>
      <c r="E1038" s="9">
        <v>12.16</v>
      </c>
      <c r="F1038" s="10">
        <f t="shared" si="45"/>
        <v>169024</v>
      </c>
      <c r="G1038" s="11"/>
      <c r="H1038" s="12" t="s">
        <v>1582</v>
      </c>
    </row>
    <row r="1039" spans="1:13" s="14" customFormat="1" x14ac:dyDescent="0.25">
      <c r="A1039" s="14" t="s">
        <v>1590</v>
      </c>
      <c r="B1039" s="15">
        <v>138399</v>
      </c>
      <c r="C1039" s="14" t="s">
        <v>544</v>
      </c>
      <c r="D1039" s="14" t="s">
        <v>1823</v>
      </c>
      <c r="E1039" s="16">
        <v>15.68</v>
      </c>
      <c r="F1039" s="17">
        <f t="shared" si="45"/>
        <v>217952</v>
      </c>
      <c r="G1039" s="18">
        <v>1428920</v>
      </c>
      <c r="H1039" s="12" t="s">
        <v>1582</v>
      </c>
      <c r="I1039" s="14" t="s">
        <v>545</v>
      </c>
      <c r="L1039" s="19"/>
      <c r="M1039" s="20"/>
    </row>
    <row r="1040" spans="1:13" x14ac:dyDescent="0.25">
      <c r="A1040" t="s">
        <v>1592</v>
      </c>
      <c r="B1040" s="8">
        <v>20163969</v>
      </c>
      <c r="C1040" t="s">
        <v>548</v>
      </c>
      <c r="D1040" t="s">
        <v>1610</v>
      </c>
      <c r="E1040" s="9">
        <v>0.4</v>
      </c>
      <c r="F1040" s="10">
        <f t="shared" si="45"/>
        <v>5560</v>
      </c>
      <c r="G1040" s="11"/>
      <c r="H1040" s="12" t="s">
        <v>1582</v>
      </c>
    </row>
    <row r="1041" spans="1:13" x14ac:dyDescent="0.25">
      <c r="A1041" t="s">
        <v>1592</v>
      </c>
      <c r="B1041" s="8">
        <v>11491078</v>
      </c>
      <c r="C1041" t="s">
        <v>548</v>
      </c>
      <c r="D1041" t="s">
        <v>1587</v>
      </c>
      <c r="E1041" s="9">
        <v>0.24</v>
      </c>
      <c r="F1041" s="10">
        <f t="shared" si="45"/>
        <v>3336</v>
      </c>
      <c r="G1041" s="11"/>
      <c r="H1041" s="12" t="s">
        <v>1582</v>
      </c>
    </row>
    <row r="1042" spans="1:13" x14ac:dyDescent="0.25">
      <c r="A1042" t="s">
        <v>1592</v>
      </c>
      <c r="B1042" s="8" t="s">
        <v>1601</v>
      </c>
      <c r="C1042" t="s">
        <v>548</v>
      </c>
      <c r="D1042" t="s">
        <v>1587</v>
      </c>
      <c r="E1042" s="9">
        <v>0.24</v>
      </c>
      <c r="F1042" s="10">
        <f t="shared" si="45"/>
        <v>3336</v>
      </c>
      <c r="G1042" s="11"/>
      <c r="H1042" s="12" t="s">
        <v>1582</v>
      </c>
    </row>
    <row r="1043" spans="1:13" x14ac:dyDescent="0.25">
      <c r="A1043" t="s">
        <v>1580</v>
      </c>
      <c r="B1043" s="8">
        <v>20163969</v>
      </c>
      <c r="C1043" t="s">
        <v>548</v>
      </c>
      <c r="D1043" t="s">
        <v>1695</v>
      </c>
      <c r="E1043" s="9">
        <v>4</v>
      </c>
      <c r="F1043" s="10">
        <f t="shared" si="45"/>
        <v>55600</v>
      </c>
      <c r="G1043" s="11"/>
      <c r="H1043" s="12" t="s">
        <v>1582</v>
      </c>
    </row>
    <row r="1044" spans="1:13" x14ac:dyDescent="0.25">
      <c r="A1044" t="s">
        <v>1580</v>
      </c>
      <c r="B1044" s="8" t="s">
        <v>1601</v>
      </c>
      <c r="C1044" t="s">
        <v>548</v>
      </c>
      <c r="D1044" t="s">
        <v>1629</v>
      </c>
      <c r="E1044" s="9">
        <v>0.8</v>
      </c>
      <c r="F1044" s="10">
        <f t="shared" si="45"/>
        <v>11120</v>
      </c>
      <c r="G1044" s="11"/>
      <c r="H1044" s="12" t="s">
        <v>1582</v>
      </c>
    </row>
    <row r="1045" spans="1:13" x14ac:dyDescent="0.25">
      <c r="A1045" t="s">
        <v>1580</v>
      </c>
      <c r="B1045" s="8">
        <v>11491078</v>
      </c>
      <c r="C1045" t="s">
        <v>548</v>
      </c>
      <c r="D1045" t="s">
        <v>1629</v>
      </c>
      <c r="E1045" s="9">
        <v>0.8</v>
      </c>
      <c r="F1045" s="10">
        <f t="shared" si="45"/>
        <v>11120</v>
      </c>
      <c r="G1045" s="11"/>
      <c r="H1045" s="12" t="s">
        <v>1582</v>
      </c>
    </row>
    <row r="1046" spans="1:13" x14ac:dyDescent="0.25">
      <c r="A1046" t="s">
        <v>1586</v>
      </c>
      <c r="B1046" s="8" t="s">
        <v>1601</v>
      </c>
      <c r="C1046" t="s">
        <v>548</v>
      </c>
      <c r="D1046" t="s">
        <v>1629</v>
      </c>
      <c r="E1046" s="9">
        <v>0.8</v>
      </c>
      <c r="F1046" s="10">
        <f t="shared" si="45"/>
        <v>11120</v>
      </c>
      <c r="G1046" s="11"/>
      <c r="H1046" s="12" t="s">
        <v>1582</v>
      </c>
    </row>
    <row r="1047" spans="1:13" x14ac:dyDescent="0.25">
      <c r="A1047" t="s">
        <v>1586</v>
      </c>
      <c r="B1047" s="8">
        <v>11491078</v>
      </c>
      <c r="C1047" t="s">
        <v>548</v>
      </c>
      <c r="D1047" t="s">
        <v>1629</v>
      </c>
      <c r="E1047" s="9">
        <v>0.8</v>
      </c>
      <c r="F1047" s="10">
        <f t="shared" si="45"/>
        <v>11120</v>
      </c>
      <c r="G1047" s="11"/>
      <c r="H1047" s="12" t="s">
        <v>1582</v>
      </c>
    </row>
    <row r="1048" spans="1:13" x14ac:dyDescent="0.25">
      <c r="A1048" t="s">
        <v>1586</v>
      </c>
      <c r="B1048" s="8">
        <v>20163969</v>
      </c>
      <c r="C1048" t="s">
        <v>548</v>
      </c>
      <c r="D1048" t="s">
        <v>1629</v>
      </c>
      <c r="E1048" s="9">
        <v>0.8</v>
      </c>
      <c r="F1048" s="10">
        <f t="shared" ref="F1048:F1079" si="46">((E1048/8)*8)*13900</f>
        <v>11120</v>
      </c>
      <c r="G1048" s="11"/>
      <c r="H1048" s="12" t="s">
        <v>1582</v>
      </c>
    </row>
    <row r="1049" spans="1:13" x14ac:dyDescent="0.25">
      <c r="A1049" t="s">
        <v>1590</v>
      </c>
      <c r="B1049" s="8">
        <v>11491078</v>
      </c>
      <c r="C1049" t="s">
        <v>548</v>
      </c>
      <c r="D1049" t="s">
        <v>1674</v>
      </c>
      <c r="E1049" s="9">
        <v>2.56</v>
      </c>
      <c r="F1049" s="10">
        <f t="shared" si="46"/>
        <v>35584</v>
      </c>
      <c r="G1049" s="11"/>
      <c r="H1049" s="12" t="s">
        <v>1582</v>
      </c>
    </row>
    <row r="1050" spans="1:13" x14ac:dyDescent="0.25">
      <c r="A1050" t="s">
        <v>1590</v>
      </c>
      <c r="B1050" s="8" t="s">
        <v>1601</v>
      </c>
      <c r="C1050" t="s">
        <v>548</v>
      </c>
      <c r="D1050" t="s">
        <v>1674</v>
      </c>
      <c r="E1050" s="9">
        <v>2.56</v>
      </c>
      <c r="F1050" s="10">
        <f t="shared" si="46"/>
        <v>35584</v>
      </c>
      <c r="G1050" s="11"/>
      <c r="H1050" s="12" t="s">
        <v>1582</v>
      </c>
    </row>
    <row r="1051" spans="1:13" s="14" customFormat="1" x14ac:dyDescent="0.25">
      <c r="A1051" s="14" t="s">
        <v>1590</v>
      </c>
      <c r="B1051" s="15">
        <v>20163969</v>
      </c>
      <c r="C1051" s="14" t="s">
        <v>548</v>
      </c>
      <c r="D1051" s="14" t="s">
        <v>1612</v>
      </c>
      <c r="E1051" s="16">
        <v>2.4</v>
      </c>
      <c r="F1051" s="17">
        <f t="shared" si="46"/>
        <v>33360</v>
      </c>
      <c r="G1051" s="18">
        <v>227960</v>
      </c>
      <c r="H1051" s="12" t="s">
        <v>1582</v>
      </c>
      <c r="I1051" s="14" t="s">
        <v>549</v>
      </c>
      <c r="L1051" s="19"/>
      <c r="M1051" s="20"/>
    </row>
    <row r="1052" spans="1:13" x14ac:dyDescent="0.25">
      <c r="A1052" t="s">
        <v>1592</v>
      </c>
      <c r="B1052" s="8">
        <v>11332355</v>
      </c>
      <c r="C1052" t="s">
        <v>1824</v>
      </c>
      <c r="D1052" t="s">
        <v>1612</v>
      </c>
      <c r="E1052" s="9">
        <v>2.4</v>
      </c>
      <c r="F1052" s="10">
        <f t="shared" si="46"/>
        <v>33360</v>
      </c>
      <c r="G1052" s="11"/>
      <c r="H1052" s="12" t="s">
        <v>1582</v>
      </c>
    </row>
    <row r="1053" spans="1:13" x14ac:dyDescent="0.25">
      <c r="A1053" t="s">
        <v>1580</v>
      </c>
      <c r="B1053" s="8">
        <v>11332355</v>
      </c>
      <c r="C1053" t="s">
        <v>1824</v>
      </c>
      <c r="D1053" t="s">
        <v>1633</v>
      </c>
      <c r="E1053" s="9">
        <v>2</v>
      </c>
      <c r="F1053" s="10">
        <f t="shared" si="46"/>
        <v>27800</v>
      </c>
      <c r="G1053" s="11"/>
      <c r="H1053" s="12" t="s">
        <v>1582</v>
      </c>
    </row>
    <row r="1054" spans="1:13" x14ac:dyDescent="0.25">
      <c r="A1054" t="s">
        <v>1586</v>
      </c>
      <c r="B1054" s="8">
        <v>11332355</v>
      </c>
      <c r="C1054" t="s">
        <v>1824</v>
      </c>
      <c r="D1054" t="s">
        <v>1692</v>
      </c>
      <c r="E1054" s="9">
        <v>1.6</v>
      </c>
      <c r="F1054" s="10">
        <f t="shared" si="46"/>
        <v>22240</v>
      </c>
      <c r="G1054" s="11"/>
      <c r="H1054" s="12" t="s">
        <v>1582</v>
      </c>
    </row>
    <row r="1055" spans="1:13" x14ac:dyDescent="0.25">
      <c r="A1055" t="s">
        <v>1588</v>
      </c>
      <c r="B1055" s="8">
        <v>11332355</v>
      </c>
      <c r="C1055" t="s">
        <v>1824</v>
      </c>
      <c r="D1055" t="s">
        <v>1596</v>
      </c>
      <c r="E1055" s="9">
        <v>1.36</v>
      </c>
      <c r="F1055" s="10">
        <f t="shared" si="46"/>
        <v>18904</v>
      </c>
      <c r="G1055" s="11"/>
      <c r="H1055" s="12" t="s">
        <v>1582</v>
      </c>
    </row>
    <row r="1056" spans="1:13" s="14" customFormat="1" x14ac:dyDescent="0.25">
      <c r="A1056" s="14" t="s">
        <v>1590</v>
      </c>
      <c r="B1056" s="15">
        <v>11332355</v>
      </c>
      <c r="C1056" s="14" t="s">
        <v>1824</v>
      </c>
      <c r="D1056" s="14" t="s">
        <v>1626</v>
      </c>
      <c r="E1056" s="16">
        <v>1.28</v>
      </c>
      <c r="F1056" s="17">
        <f t="shared" si="46"/>
        <v>17792</v>
      </c>
      <c r="G1056" s="18">
        <v>120096</v>
      </c>
      <c r="H1056" s="12" t="s">
        <v>1582</v>
      </c>
      <c r="I1056" s="14" t="s">
        <v>1825</v>
      </c>
      <c r="L1056" s="19"/>
      <c r="M1056" s="20"/>
    </row>
    <row r="1057" spans="1:13" s="14" customFormat="1" x14ac:dyDescent="0.25">
      <c r="A1057" s="14" t="s">
        <v>1586</v>
      </c>
      <c r="B1057" s="15">
        <v>11403214</v>
      </c>
      <c r="C1057" s="14" t="s">
        <v>550</v>
      </c>
      <c r="D1057" s="14" t="s">
        <v>1629</v>
      </c>
      <c r="E1057" s="16">
        <v>0.8</v>
      </c>
      <c r="F1057" s="17">
        <f t="shared" si="46"/>
        <v>11120</v>
      </c>
      <c r="G1057" s="18">
        <v>11120</v>
      </c>
      <c r="I1057" s="14" t="s">
        <v>551</v>
      </c>
      <c r="L1057" s="19"/>
      <c r="M1057" s="20"/>
    </row>
    <row r="1058" spans="1:13" x14ac:dyDescent="0.25">
      <c r="A1058" t="s">
        <v>1592</v>
      </c>
      <c r="B1058" s="8">
        <v>4247134</v>
      </c>
      <c r="C1058" t="s">
        <v>552</v>
      </c>
      <c r="D1058" t="s">
        <v>1657</v>
      </c>
      <c r="E1058" s="9">
        <v>1.2333333333333301</v>
      </c>
      <c r="F1058" s="10">
        <f t="shared" si="46"/>
        <v>17143.333333333288</v>
      </c>
      <c r="G1058" s="11"/>
      <c r="H1058" s="12" t="s">
        <v>1582</v>
      </c>
    </row>
    <row r="1059" spans="1:13" x14ac:dyDescent="0.25">
      <c r="A1059" t="s">
        <v>1580</v>
      </c>
      <c r="B1059" s="8">
        <v>4247134</v>
      </c>
      <c r="C1059" t="s">
        <v>552</v>
      </c>
      <c r="D1059" t="s">
        <v>1692</v>
      </c>
      <c r="E1059" s="9">
        <v>1.1200000000000001</v>
      </c>
      <c r="F1059" s="10">
        <f t="shared" si="46"/>
        <v>15568.000000000002</v>
      </c>
      <c r="G1059" s="11"/>
      <c r="H1059" s="12" t="s">
        <v>1582</v>
      </c>
    </row>
    <row r="1060" spans="1:13" x14ac:dyDescent="0.25">
      <c r="A1060" t="s">
        <v>1586</v>
      </c>
      <c r="B1060" s="8">
        <v>4247134</v>
      </c>
      <c r="C1060" t="s">
        <v>552</v>
      </c>
      <c r="D1060" t="s">
        <v>1603</v>
      </c>
      <c r="E1060" s="9">
        <v>5.3333333333333302E-2</v>
      </c>
      <c r="F1060" s="10">
        <f t="shared" si="46"/>
        <v>741.33333333333292</v>
      </c>
      <c r="G1060" s="11"/>
      <c r="H1060" s="12" t="s">
        <v>1582</v>
      </c>
    </row>
    <row r="1061" spans="1:13" s="14" customFormat="1" x14ac:dyDescent="0.25">
      <c r="A1061" s="14" t="s">
        <v>1590</v>
      </c>
      <c r="B1061" s="15">
        <v>4247134</v>
      </c>
      <c r="C1061" s="14" t="s">
        <v>552</v>
      </c>
      <c r="D1061" s="14" t="s">
        <v>1587</v>
      </c>
      <c r="E1061" s="16">
        <v>0.16666666666666699</v>
      </c>
      <c r="F1061" s="17">
        <f t="shared" si="46"/>
        <v>2316.6666666666711</v>
      </c>
      <c r="G1061" s="18">
        <v>35723</v>
      </c>
      <c r="H1061" s="12" t="s">
        <v>1582</v>
      </c>
      <c r="I1061" s="14" t="s">
        <v>553</v>
      </c>
      <c r="L1061" s="19"/>
      <c r="M1061" s="20"/>
    </row>
    <row r="1062" spans="1:13" x14ac:dyDescent="0.25">
      <c r="A1062" t="s">
        <v>1592</v>
      </c>
      <c r="B1062" s="8">
        <v>11284664</v>
      </c>
      <c r="C1062" t="s">
        <v>1826</v>
      </c>
      <c r="D1062" t="s">
        <v>1659</v>
      </c>
      <c r="E1062" s="9">
        <v>3.1333333333333302</v>
      </c>
      <c r="F1062" s="10">
        <f t="shared" si="46"/>
        <v>43553.333333333292</v>
      </c>
      <c r="G1062" s="11"/>
      <c r="H1062" s="12" t="s">
        <v>1582</v>
      </c>
    </row>
    <row r="1063" spans="1:13" s="14" customFormat="1" x14ac:dyDescent="0.25">
      <c r="A1063" s="14" t="s">
        <v>1580</v>
      </c>
      <c r="B1063" s="15">
        <v>11284664</v>
      </c>
      <c r="C1063" s="14" t="s">
        <v>1826</v>
      </c>
      <c r="D1063" s="14" t="s">
        <v>1644</v>
      </c>
      <c r="E1063" s="16">
        <v>1.84666666666667</v>
      </c>
      <c r="F1063" s="17">
        <f t="shared" si="46"/>
        <v>25668.666666666712</v>
      </c>
      <c r="G1063" s="18">
        <v>69222</v>
      </c>
      <c r="H1063" s="12" t="s">
        <v>1582</v>
      </c>
      <c r="I1063" s="14" t="s">
        <v>1827</v>
      </c>
      <c r="L1063" s="19"/>
      <c r="M1063" s="20"/>
    </row>
    <row r="1064" spans="1:13" x14ac:dyDescent="0.25">
      <c r="A1064" t="s">
        <v>1592</v>
      </c>
      <c r="B1064" s="8">
        <v>13031666</v>
      </c>
      <c r="C1064" t="s">
        <v>558</v>
      </c>
      <c r="D1064" t="s">
        <v>1631</v>
      </c>
      <c r="E1064" s="9">
        <v>8.84</v>
      </c>
      <c r="F1064" s="10">
        <f t="shared" si="46"/>
        <v>122876</v>
      </c>
      <c r="G1064" s="11"/>
      <c r="H1064" s="12" t="s">
        <v>1582</v>
      </c>
    </row>
    <row r="1065" spans="1:13" x14ac:dyDescent="0.25">
      <c r="A1065" t="s">
        <v>1580</v>
      </c>
      <c r="B1065" s="8">
        <v>13031666</v>
      </c>
      <c r="C1065" t="s">
        <v>558</v>
      </c>
      <c r="D1065" t="s">
        <v>1828</v>
      </c>
      <c r="E1065" s="9">
        <v>4.76</v>
      </c>
      <c r="F1065" s="10">
        <f t="shared" si="46"/>
        <v>66164</v>
      </c>
      <c r="G1065" s="11"/>
      <c r="H1065" s="12" t="s">
        <v>1582</v>
      </c>
    </row>
    <row r="1066" spans="1:13" x14ac:dyDescent="0.25">
      <c r="A1066" t="s">
        <v>1586</v>
      </c>
      <c r="B1066" s="8">
        <v>13031666</v>
      </c>
      <c r="C1066" t="s">
        <v>558</v>
      </c>
      <c r="D1066" t="s">
        <v>1702</v>
      </c>
      <c r="E1066" s="9">
        <v>3.48</v>
      </c>
      <c r="F1066" s="10">
        <f t="shared" si="46"/>
        <v>48372</v>
      </c>
      <c r="G1066" s="11"/>
      <c r="H1066" s="12" t="s">
        <v>1582</v>
      </c>
    </row>
    <row r="1067" spans="1:13" x14ac:dyDescent="0.25">
      <c r="A1067" t="s">
        <v>1588</v>
      </c>
      <c r="B1067" s="8">
        <v>13031666</v>
      </c>
      <c r="C1067" t="s">
        <v>558</v>
      </c>
      <c r="D1067" t="s">
        <v>1785</v>
      </c>
      <c r="E1067" s="9">
        <v>5.36</v>
      </c>
      <c r="F1067" s="10">
        <f t="shared" si="46"/>
        <v>74504</v>
      </c>
      <c r="G1067" s="11"/>
      <c r="H1067" s="12" t="s">
        <v>1582</v>
      </c>
    </row>
    <row r="1068" spans="1:13" s="14" customFormat="1" x14ac:dyDescent="0.25">
      <c r="A1068" s="14" t="s">
        <v>1590</v>
      </c>
      <c r="B1068" s="15">
        <v>13031666</v>
      </c>
      <c r="C1068" s="14" t="s">
        <v>558</v>
      </c>
      <c r="D1068" s="14" t="s">
        <v>1645</v>
      </c>
      <c r="E1068" s="16">
        <v>2.04</v>
      </c>
      <c r="F1068" s="17">
        <f t="shared" si="46"/>
        <v>28356</v>
      </c>
      <c r="G1068" s="18">
        <v>340272</v>
      </c>
      <c r="H1068" s="12" t="s">
        <v>1582</v>
      </c>
      <c r="I1068" s="14" t="s">
        <v>559</v>
      </c>
      <c r="L1068" s="19"/>
      <c r="M1068" s="20"/>
    </row>
    <row r="1069" spans="1:13" x14ac:dyDescent="0.25">
      <c r="A1069" t="s">
        <v>1580</v>
      </c>
      <c r="B1069" s="8">
        <v>11152538</v>
      </c>
      <c r="C1069" t="s">
        <v>560</v>
      </c>
      <c r="D1069" t="s">
        <v>1619</v>
      </c>
      <c r="E1069" s="9">
        <v>1.17333333333333</v>
      </c>
      <c r="F1069" s="10">
        <f t="shared" si="46"/>
        <v>16309.333333333287</v>
      </c>
      <c r="G1069" s="11"/>
      <c r="H1069" s="12" t="s">
        <v>1582</v>
      </c>
    </row>
    <row r="1070" spans="1:13" s="14" customFormat="1" x14ac:dyDescent="0.25">
      <c r="A1070" s="14" t="s">
        <v>1586</v>
      </c>
      <c r="B1070" s="15">
        <v>11152538</v>
      </c>
      <c r="C1070" s="14" t="s">
        <v>560</v>
      </c>
      <c r="D1070" s="14" t="s">
        <v>1609</v>
      </c>
      <c r="E1070" s="16">
        <v>0.44666666666666699</v>
      </c>
      <c r="F1070" s="17">
        <f t="shared" si="46"/>
        <v>6208.6666666666715</v>
      </c>
      <c r="G1070" s="18">
        <v>22518</v>
      </c>
      <c r="H1070" s="12" t="s">
        <v>1582</v>
      </c>
      <c r="I1070" s="14" t="s">
        <v>561</v>
      </c>
      <c r="L1070" s="19"/>
      <c r="M1070" s="20"/>
    </row>
    <row r="1071" spans="1:13" x14ac:dyDescent="0.25">
      <c r="A1071" t="s">
        <v>1592</v>
      </c>
      <c r="B1071" s="8">
        <v>425492</v>
      </c>
      <c r="C1071" t="s">
        <v>563</v>
      </c>
      <c r="D1071" t="s">
        <v>1829</v>
      </c>
      <c r="E1071" s="9">
        <v>6.93333333333333</v>
      </c>
      <c r="F1071" s="10">
        <f t="shared" si="46"/>
        <v>96373.333333333285</v>
      </c>
      <c r="G1071" s="11"/>
      <c r="H1071" s="12" t="s">
        <v>1582</v>
      </c>
    </row>
    <row r="1072" spans="1:13" x14ac:dyDescent="0.25">
      <c r="A1072" t="s">
        <v>1592</v>
      </c>
      <c r="B1072" s="8">
        <v>425491</v>
      </c>
      <c r="C1072" t="s">
        <v>563</v>
      </c>
      <c r="D1072" t="s">
        <v>1594</v>
      </c>
      <c r="E1072" s="9">
        <v>0.84</v>
      </c>
      <c r="F1072" s="10">
        <f t="shared" si="46"/>
        <v>11676</v>
      </c>
      <c r="G1072" s="11"/>
      <c r="H1072" s="12" t="s">
        <v>1582</v>
      </c>
    </row>
    <row r="1073" spans="1:13" x14ac:dyDescent="0.25">
      <c r="A1073" t="s">
        <v>1580</v>
      </c>
      <c r="B1073" s="8">
        <v>425491</v>
      </c>
      <c r="C1073" t="s">
        <v>563</v>
      </c>
      <c r="D1073" t="s">
        <v>1830</v>
      </c>
      <c r="E1073" s="9">
        <v>4.3600000000000003</v>
      </c>
      <c r="F1073" s="10">
        <f t="shared" si="46"/>
        <v>60604.000000000007</v>
      </c>
      <c r="G1073" s="11"/>
      <c r="H1073" s="12" t="s">
        <v>1582</v>
      </c>
    </row>
    <row r="1074" spans="1:13" x14ac:dyDescent="0.25">
      <c r="A1074" t="s">
        <v>1580</v>
      </c>
      <c r="B1074" s="8">
        <v>425492</v>
      </c>
      <c r="C1074" t="s">
        <v>563</v>
      </c>
      <c r="D1074" t="s">
        <v>1636</v>
      </c>
      <c r="E1074" s="9">
        <v>0.67333333333333301</v>
      </c>
      <c r="F1074" s="10">
        <f t="shared" si="46"/>
        <v>9359.3333333333285</v>
      </c>
      <c r="G1074" s="11"/>
      <c r="H1074" s="12" t="s">
        <v>1582</v>
      </c>
    </row>
    <row r="1075" spans="1:13" x14ac:dyDescent="0.25">
      <c r="A1075" t="s">
        <v>1586</v>
      </c>
      <c r="B1075" s="8">
        <v>425492</v>
      </c>
      <c r="C1075" t="s">
        <v>563</v>
      </c>
      <c r="D1075" t="s">
        <v>1607</v>
      </c>
      <c r="E1075" s="9">
        <v>0.72666666666666702</v>
      </c>
      <c r="F1075" s="10">
        <f t="shared" si="46"/>
        <v>10100.666666666672</v>
      </c>
      <c r="G1075" s="11"/>
      <c r="H1075" s="12" t="s">
        <v>1582</v>
      </c>
    </row>
    <row r="1076" spans="1:13" x14ac:dyDescent="0.25">
      <c r="A1076" t="s">
        <v>1586</v>
      </c>
      <c r="B1076" s="8">
        <v>425491</v>
      </c>
      <c r="C1076" t="s">
        <v>563</v>
      </c>
      <c r="D1076" t="s">
        <v>1641</v>
      </c>
      <c r="E1076" s="9">
        <v>1.5066666666666699</v>
      </c>
      <c r="F1076" s="10">
        <f t="shared" si="46"/>
        <v>20942.666666666712</v>
      </c>
      <c r="G1076" s="11"/>
      <c r="H1076" s="12" t="s">
        <v>1582</v>
      </c>
    </row>
    <row r="1077" spans="1:13" x14ac:dyDescent="0.25">
      <c r="A1077" t="s">
        <v>1588</v>
      </c>
      <c r="B1077" s="8">
        <v>425492</v>
      </c>
      <c r="C1077" t="s">
        <v>563</v>
      </c>
      <c r="D1077" t="s">
        <v>1581</v>
      </c>
      <c r="E1077" s="9">
        <v>0.33333333333333298</v>
      </c>
      <c r="F1077" s="10">
        <f t="shared" si="46"/>
        <v>4633.3333333333285</v>
      </c>
      <c r="G1077" s="11"/>
      <c r="H1077" s="12" t="s">
        <v>1582</v>
      </c>
    </row>
    <row r="1078" spans="1:13" x14ac:dyDescent="0.25">
      <c r="A1078" t="s">
        <v>1588</v>
      </c>
      <c r="B1078" s="8">
        <v>425491</v>
      </c>
      <c r="C1078" t="s">
        <v>563</v>
      </c>
      <c r="D1078" t="s">
        <v>1603</v>
      </c>
      <c r="E1078" s="9">
        <v>5.3333333333333302E-2</v>
      </c>
      <c r="F1078" s="10">
        <f t="shared" si="46"/>
        <v>741.33333333333292</v>
      </c>
      <c r="G1078" s="11"/>
      <c r="H1078" s="12" t="s">
        <v>1582</v>
      </c>
    </row>
    <row r="1079" spans="1:13" s="14" customFormat="1" x14ac:dyDescent="0.25">
      <c r="A1079" s="14" t="s">
        <v>1590</v>
      </c>
      <c r="B1079" s="15">
        <v>425492</v>
      </c>
      <c r="C1079" s="14" t="s">
        <v>563</v>
      </c>
      <c r="D1079" s="14" t="s">
        <v>1674</v>
      </c>
      <c r="E1079" s="16">
        <v>1.78666666666667</v>
      </c>
      <c r="F1079" s="17">
        <f t="shared" si="46"/>
        <v>24834.666666666712</v>
      </c>
      <c r="G1079" s="18">
        <v>239219</v>
      </c>
      <c r="H1079" s="12" t="s">
        <v>1582</v>
      </c>
      <c r="I1079" s="14" t="s">
        <v>564</v>
      </c>
      <c r="L1079" s="19"/>
      <c r="M1079" s="20"/>
    </row>
    <row r="1080" spans="1:13" x14ac:dyDescent="0.25">
      <c r="A1080" t="s">
        <v>1592</v>
      </c>
      <c r="B1080" s="8">
        <v>4197662</v>
      </c>
      <c r="C1080" t="s">
        <v>565</v>
      </c>
      <c r="D1080" t="s">
        <v>1626</v>
      </c>
      <c r="E1080" s="9">
        <v>0.89333333333333298</v>
      </c>
      <c r="F1080" s="10">
        <f t="shared" ref="F1080:F1085" si="47">((E1080/8)*8)*13900</f>
        <v>12417.333333333328</v>
      </c>
      <c r="G1080" s="11"/>
      <c r="H1080" s="12" t="s">
        <v>1582</v>
      </c>
    </row>
    <row r="1081" spans="1:13" x14ac:dyDescent="0.25">
      <c r="A1081" t="s">
        <v>1580</v>
      </c>
      <c r="B1081" s="8">
        <v>6806327</v>
      </c>
      <c r="C1081" t="s">
        <v>565</v>
      </c>
      <c r="D1081" t="s">
        <v>1602</v>
      </c>
      <c r="E1081" s="9">
        <v>0.16</v>
      </c>
      <c r="F1081" s="10">
        <f t="shared" si="47"/>
        <v>2224</v>
      </c>
      <c r="G1081" s="11"/>
      <c r="H1081" s="12" t="s">
        <v>1582</v>
      </c>
    </row>
    <row r="1082" spans="1:13" x14ac:dyDescent="0.25">
      <c r="A1082" t="s">
        <v>1580</v>
      </c>
      <c r="B1082" s="8">
        <v>4197662</v>
      </c>
      <c r="C1082" t="s">
        <v>565</v>
      </c>
      <c r="D1082" t="s">
        <v>1596</v>
      </c>
      <c r="E1082" s="9">
        <v>0.95333333333333303</v>
      </c>
      <c r="F1082" s="10">
        <f t="shared" si="47"/>
        <v>13251.333333333328</v>
      </c>
      <c r="G1082" s="11"/>
      <c r="H1082" s="12" t="s">
        <v>1582</v>
      </c>
    </row>
    <row r="1083" spans="1:13" x14ac:dyDescent="0.25">
      <c r="A1083" t="s">
        <v>1588</v>
      </c>
      <c r="B1083" s="8">
        <v>4122264</v>
      </c>
      <c r="C1083" t="s">
        <v>565</v>
      </c>
      <c r="D1083" t="s">
        <v>1584</v>
      </c>
      <c r="E1083" s="9">
        <v>0.11333333333333299</v>
      </c>
      <c r="F1083" s="10">
        <f t="shared" si="47"/>
        <v>1575.3333333333287</v>
      </c>
      <c r="G1083" s="11"/>
      <c r="H1083" s="12" t="s">
        <v>1582</v>
      </c>
    </row>
    <row r="1084" spans="1:13" x14ac:dyDescent="0.25">
      <c r="A1084" t="s">
        <v>1590</v>
      </c>
      <c r="B1084" s="8">
        <v>4122264</v>
      </c>
      <c r="C1084" t="s">
        <v>565</v>
      </c>
      <c r="D1084" t="s">
        <v>1607</v>
      </c>
      <c r="E1084" s="9">
        <v>0.72666666666666702</v>
      </c>
      <c r="F1084" s="10">
        <f t="shared" si="47"/>
        <v>10100.666666666672</v>
      </c>
      <c r="G1084" s="11"/>
      <c r="H1084" s="12" t="s">
        <v>1582</v>
      </c>
    </row>
    <row r="1085" spans="1:13" s="14" customFormat="1" x14ac:dyDescent="0.25">
      <c r="A1085" s="14" t="s">
        <v>1590</v>
      </c>
      <c r="B1085" s="15">
        <v>6806327</v>
      </c>
      <c r="C1085" s="14" t="s">
        <v>565</v>
      </c>
      <c r="D1085" s="14" t="s">
        <v>1610</v>
      </c>
      <c r="E1085" s="16">
        <v>0.2</v>
      </c>
      <c r="F1085" s="17">
        <f t="shared" si="47"/>
        <v>2780</v>
      </c>
      <c r="G1085" s="18">
        <v>42256</v>
      </c>
      <c r="H1085" s="12" t="s">
        <v>1582</v>
      </c>
      <c r="I1085" s="14" t="s">
        <v>566</v>
      </c>
      <c r="L1085" s="19"/>
      <c r="M1085" s="20"/>
    </row>
    <row r="1086" spans="1:13" x14ac:dyDescent="0.25">
      <c r="A1086" t="s">
        <v>1592</v>
      </c>
      <c r="B1086" s="8">
        <v>4297990</v>
      </c>
      <c r="C1086" t="s">
        <v>567</v>
      </c>
      <c r="D1086" t="s">
        <v>1584</v>
      </c>
      <c r="E1086" s="9">
        <v>0.11333333333333299</v>
      </c>
      <c r="F1086" s="10">
        <f>((E1086/8)*11)*13900</f>
        <v>2166.0833333333271</v>
      </c>
      <c r="G1086" s="11"/>
    </row>
    <row r="1087" spans="1:13" s="14" customFormat="1" x14ac:dyDescent="0.25">
      <c r="A1087" s="14" t="s">
        <v>1580</v>
      </c>
      <c r="B1087" s="15">
        <v>4297990</v>
      </c>
      <c r="C1087" s="14" t="s">
        <v>567</v>
      </c>
      <c r="D1087" s="14" t="s">
        <v>1587</v>
      </c>
      <c r="E1087" s="16">
        <v>0.16666666666666699</v>
      </c>
      <c r="F1087" s="10">
        <f>((E1087/8)*11)*13900</f>
        <v>3185.4166666666729</v>
      </c>
      <c r="G1087" s="18">
        <v>5351.5</v>
      </c>
      <c r="I1087" s="14" t="s">
        <v>287</v>
      </c>
      <c r="K1087" s="14" t="s">
        <v>156</v>
      </c>
      <c r="L1087" s="19"/>
      <c r="M1087" s="20"/>
    </row>
    <row r="1088" spans="1:13" s="14" customFormat="1" x14ac:dyDescent="0.25">
      <c r="A1088" s="14" t="s">
        <v>1586</v>
      </c>
      <c r="B1088" s="15" t="s">
        <v>1601</v>
      </c>
      <c r="C1088" s="14" t="s">
        <v>568</v>
      </c>
      <c r="D1088" s="14" t="s">
        <v>1584</v>
      </c>
      <c r="E1088" s="16">
        <v>0.16</v>
      </c>
      <c r="F1088" s="17">
        <f>((E1088/8)*2)*13900</f>
        <v>556</v>
      </c>
      <c r="G1088" s="18">
        <v>2224</v>
      </c>
      <c r="H1088" s="12" t="s">
        <v>1582</v>
      </c>
      <c r="I1088" s="14" t="s">
        <v>569</v>
      </c>
      <c r="J1088" s="14" t="s">
        <v>14</v>
      </c>
      <c r="K1088" s="14" t="s">
        <v>15</v>
      </c>
      <c r="L1088" s="19"/>
      <c r="M1088" s="20"/>
    </row>
    <row r="1089" spans="1:13" x14ac:dyDescent="0.25">
      <c r="A1089" t="s">
        <v>1592</v>
      </c>
      <c r="B1089" s="8">
        <v>748502</v>
      </c>
      <c r="C1089" t="s">
        <v>570</v>
      </c>
      <c r="D1089" t="s">
        <v>1585</v>
      </c>
      <c r="E1089" s="9">
        <v>1.0066666666666699</v>
      </c>
      <c r="F1089" s="10">
        <f t="shared" ref="F1089:F1118" si="48">((E1089/8)*8)*13900</f>
        <v>13992.666666666712</v>
      </c>
      <c r="G1089" s="11"/>
    </row>
    <row r="1090" spans="1:13" x14ac:dyDescent="0.25">
      <c r="A1090" t="s">
        <v>1580</v>
      </c>
      <c r="B1090" s="8">
        <v>748502</v>
      </c>
      <c r="C1090" t="s">
        <v>570</v>
      </c>
      <c r="D1090" t="s">
        <v>1605</v>
      </c>
      <c r="E1090" s="9">
        <v>0.61333333333333295</v>
      </c>
      <c r="F1090" s="10">
        <f t="shared" si="48"/>
        <v>8525.3333333333285</v>
      </c>
      <c r="G1090" s="11"/>
    </row>
    <row r="1091" spans="1:13" x14ac:dyDescent="0.25">
      <c r="A1091" t="s">
        <v>1586</v>
      </c>
      <c r="B1091" s="8">
        <v>748502</v>
      </c>
      <c r="C1091" t="s">
        <v>570</v>
      </c>
      <c r="D1091" t="s">
        <v>1589</v>
      </c>
      <c r="E1091" s="9">
        <v>0.5</v>
      </c>
      <c r="F1091" s="10">
        <f t="shared" si="48"/>
        <v>6950</v>
      </c>
      <c r="G1091" s="11"/>
    </row>
    <row r="1092" spans="1:13" x14ac:dyDescent="0.25">
      <c r="A1092" t="s">
        <v>1588</v>
      </c>
      <c r="B1092" s="8">
        <v>748502</v>
      </c>
      <c r="C1092" t="s">
        <v>570</v>
      </c>
      <c r="D1092" t="s">
        <v>1609</v>
      </c>
      <c r="E1092" s="9">
        <v>0.44666666666666699</v>
      </c>
      <c r="F1092" s="10">
        <f t="shared" si="48"/>
        <v>6208.6666666666715</v>
      </c>
      <c r="G1092" s="11"/>
    </row>
    <row r="1093" spans="1:13" s="14" customFormat="1" x14ac:dyDescent="0.25">
      <c r="A1093" s="14" t="s">
        <v>1590</v>
      </c>
      <c r="B1093" s="15">
        <v>748502</v>
      </c>
      <c r="C1093" s="14" t="s">
        <v>570</v>
      </c>
      <c r="D1093" s="14" t="s">
        <v>1641</v>
      </c>
      <c r="E1093" s="16">
        <v>1.5066666666666699</v>
      </c>
      <c r="F1093" s="17">
        <f t="shared" si="48"/>
        <v>20942.666666666712</v>
      </c>
      <c r="G1093" s="18">
        <v>56712</v>
      </c>
      <c r="I1093" s="14" t="s">
        <v>571</v>
      </c>
      <c r="L1093" s="19"/>
      <c r="M1093" s="20"/>
    </row>
    <row r="1094" spans="1:13" x14ac:dyDescent="0.25">
      <c r="A1094" t="s">
        <v>1592</v>
      </c>
      <c r="B1094" s="8" t="s">
        <v>1601</v>
      </c>
      <c r="C1094" t="s">
        <v>572</v>
      </c>
      <c r="D1094" t="s">
        <v>1584</v>
      </c>
      <c r="E1094" s="9">
        <v>0.16</v>
      </c>
      <c r="F1094" s="10">
        <f t="shared" si="48"/>
        <v>2224</v>
      </c>
      <c r="G1094" s="11"/>
    </row>
    <row r="1095" spans="1:13" x14ac:dyDescent="0.25">
      <c r="A1095" t="s">
        <v>1580</v>
      </c>
      <c r="B1095" s="8" t="s">
        <v>1601</v>
      </c>
      <c r="C1095" t="s">
        <v>572</v>
      </c>
      <c r="D1095" t="s">
        <v>1609</v>
      </c>
      <c r="E1095" s="9">
        <v>0.64</v>
      </c>
      <c r="F1095" s="10">
        <f t="shared" si="48"/>
        <v>8896</v>
      </c>
      <c r="G1095" s="11"/>
    </row>
    <row r="1096" spans="1:13" x14ac:dyDescent="0.25">
      <c r="A1096" t="s">
        <v>1586</v>
      </c>
      <c r="B1096" s="8" t="s">
        <v>1601</v>
      </c>
      <c r="C1096" t="s">
        <v>572</v>
      </c>
      <c r="D1096" t="s">
        <v>1581</v>
      </c>
      <c r="E1096" s="9">
        <v>0.48</v>
      </c>
      <c r="F1096" s="10">
        <f t="shared" si="48"/>
        <v>6672</v>
      </c>
      <c r="G1096" s="11"/>
    </row>
    <row r="1097" spans="1:13" s="14" customFormat="1" x14ac:dyDescent="0.25">
      <c r="A1097" s="14" t="s">
        <v>1590</v>
      </c>
      <c r="B1097" s="15" t="s">
        <v>1601</v>
      </c>
      <c r="C1097" s="14" t="s">
        <v>572</v>
      </c>
      <c r="D1097" s="14" t="s">
        <v>1589</v>
      </c>
      <c r="E1097" s="16">
        <v>0.72</v>
      </c>
      <c r="F1097" s="17">
        <f t="shared" si="48"/>
        <v>10008</v>
      </c>
      <c r="G1097" s="18">
        <v>27800</v>
      </c>
      <c r="J1097" s="14" t="s">
        <v>35</v>
      </c>
      <c r="L1097" s="19"/>
      <c r="M1097" s="20"/>
    </row>
    <row r="1098" spans="1:13" s="14" customFormat="1" x14ac:dyDescent="0.25">
      <c r="A1098" s="14" t="s">
        <v>1586</v>
      </c>
      <c r="B1098" s="15">
        <v>13187457</v>
      </c>
      <c r="C1098" s="14" t="s">
        <v>575</v>
      </c>
      <c r="D1098" s="14" t="s">
        <v>1603</v>
      </c>
      <c r="E1098" s="16">
        <v>0.08</v>
      </c>
      <c r="F1098" s="17">
        <f t="shared" si="48"/>
        <v>1112</v>
      </c>
      <c r="G1098" s="18">
        <v>1112</v>
      </c>
      <c r="I1098" s="14" t="s">
        <v>607</v>
      </c>
      <c r="L1098" s="19"/>
      <c r="M1098" s="20"/>
    </row>
    <row r="1099" spans="1:13" s="14" customFormat="1" x14ac:dyDescent="0.25">
      <c r="A1099" s="14" t="s">
        <v>1580</v>
      </c>
      <c r="B1099" s="15">
        <v>4504323</v>
      </c>
      <c r="C1099" s="14" t="s">
        <v>1831</v>
      </c>
      <c r="D1099" s="14" t="s">
        <v>1603</v>
      </c>
      <c r="E1099" s="16">
        <v>0.08</v>
      </c>
      <c r="F1099" s="17">
        <f t="shared" si="48"/>
        <v>1112</v>
      </c>
      <c r="G1099" s="18">
        <v>1112</v>
      </c>
      <c r="I1099" s="14" t="s">
        <v>1832</v>
      </c>
      <c r="L1099" s="19"/>
      <c r="M1099" s="20"/>
    </row>
    <row r="1100" spans="1:13" x14ac:dyDescent="0.25">
      <c r="A1100" t="s">
        <v>1592</v>
      </c>
      <c r="B1100" s="8">
        <v>13219743</v>
      </c>
      <c r="C1100" t="s">
        <v>578</v>
      </c>
      <c r="D1100" t="s">
        <v>1587</v>
      </c>
      <c r="E1100" s="9">
        <v>0.24</v>
      </c>
      <c r="F1100" s="10">
        <f t="shared" si="48"/>
        <v>3336</v>
      </c>
      <c r="G1100" s="11"/>
      <c r="H1100" s="12" t="s">
        <v>1582</v>
      </c>
    </row>
    <row r="1101" spans="1:13" x14ac:dyDescent="0.25">
      <c r="A1101" t="s">
        <v>1580</v>
      </c>
      <c r="B1101" s="8">
        <v>13219743</v>
      </c>
      <c r="C1101" t="s">
        <v>578</v>
      </c>
      <c r="D1101" t="s">
        <v>1584</v>
      </c>
      <c r="E1101" s="9">
        <v>0.16</v>
      </c>
      <c r="F1101" s="10">
        <f t="shared" si="48"/>
        <v>2224</v>
      </c>
      <c r="G1101" s="11"/>
      <c r="H1101" s="12" t="s">
        <v>1582</v>
      </c>
    </row>
    <row r="1102" spans="1:13" x14ac:dyDescent="0.25">
      <c r="A1102" t="s">
        <v>1586</v>
      </c>
      <c r="B1102" s="8" t="s">
        <v>1601</v>
      </c>
      <c r="C1102" t="s">
        <v>578</v>
      </c>
      <c r="D1102" t="s">
        <v>1583</v>
      </c>
      <c r="E1102" s="9">
        <v>0.56000000000000005</v>
      </c>
      <c r="F1102" s="10">
        <f t="shared" si="48"/>
        <v>7784.0000000000009</v>
      </c>
      <c r="G1102" s="11"/>
      <c r="H1102" s="12" t="s">
        <v>1582</v>
      </c>
    </row>
    <row r="1103" spans="1:13" x14ac:dyDescent="0.25">
      <c r="A1103" t="s">
        <v>1588</v>
      </c>
      <c r="B1103" s="8" t="s">
        <v>1601</v>
      </c>
      <c r="C1103" t="s">
        <v>578</v>
      </c>
      <c r="D1103" t="s">
        <v>1633</v>
      </c>
      <c r="E1103" s="9">
        <v>2</v>
      </c>
      <c r="F1103" s="10">
        <f t="shared" si="48"/>
        <v>27800</v>
      </c>
      <c r="G1103" s="11"/>
      <c r="H1103" s="12" t="s">
        <v>1582</v>
      </c>
    </row>
    <row r="1104" spans="1:13" x14ac:dyDescent="0.25">
      <c r="A1104" t="s">
        <v>1588</v>
      </c>
      <c r="B1104" s="8">
        <v>13219743</v>
      </c>
      <c r="C1104" t="s">
        <v>578</v>
      </c>
      <c r="D1104" t="s">
        <v>1610</v>
      </c>
      <c r="E1104" s="9">
        <v>0.4</v>
      </c>
      <c r="F1104" s="10">
        <f t="shared" si="48"/>
        <v>5560</v>
      </c>
      <c r="G1104" s="11"/>
      <c r="H1104" s="12" t="s">
        <v>1582</v>
      </c>
    </row>
    <row r="1105" spans="1:13" s="14" customFormat="1" x14ac:dyDescent="0.25">
      <c r="A1105" s="14" t="s">
        <v>1590</v>
      </c>
      <c r="B1105" s="15" t="s">
        <v>1601</v>
      </c>
      <c r="C1105" s="14" t="s">
        <v>578</v>
      </c>
      <c r="D1105" s="14" t="s">
        <v>1756</v>
      </c>
      <c r="E1105" s="16">
        <v>3.92</v>
      </c>
      <c r="F1105" s="17">
        <f t="shared" si="48"/>
        <v>54488</v>
      </c>
      <c r="G1105" s="18">
        <v>101192</v>
      </c>
      <c r="H1105" s="12" t="s">
        <v>1582</v>
      </c>
      <c r="I1105" s="14" t="s">
        <v>579</v>
      </c>
      <c r="L1105" s="19"/>
      <c r="M1105" s="20"/>
    </row>
    <row r="1106" spans="1:13" s="14" customFormat="1" x14ac:dyDescent="0.25">
      <c r="A1106" s="14" t="s">
        <v>1592</v>
      </c>
      <c r="B1106" s="15">
        <v>11467886</v>
      </c>
      <c r="C1106" s="14" t="s">
        <v>580</v>
      </c>
      <c r="D1106" s="14" t="s">
        <v>1583</v>
      </c>
      <c r="E1106" s="16">
        <v>0.56000000000000005</v>
      </c>
      <c r="F1106" s="17">
        <f t="shared" si="48"/>
        <v>7784.0000000000009</v>
      </c>
      <c r="G1106" s="18">
        <v>7784</v>
      </c>
      <c r="H1106" s="12" t="s">
        <v>1582</v>
      </c>
      <c r="I1106" s="14" t="s">
        <v>581</v>
      </c>
      <c r="L1106" s="19"/>
      <c r="M1106" s="20"/>
    </row>
    <row r="1107" spans="1:13" x14ac:dyDescent="0.25">
      <c r="A1107" t="s">
        <v>1592</v>
      </c>
      <c r="B1107" s="8">
        <v>11313943</v>
      </c>
      <c r="C1107" t="s">
        <v>584</v>
      </c>
      <c r="D1107" t="s">
        <v>1602</v>
      </c>
      <c r="E1107" s="9">
        <v>0.22666666666666699</v>
      </c>
      <c r="F1107" s="10">
        <f t="shared" si="48"/>
        <v>3150.6666666666711</v>
      </c>
      <c r="G1107" s="11"/>
      <c r="H1107" s="12" t="s">
        <v>1582</v>
      </c>
    </row>
    <row r="1108" spans="1:13" x14ac:dyDescent="0.25">
      <c r="A1108" t="s">
        <v>1580</v>
      </c>
      <c r="B1108" s="8">
        <v>11313943</v>
      </c>
      <c r="C1108" t="s">
        <v>584</v>
      </c>
      <c r="D1108" t="s">
        <v>1602</v>
      </c>
      <c r="E1108" s="9">
        <v>0.22666666666666699</v>
      </c>
      <c r="F1108" s="10">
        <f t="shared" si="48"/>
        <v>3150.6666666666711</v>
      </c>
      <c r="G1108" s="11"/>
      <c r="H1108" s="12" t="s">
        <v>1582</v>
      </c>
    </row>
    <row r="1109" spans="1:13" x14ac:dyDescent="0.25">
      <c r="A1109" t="s">
        <v>1586</v>
      </c>
      <c r="B1109" s="8">
        <v>11313943</v>
      </c>
      <c r="C1109" t="s">
        <v>584</v>
      </c>
      <c r="D1109" t="s">
        <v>1583</v>
      </c>
      <c r="E1109" s="9">
        <v>0.39333333333333298</v>
      </c>
      <c r="F1109" s="10">
        <f t="shared" si="48"/>
        <v>5467.3333333333285</v>
      </c>
      <c r="G1109" s="11"/>
      <c r="H1109" s="12" t="s">
        <v>1582</v>
      </c>
    </row>
    <row r="1110" spans="1:13" x14ac:dyDescent="0.25">
      <c r="A1110" t="s">
        <v>1588</v>
      </c>
      <c r="B1110" s="8">
        <v>11313943</v>
      </c>
      <c r="C1110" t="s">
        <v>584</v>
      </c>
      <c r="D1110" t="s">
        <v>1587</v>
      </c>
      <c r="E1110" s="9">
        <v>0.16666666666666699</v>
      </c>
      <c r="F1110" s="10">
        <f t="shared" si="48"/>
        <v>2316.6666666666711</v>
      </c>
      <c r="G1110" s="11"/>
      <c r="H1110" s="12" t="s">
        <v>1582</v>
      </c>
    </row>
    <row r="1111" spans="1:13" s="14" customFormat="1" x14ac:dyDescent="0.25">
      <c r="A1111" s="14" t="s">
        <v>1590</v>
      </c>
      <c r="B1111" s="15">
        <v>11313943</v>
      </c>
      <c r="C1111" s="14" t="s">
        <v>584</v>
      </c>
      <c r="D1111" s="14" t="s">
        <v>1602</v>
      </c>
      <c r="E1111" s="16">
        <v>0.22666666666666699</v>
      </c>
      <c r="F1111" s="17">
        <f t="shared" si="48"/>
        <v>3150.6666666666711</v>
      </c>
      <c r="G1111" s="18">
        <v>17375</v>
      </c>
      <c r="H1111" s="12" t="s">
        <v>1582</v>
      </c>
      <c r="I1111" s="14" t="s">
        <v>287</v>
      </c>
      <c r="L1111" s="19"/>
      <c r="M1111" s="20"/>
    </row>
    <row r="1112" spans="1:13" x14ac:dyDescent="0.25">
      <c r="A1112" t="s">
        <v>1592</v>
      </c>
      <c r="B1112" s="8">
        <v>13135390</v>
      </c>
      <c r="C1112" t="s">
        <v>585</v>
      </c>
      <c r="D1112" t="s">
        <v>1620</v>
      </c>
      <c r="E1112" s="9">
        <v>1.52</v>
      </c>
      <c r="F1112" s="10">
        <f t="shared" si="48"/>
        <v>21128</v>
      </c>
      <c r="G1112" s="11"/>
      <c r="H1112" s="12" t="s">
        <v>1582</v>
      </c>
    </row>
    <row r="1113" spans="1:13" x14ac:dyDescent="0.25">
      <c r="A1113" t="s">
        <v>1592</v>
      </c>
      <c r="B1113" s="8" t="s">
        <v>1601</v>
      </c>
      <c r="C1113" t="s">
        <v>585</v>
      </c>
      <c r="D1113" t="s">
        <v>1816</v>
      </c>
      <c r="E1113" s="9">
        <v>18.399999999999999</v>
      </c>
      <c r="F1113" s="10">
        <f t="shared" si="48"/>
        <v>255759.99999999997</v>
      </c>
      <c r="G1113" s="11"/>
      <c r="H1113" s="12" t="s">
        <v>1582</v>
      </c>
    </row>
    <row r="1114" spans="1:13" x14ac:dyDescent="0.25">
      <c r="A1114" t="s">
        <v>1580</v>
      </c>
      <c r="B1114" s="8">
        <v>13135390</v>
      </c>
      <c r="C1114" t="s">
        <v>585</v>
      </c>
      <c r="D1114" t="s">
        <v>1701</v>
      </c>
      <c r="E1114" s="9">
        <v>4.24</v>
      </c>
      <c r="F1114" s="10">
        <f t="shared" si="48"/>
        <v>58936</v>
      </c>
      <c r="G1114" s="11"/>
      <c r="H1114" s="12" t="s">
        <v>1582</v>
      </c>
    </row>
    <row r="1115" spans="1:13" x14ac:dyDescent="0.25">
      <c r="A1115" t="s">
        <v>1580</v>
      </c>
      <c r="B1115" s="8" t="s">
        <v>1601</v>
      </c>
      <c r="C1115" t="s">
        <v>585</v>
      </c>
      <c r="D1115" t="s">
        <v>1799</v>
      </c>
      <c r="E1115" s="9">
        <v>5.76</v>
      </c>
      <c r="F1115" s="10">
        <f t="shared" si="48"/>
        <v>80064</v>
      </c>
      <c r="G1115" s="11"/>
      <c r="H1115" s="12" t="s">
        <v>1582</v>
      </c>
    </row>
    <row r="1116" spans="1:13" x14ac:dyDescent="0.25">
      <c r="A1116" t="s">
        <v>1586</v>
      </c>
      <c r="B1116" s="8">
        <v>13135390</v>
      </c>
      <c r="C1116" t="s">
        <v>585</v>
      </c>
      <c r="D1116" t="s">
        <v>1660</v>
      </c>
      <c r="E1116" s="9">
        <v>6.4</v>
      </c>
      <c r="F1116" s="10">
        <f t="shared" si="48"/>
        <v>88960</v>
      </c>
      <c r="G1116" s="11"/>
      <c r="H1116" s="12" t="s">
        <v>1582</v>
      </c>
    </row>
    <row r="1117" spans="1:13" x14ac:dyDescent="0.25">
      <c r="A1117" t="s">
        <v>1588</v>
      </c>
      <c r="B1117" s="8">
        <v>13135390</v>
      </c>
      <c r="C1117" t="s">
        <v>585</v>
      </c>
      <c r="D1117" t="s">
        <v>1587</v>
      </c>
      <c r="E1117" s="9">
        <v>0.24</v>
      </c>
      <c r="F1117" s="10">
        <f t="shared" si="48"/>
        <v>3336</v>
      </c>
      <c r="G1117" s="11"/>
      <c r="H1117" s="12" t="s">
        <v>1582</v>
      </c>
    </row>
    <row r="1118" spans="1:13" s="14" customFormat="1" x14ac:dyDescent="0.25">
      <c r="A1118" s="14" t="s">
        <v>1590</v>
      </c>
      <c r="B1118" s="15">
        <v>13135390</v>
      </c>
      <c r="C1118" s="14" t="s">
        <v>585</v>
      </c>
      <c r="D1118" s="14" t="s">
        <v>1607</v>
      </c>
      <c r="E1118" s="16">
        <v>1.04</v>
      </c>
      <c r="F1118" s="17">
        <f t="shared" si="48"/>
        <v>14456</v>
      </c>
      <c r="G1118" s="18">
        <v>522640</v>
      </c>
      <c r="H1118" s="12" t="s">
        <v>1582</v>
      </c>
      <c r="I1118" s="14" t="s">
        <v>586</v>
      </c>
      <c r="L1118" s="19"/>
      <c r="M1118" s="20"/>
    </row>
    <row r="1119" spans="1:13" x14ac:dyDescent="0.25">
      <c r="A1119" t="s">
        <v>1592</v>
      </c>
      <c r="B1119" s="8">
        <v>11379438</v>
      </c>
      <c r="C1119" t="s">
        <v>587</v>
      </c>
      <c r="D1119" t="s">
        <v>1581</v>
      </c>
      <c r="E1119" s="9">
        <v>0.33333333333333298</v>
      </c>
      <c r="F1119" s="10">
        <f>((E1119/8)*10)*13900</f>
        <v>5791.6666666666606</v>
      </c>
      <c r="G1119" s="11"/>
      <c r="H1119" s="12" t="s">
        <v>1582</v>
      </c>
    </row>
    <row r="1120" spans="1:13" x14ac:dyDescent="0.25">
      <c r="A1120" t="s">
        <v>1580</v>
      </c>
      <c r="B1120" s="8">
        <v>11379438</v>
      </c>
      <c r="C1120" t="s">
        <v>587</v>
      </c>
      <c r="D1120" t="s">
        <v>1603</v>
      </c>
      <c r="E1120" s="9">
        <v>5.3333333333333302E-2</v>
      </c>
      <c r="F1120" s="10">
        <f>((E1120/8)*10)*13900</f>
        <v>926.66666666666606</v>
      </c>
      <c r="G1120" s="11"/>
      <c r="H1120" s="12" t="s">
        <v>1582</v>
      </c>
    </row>
    <row r="1121" spans="1:13" x14ac:dyDescent="0.25">
      <c r="A1121" t="s">
        <v>1586</v>
      </c>
      <c r="B1121" s="8">
        <v>11379438</v>
      </c>
      <c r="C1121" t="s">
        <v>587</v>
      </c>
      <c r="D1121" t="s">
        <v>1739</v>
      </c>
      <c r="E1121" s="9">
        <v>3.2466666666666701</v>
      </c>
      <c r="F1121" s="10">
        <f>((E1121/8)*10)*13900</f>
        <v>56410.833333333401</v>
      </c>
      <c r="G1121" s="11"/>
      <c r="H1121" s="12" t="s">
        <v>1582</v>
      </c>
    </row>
    <row r="1122" spans="1:13" x14ac:dyDescent="0.25">
      <c r="A1122" t="s">
        <v>1588</v>
      </c>
      <c r="B1122" s="8">
        <v>11379438</v>
      </c>
      <c r="C1122" t="s">
        <v>587</v>
      </c>
      <c r="D1122" t="s">
        <v>1610</v>
      </c>
      <c r="E1122" s="9">
        <v>0.28000000000000003</v>
      </c>
      <c r="F1122" s="10">
        <f>((E1122/8)*10)*13900</f>
        <v>4865.0000000000009</v>
      </c>
      <c r="G1122" s="11"/>
      <c r="H1122" s="12" t="s">
        <v>1582</v>
      </c>
    </row>
    <row r="1123" spans="1:13" s="14" customFormat="1" x14ac:dyDescent="0.25">
      <c r="A1123" s="14" t="s">
        <v>1590</v>
      </c>
      <c r="B1123" s="15">
        <v>11379438</v>
      </c>
      <c r="C1123" s="14" t="s">
        <v>587</v>
      </c>
      <c r="D1123" s="14" t="s">
        <v>1636</v>
      </c>
      <c r="E1123" s="16">
        <v>0.67333333333333301</v>
      </c>
      <c r="F1123" s="10">
        <f>((E1123/8)*10)*13900</f>
        <v>11699.166666666661</v>
      </c>
      <c r="G1123" s="18">
        <v>79693.333333333401</v>
      </c>
      <c r="H1123" s="12" t="s">
        <v>1582</v>
      </c>
      <c r="I1123" s="14" t="s">
        <v>287</v>
      </c>
      <c r="K1123" s="14" t="s">
        <v>96</v>
      </c>
      <c r="L1123" s="19"/>
      <c r="M1123" s="20"/>
    </row>
    <row r="1124" spans="1:13" x14ac:dyDescent="0.25">
      <c r="A1124" t="s">
        <v>1592</v>
      </c>
      <c r="B1124" s="8">
        <v>4115597</v>
      </c>
      <c r="C1124" t="s">
        <v>588</v>
      </c>
      <c r="D1124" t="s">
        <v>1833</v>
      </c>
      <c r="E1124" s="9">
        <v>143.19999999999999</v>
      </c>
      <c r="F1124" s="10">
        <f t="shared" ref="F1124:F1135" si="49">((E1124/8)*8)*13900</f>
        <v>1990479.9999999998</v>
      </c>
      <c r="G1124" s="11"/>
      <c r="H1124" s="12" t="s">
        <v>1582</v>
      </c>
    </row>
    <row r="1125" spans="1:13" x14ac:dyDescent="0.25">
      <c r="A1125" t="s">
        <v>1586</v>
      </c>
      <c r="B1125" s="8">
        <v>4115597</v>
      </c>
      <c r="C1125" t="s">
        <v>588</v>
      </c>
      <c r="D1125" t="s">
        <v>1834</v>
      </c>
      <c r="E1125" s="9">
        <v>87.88</v>
      </c>
      <c r="F1125" s="10">
        <f t="shared" si="49"/>
        <v>1221532</v>
      </c>
      <c r="G1125" s="11"/>
      <c r="H1125" s="12" t="s">
        <v>1582</v>
      </c>
    </row>
    <row r="1126" spans="1:13" x14ac:dyDescent="0.25">
      <c r="A1126" t="s">
        <v>1588</v>
      </c>
      <c r="B1126" s="8">
        <v>4115597</v>
      </c>
      <c r="C1126" t="s">
        <v>588</v>
      </c>
      <c r="D1126" t="s">
        <v>1835</v>
      </c>
      <c r="E1126" s="9">
        <v>45.6</v>
      </c>
      <c r="F1126" s="10">
        <f t="shared" si="49"/>
        <v>633840</v>
      </c>
      <c r="G1126" s="11"/>
      <c r="H1126" s="12" t="s">
        <v>1582</v>
      </c>
    </row>
    <row r="1127" spans="1:13" s="14" customFormat="1" x14ac:dyDescent="0.25">
      <c r="A1127" s="14" t="s">
        <v>1590</v>
      </c>
      <c r="B1127" s="15">
        <v>4115597</v>
      </c>
      <c r="C1127" s="14" t="s">
        <v>588</v>
      </c>
      <c r="D1127" s="14" t="s">
        <v>1836</v>
      </c>
      <c r="E1127" s="16">
        <v>38</v>
      </c>
      <c r="F1127" s="17">
        <f t="shared" si="49"/>
        <v>528200</v>
      </c>
      <c r="G1127" s="18">
        <v>4374052</v>
      </c>
      <c r="H1127" s="12" t="s">
        <v>1582</v>
      </c>
      <c r="I1127" s="14" t="s">
        <v>177</v>
      </c>
      <c r="L1127" s="19"/>
      <c r="M1127" s="20"/>
    </row>
    <row r="1128" spans="1:13" x14ac:dyDescent="0.25">
      <c r="A1128" t="s">
        <v>1580</v>
      </c>
      <c r="B1128" s="8">
        <v>11474072</v>
      </c>
      <c r="C1128" t="s">
        <v>589</v>
      </c>
      <c r="D1128" t="s">
        <v>1837</v>
      </c>
      <c r="E1128" s="9">
        <v>12.96</v>
      </c>
      <c r="F1128" s="10">
        <f t="shared" si="49"/>
        <v>180144</v>
      </c>
      <c r="G1128" s="11"/>
      <c r="H1128" s="12" t="s">
        <v>1582</v>
      </c>
    </row>
    <row r="1129" spans="1:13" x14ac:dyDescent="0.25">
      <c r="A1129" t="s">
        <v>1590</v>
      </c>
      <c r="B1129" s="8">
        <v>11474072</v>
      </c>
      <c r="C1129" t="s">
        <v>589</v>
      </c>
      <c r="D1129" t="s">
        <v>1838</v>
      </c>
      <c r="E1129" s="9">
        <v>46.4</v>
      </c>
      <c r="F1129" s="10">
        <f t="shared" si="49"/>
        <v>644960</v>
      </c>
      <c r="G1129" s="11"/>
      <c r="H1129" s="12" t="s">
        <v>1582</v>
      </c>
    </row>
    <row r="1130" spans="1:13" s="14" customFormat="1" x14ac:dyDescent="0.25">
      <c r="A1130" s="14" t="s">
        <v>1590</v>
      </c>
      <c r="B1130" s="15">
        <v>11249683</v>
      </c>
      <c r="C1130" s="14" t="s">
        <v>589</v>
      </c>
      <c r="D1130" s="14" t="s">
        <v>1839</v>
      </c>
      <c r="E1130" s="16">
        <v>42.8</v>
      </c>
      <c r="F1130" s="17">
        <f t="shared" si="49"/>
        <v>594920</v>
      </c>
      <c r="G1130" s="18">
        <v>1420024</v>
      </c>
      <c r="H1130" s="12" t="s">
        <v>1582</v>
      </c>
      <c r="I1130" s="14" t="s">
        <v>590</v>
      </c>
      <c r="L1130" s="19"/>
      <c r="M1130" s="20"/>
    </row>
    <row r="1131" spans="1:13" x14ac:dyDescent="0.25">
      <c r="A1131" t="s">
        <v>1592</v>
      </c>
      <c r="B1131" s="8">
        <v>6898740</v>
      </c>
      <c r="C1131" t="s">
        <v>591</v>
      </c>
      <c r="D1131" t="s">
        <v>1587</v>
      </c>
      <c r="E1131" s="9">
        <v>0.12</v>
      </c>
      <c r="F1131" s="10">
        <f t="shared" si="49"/>
        <v>1668</v>
      </c>
      <c r="G1131" s="11"/>
      <c r="H1131" s="12" t="s">
        <v>1582</v>
      </c>
    </row>
    <row r="1132" spans="1:13" x14ac:dyDescent="0.25">
      <c r="A1132" t="s">
        <v>1580</v>
      </c>
      <c r="B1132" s="8">
        <v>11403619</v>
      </c>
      <c r="C1132" t="s">
        <v>591</v>
      </c>
      <c r="D1132" t="s">
        <v>1610</v>
      </c>
      <c r="E1132" s="9">
        <v>0.4</v>
      </c>
      <c r="F1132" s="10">
        <f t="shared" si="49"/>
        <v>5560</v>
      </c>
      <c r="G1132" s="11"/>
      <c r="H1132" s="12" t="s">
        <v>1582</v>
      </c>
    </row>
    <row r="1133" spans="1:13" x14ac:dyDescent="0.25">
      <c r="A1133" t="s">
        <v>1586</v>
      </c>
      <c r="B1133" s="8">
        <v>11403619</v>
      </c>
      <c r="C1133" t="s">
        <v>591</v>
      </c>
      <c r="D1133" t="s">
        <v>1584</v>
      </c>
      <c r="E1133" s="9">
        <v>0.16</v>
      </c>
      <c r="F1133" s="10">
        <f t="shared" si="49"/>
        <v>2224</v>
      </c>
      <c r="G1133" s="11"/>
      <c r="H1133" s="12" t="s">
        <v>1582</v>
      </c>
    </row>
    <row r="1134" spans="1:13" x14ac:dyDescent="0.25">
      <c r="A1134" t="s">
        <v>1588</v>
      </c>
      <c r="B1134" s="8">
        <v>11403619</v>
      </c>
      <c r="C1134" t="s">
        <v>591</v>
      </c>
      <c r="D1134" t="s">
        <v>1603</v>
      </c>
      <c r="E1134" s="9">
        <v>0.08</v>
      </c>
      <c r="F1134" s="10">
        <f t="shared" si="49"/>
        <v>1112</v>
      </c>
      <c r="G1134" s="11"/>
      <c r="H1134" s="12" t="s">
        <v>1582</v>
      </c>
    </row>
    <row r="1135" spans="1:13" s="14" customFormat="1" x14ac:dyDescent="0.25">
      <c r="A1135" s="14" t="s">
        <v>1590</v>
      </c>
      <c r="B1135" s="15">
        <v>11403619</v>
      </c>
      <c r="C1135" s="14" t="s">
        <v>591</v>
      </c>
      <c r="D1135" s="14" t="s">
        <v>1587</v>
      </c>
      <c r="E1135" s="16">
        <v>0.24</v>
      </c>
      <c r="F1135" s="17">
        <f t="shared" si="49"/>
        <v>3336</v>
      </c>
      <c r="G1135" s="18">
        <v>13900</v>
      </c>
      <c r="H1135" s="12" t="s">
        <v>1582</v>
      </c>
      <c r="I1135" s="14" t="s">
        <v>592</v>
      </c>
      <c r="L1135" s="19"/>
      <c r="M1135" s="20"/>
    </row>
    <row r="1136" spans="1:13" x14ac:dyDescent="0.25">
      <c r="A1136" t="s">
        <v>1592</v>
      </c>
      <c r="B1136" s="8">
        <v>20066640</v>
      </c>
      <c r="C1136" t="s">
        <v>595</v>
      </c>
      <c r="D1136" t="s">
        <v>1655</v>
      </c>
      <c r="E1136" s="9">
        <v>1.62</v>
      </c>
      <c r="F1136" s="10">
        <f>((E1136/8)*3)*13900</f>
        <v>8444.25</v>
      </c>
      <c r="G1136" s="11"/>
    </row>
    <row r="1137" spans="1:13" x14ac:dyDescent="0.25">
      <c r="A1137" t="s">
        <v>1580</v>
      </c>
      <c r="B1137" s="8">
        <v>20066640</v>
      </c>
      <c r="C1137" t="s">
        <v>595</v>
      </c>
      <c r="D1137" t="s">
        <v>1585</v>
      </c>
      <c r="E1137" s="9">
        <v>1.0066666666666699</v>
      </c>
      <c r="F1137" s="10">
        <f>((E1137/8)*3)*13900</f>
        <v>5247.2500000000173</v>
      </c>
      <c r="G1137" s="11"/>
    </row>
    <row r="1138" spans="1:13" x14ac:dyDescent="0.25">
      <c r="A1138" t="s">
        <v>1586</v>
      </c>
      <c r="B1138" s="8">
        <v>20066640</v>
      </c>
      <c r="C1138" t="s">
        <v>595</v>
      </c>
      <c r="D1138" t="s">
        <v>1626</v>
      </c>
      <c r="E1138" s="9">
        <v>0.89333333333333298</v>
      </c>
      <c r="F1138" s="10">
        <f>((E1138/8)*3)*13900</f>
        <v>4656.4999999999982</v>
      </c>
      <c r="G1138" s="11"/>
    </row>
    <row r="1139" spans="1:13" x14ac:dyDescent="0.25">
      <c r="A1139" t="s">
        <v>1588</v>
      </c>
      <c r="B1139" s="8">
        <v>20066640</v>
      </c>
      <c r="C1139" t="s">
        <v>595</v>
      </c>
      <c r="D1139" t="s">
        <v>1591</v>
      </c>
      <c r="E1139" s="9">
        <v>0.78</v>
      </c>
      <c r="F1139" s="10">
        <f>((E1139/8)*3)*13900</f>
        <v>4065.7499999999995</v>
      </c>
      <c r="G1139" s="11"/>
    </row>
    <row r="1140" spans="1:13" s="14" customFormat="1" x14ac:dyDescent="0.25">
      <c r="A1140" s="14" t="s">
        <v>1590</v>
      </c>
      <c r="B1140" s="15">
        <v>20066640</v>
      </c>
      <c r="C1140" s="14" t="s">
        <v>595</v>
      </c>
      <c r="D1140" s="14" t="s">
        <v>1581</v>
      </c>
      <c r="E1140" s="16">
        <v>0.33333333333333298</v>
      </c>
      <c r="F1140" s="10">
        <f>((E1140/8)*3)*13900</f>
        <v>1737.4999999999982</v>
      </c>
      <c r="G1140" s="18">
        <v>56352.916666666701</v>
      </c>
      <c r="I1140" s="14" t="s">
        <v>596</v>
      </c>
      <c r="J1140" s="14" t="s">
        <v>518</v>
      </c>
      <c r="K1140" s="14" t="s">
        <v>597</v>
      </c>
      <c r="L1140" s="19"/>
      <c r="M1140" s="20"/>
    </row>
    <row r="1141" spans="1:13" x14ac:dyDescent="0.25">
      <c r="A1141" t="s">
        <v>1592</v>
      </c>
      <c r="B1141" s="8">
        <v>13075489</v>
      </c>
      <c r="C1141" t="s">
        <v>600</v>
      </c>
      <c r="D1141" t="s">
        <v>1581</v>
      </c>
      <c r="E1141" s="9">
        <v>0.33333333333333298</v>
      </c>
      <c r="F1141" s="10">
        <f t="shared" ref="F1141:F1150" si="50">((E1141/8)*8)*13900</f>
        <v>4633.3333333333285</v>
      </c>
      <c r="G1141" s="11"/>
    </row>
    <row r="1142" spans="1:13" x14ac:dyDescent="0.25">
      <c r="A1142" t="s">
        <v>1580</v>
      </c>
      <c r="B1142" s="8">
        <v>13075489</v>
      </c>
      <c r="C1142" t="s">
        <v>600</v>
      </c>
      <c r="D1142" t="s">
        <v>1603</v>
      </c>
      <c r="E1142" s="9">
        <v>5.3333333333333302E-2</v>
      </c>
      <c r="F1142" s="10">
        <f t="shared" si="50"/>
        <v>741.33333333333292</v>
      </c>
      <c r="G1142" s="11"/>
    </row>
    <row r="1143" spans="1:13" x14ac:dyDescent="0.25">
      <c r="A1143" t="s">
        <v>1586</v>
      </c>
      <c r="B1143" s="8">
        <v>13075489</v>
      </c>
      <c r="C1143" t="s">
        <v>600</v>
      </c>
      <c r="D1143" t="s">
        <v>1584</v>
      </c>
      <c r="E1143" s="9">
        <v>0.11333333333333299</v>
      </c>
      <c r="F1143" s="10">
        <f t="shared" si="50"/>
        <v>1575.3333333333287</v>
      </c>
      <c r="G1143" s="11"/>
    </row>
    <row r="1144" spans="1:13" x14ac:dyDescent="0.25">
      <c r="A1144" t="s">
        <v>1588</v>
      </c>
      <c r="B1144" s="8">
        <v>13075489</v>
      </c>
      <c r="C1144" t="s">
        <v>600</v>
      </c>
      <c r="D1144" t="s">
        <v>1584</v>
      </c>
      <c r="E1144" s="9">
        <v>0.11333333333333299</v>
      </c>
      <c r="F1144" s="10">
        <f t="shared" si="50"/>
        <v>1575.3333333333287</v>
      </c>
      <c r="G1144" s="11"/>
    </row>
    <row r="1145" spans="1:13" s="14" customFormat="1" x14ac:dyDescent="0.25">
      <c r="A1145" s="14" t="s">
        <v>1590</v>
      </c>
      <c r="B1145" s="15">
        <v>13075489</v>
      </c>
      <c r="C1145" s="14" t="s">
        <v>600</v>
      </c>
      <c r="D1145" s="14" t="s">
        <v>1610</v>
      </c>
      <c r="E1145" s="16">
        <v>0.28000000000000003</v>
      </c>
      <c r="F1145" s="17">
        <f t="shared" si="50"/>
        <v>3892.0000000000005</v>
      </c>
      <c r="G1145" s="18">
        <v>12232</v>
      </c>
      <c r="I1145" s="14" t="s">
        <v>601</v>
      </c>
      <c r="L1145" s="19"/>
      <c r="M1145" s="20"/>
    </row>
    <row r="1146" spans="1:13" x14ac:dyDescent="0.25">
      <c r="A1146" t="s">
        <v>1592</v>
      </c>
      <c r="B1146" s="8">
        <v>13034407</v>
      </c>
      <c r="C1146" t="s">
        <v>602</v>
      </c>
      <c r="D1146" t="s">
        <v>1668</v>
      </c>
      <c r="E1146" s="9">
        <v>7.36</v>
      </c>
      <c r="F1146" s="10">
        <f t="shared" si="50"/>
        <v>102304</v>
      </c>
      <c r="G1146" s="11"/>
      <c r="H1146" s="12" t="s">
        <v>1582</v>
      </c>
    </row>
    <row r="1147" spans="1:13" x14ac:dyDescent="0.25">
      <c r="A1147" t="s">
        <v>1580</v>
      </c>
      <c r="B1147" s="8">
        <v>13034407</v>
      </c>
      <c r="C1147" t="s">
        <v>602</v>
      </c>
      <c r="D1147" t="s">
        <v>1641</v>
      </c>
      <c r="E1147" s="9">
        <v>2.16</v>
      </c>
      <c r="F1147" s="10">
        <f t="shared" si="50"/>
        <v>30024.000000000004</v>
      </c>
      <c r="G1147" s="11"/>
      <c r="H1147" s="12" t="s">
        <v>1582</v>
      </c>
    </row>
    <row r="1148" spans="1:13" x14ac:dyDescent="0.25">
      <c r="A1148" t="s">
        <v>1586</v>
      </c>
      <c r="B1148" s="8">
        <v>13034407</v>
      </c>
      <c r="C1148" t="s">
        <v>602</v>
      </c>
      <c r="D1148" t="s">
        <v>1618</v>
      </c>
      <c r="E1148" s="9">
        <v>2.96</v>
      </c>
      <c r="F1148" s="10">
        <f t="shared" si="50"/>
        <v>41144</v>
      </c>
      <c r="G1148" s="11"/>
      <c r="H1148" s="12" t="s">
        <v>1582</v>
      </c>
    </row>
    <row r="1149" spans="1:13" x14ac:dyDescent="0.25">
      <c r="A1149" t="s">
        <v>1588</v>
      </c>
      <c r="B1149" s="8">
        <v>13034407</v>
      </c>
      <c r="C1149" t="s">
        <v>602</v>
      </c>
      <c r="D1149" t="s">
        <v>1771</v>
      </c>
      <c r="E1149" s="9">
        <v>5.12</v>
      </c>
      <c r="F1149" s="10">
        <f t="shared" si="50"/>
        <v>71168</v>
      </c>
      <c r="G1149" s="11"/>
      <c r="H1149" s="12" t="s">
        <v>1582</v>
      </c>
    </row>
    <row r="1150" spans="1:13" s="14" customFormat="1" x14ac:dyDescent="0.25">
      <c r="A1150" s="14" t="s">
        <v>1590</v>
      </c>
      <c r="B1150" s="15">
        <v>13034407</v>
      </c>
      <c r="C1150" s="14" t="s">
        <v>602</v>
      </c>
      <c r="D1150" s="14" t="s">
        <v>1591</v>
      </c>
      <c r="E1150" s="16">
        <v>1.1200000000000001</v>
      </c>
      <c r="F1150" s="17">
        <f t="shared" si="50"/>
        <v>15568.000000000002</v>
      </c>
      <c r="G1150" s="18">
        <v>260208</v>
      </c>
      <c r="H1150" s="12" t="s">
        <v>1582</v>
      </c>
      <c r="I1150" s="14" t="s">
        <v>603</v>
      </c>
      <c r="L1150" s="19"/>
      <c r="M1150" s="20"/>
    </row>
    <row r="1151" spans="1:13" x14ac:dyDescent="0.25">
      <c r="A1151" t="s">
        <v>1586</v>
      </c>
      <c r="B1151" s="8" t="s">
        <v>1601</v>
      </c>
      <c r="C1151" t="s">
        <v>604</v>
      </c>
      <c r="D1151" t="s">
        <v>1603</v>
      </c>
      <c r="E1151" s="9">
        <v>0.08</v>
      </c>
      <c r="F1151" s="10">
        <f>((E1151/8)*2)*13900</f>
        <v>278</v>
      </c>
      <c r="G1151" s="11"/>
      <c r="H1151" s="12" t="s">
        <v>1582</v>
      </c>
    </row>
    <row r="1152" spans="1:13" s="14" customFormat="1" x14ac:dyDescent="0.25">
      <c r="A1152" s="14" t="s">
        <v>1586</v>
      </c>
      <c r="B1152" s="15">
        <v>13225021</v>
      </c>
      <c r="C1152" s="14" t="s">
        <v>604</v>
      </c>
      <c r="D1152" s="14" t="s">
        <v>1602</v>
      </c>
      <c r="E1152" s="16">
        <v>0.32</v>
      </c>
      <c r="F1152" s="10">
        <f>((E1152/8)*2)*13900</f>
        <v>1112</v>
      </c>
      <c r="G1152" s="18">
        <v>5560</v>
      </c>
      <c r="H1152" s="12" t="s">
        <v>1582</v>
      </c>
      <c r="I1152" s="14" t="s">
        <v>605</v>
      </c>
      <c r="J1152" s="14" t="s">
        <v>14</v>
      </c>
      <c r="K1152" s="14" t="s">
        <v>15</v>
      </c>
      <c r="L1152" s="19"/>
      <c r="M1152" s="20"/>
    </row>
    <row r="1153" spans="1:13" x14ac:dyDescent="0.25">
      <c r="A1153" t="s">
        <v>1592</v>
      </c>
      <c r="B1153" s="8">
        <v>400751</v>
      </c>
      <c r="C1153" t="s">
        <v>606</v>
      </c>
      <c r="D1153" t="s">
        <v>1584</v>
      </c>
      <c r="E1153" s="9">
        <v>0.16</v>
      </c>
      <c r="F1153" s="10">
        <f t="shared" ref="F1153:F1166" si="51">((E1153/8)*8)*13900</f>
        <v>2224</v>
      </c>
      <c r="G1153" s="11"/>
    </row>
    <row r="1154" spans="1:13" x14ac:dyDescent="0.25">
      <c r="A1154" t="s">
        <v>1580</v>
      </c>
      <c r="B1154" s="8">
        <v>400751</v>
      </c>
      <c r="C1154" t="s">
        <v>606</v>
      </c>
      <c r="D1154" t="s">
        <v>1587</v>
      </c>
      <c r="E1154" s="9">
        <v>0.24</v>
      </c>
      <c r="F1154" s="10">
        <f t="shared" si="51"/>
        <v>3336</v>
      </c>
      <c r="G1154" s="11"/>
    </row>
    <row r="1155" spans="1:13" x14ac:dyDescent="0.25">
      <c r="A1155" t="s">
        <v>1586</v>
      </c>
      <c r="B1155" s="8">
        <v>400751</v>
      </c>
      <c r="C1155" t="s">
        <v>606</v>
      </c>
      <c r="D1155" t="s">
        <v>1581</v>
      </c>
      <c r="E1155" s="9">
        <v>0.48</v>
      </c>
      <c r="F1155" s="10">
        <f t="shared" si="51"/>
        <v>6672</v>
      </c>
      <c r="G1155" s="11"/>
    </row>
    <row r="1156" spans="1:13" x14ac:dyDescent="0.25">
      <c r="A1156" t="s">
        <v>1588</v>
      </c>
      <c r="B1156" s="8">
        <v>400751</v>
      </c>
      <c r="C1156" t="s">
        <v>606</v>
      </c>
      <c r="D1156" t="s">
        <v>1602</v>
      </c>
      <c r="E1156" s="9">
        <v>0.32</v>
      </c>
      <c r="F1156" s="10">
        <f t="shared" si="51"/>
        <v>4448</v>
      </c>
      <c r="G1156" s="11"/>
    </row>
    <row r="1157" spans="1:13" s="14" customFormat="1" x14ac:dyDescent="0.25">
      <c r="A1157" s="14" t="s">
        <v>1590</v>
      </c>
      <c r="B1157" s="15">
        <v>400751</v>
      </c>
      <c r="C1157" s="14" t="s">
        <v>606</v>
      </c>
      <c r="D1157" s="14" t="s">
        <v>1589</v>
      </c>
      <c r="E1157" s="16">
        <v>0.72</v>
      </c>
      <c r="F1157" s="17">
        <f t="shared" si="51"/>
        <v>10008</v>
      </c>
      <c r="G1157" s="18">
        <v>26688</v>
      </c>
      <c r="I1157" s="14" t="s">
        <v>607</v>
      </c>
      <c r="L1157" s="19"/>
      <c r="M1157" s="20"/>
    </row>
    <row r="1158" spans="1:13" x14ac:dyDescent="0.25">
      <c r="A1158" t="s">
        <v>1592</v>
      </c>
      <c r="B1158" s="8">
        <v>11478476</v>
      </c>
      <c r="C1158" t="s">
        <v>608</v>
      </c>
      <c r="D1158" t="s">
        <v>1661</v>
      </c>
      <c r="E1158" s="9">
        <v>1.45333333333333</v>
      </c>
      <c r="F1158" s="10">
        <f t="shared" si="51"/>
        <v>20201.333333333288</v>
      </c>
      <c r="G1158" s="11"/>
      <c r="H1158" s="12" t="s">
        <v>1582</v>
      </c>
    </row>
    <row r="1159" spans="1:13" x14ac:dyDescent="0.25">
      <c r="A1159" t="s">
        <v>1586</v>
      </c>
      <c r="B1159" s="8">
        <v>11478476</v>
      </c>
      <c r="C1159" t="s">
        <v>608</v>
      </c>
      <c r="D1159" t="s">
        <v>1585</v>
      </c>
      <c r="E1159" s="9">
        <v>1.0066666666666699</v>
      </c>
      <c r="F1159" s="10">
        <f t="shared" si="51"/>
        <v>13992.666666666712</v>
      </c>
      <c r="G1159" s="11"/>
      <c r="H1159" s="12" t="s">
        <v>1582</v>
      </c>
    </row>
    <row r="1160" spans="1:13" x14ac:dyDescent="0.25">
      <c r="A1160" t="s">
        <v>1588</v>
      </c>
      <c r="B1160" s="8">
        <v>11478476</v>
      </c>
      <c r="C1160" t="s">
        <v>608</v>
      </c>
      <c r="D1160" t="s">
        <v>1596</v>
      </c>
      <c r="E1160" s="9">
        <v>0.95333333333333303</v>
      </c>
      <c r="F1160" s="10">
        <f t="shared" si="51"/>
        <v>13251.333333333328</v>
      </c>
      <c r="G1160" s="11"/>
      <c r="H1160" s="12" t="s">
        <v>1582</v>
      </c>
    </row>
    <row r="1161" spans="1:13" s="14" customFormat="1" x14ac:dyDescent="0.25">
      <c r="A1161" s="14" t="s">
        <v>1590</v>
      </c>
      <c r="B1161" s="15">
        <v>11478476</v>
      </c>
      <c r="C1161" s="14" t="s">
        <v>608</v>
      </c>
      <c r="D1161" s="14" t="s">
        <v>1584</v>
      </c>
      <c r="E1161" s="16">
        <v>0.11333333333333299</v>
      </c>
      <c r="F1161" s="17">
        <f t="shared" si="51"/>
        <v>1575.3333333333287</v>
      </c>
      <c r="G1161" s="18">
        <v>48928</v>
      </c>
      <c r="H1161" s="12" t="s">
        <v>1582</v>
      </c>
      <c r="I1161" s="14" t="s">
        <v>609</v>
      </c>
      <c r="L1161" s="19"/>
      <c r="M1161" s="20"/>
    </row>
    <row r="1162" spans="1:13" x14ac:dyDescent="0.25">
      <c r="A1162" t="s">
        <v>1592</v>
      </c>
      <c r="B1162" s="8">
        <v>13225212</v>
      </c>
      <c r="C1162" t="s">
        <v>610</v>
      </c>
      <c r="D1162" t="s">
        <v>1693</v>
      </c>
      <c r="E1162" s="9">
        <v>5.0333333333333297</v>
      </c>
      <c r="F1162" s="10">
        <f t="shared" si="51"/>
        <v>69963.333333333285</v>
      </c>
      <c r="G1162" s="11"/>
      <c r="H1162" s="12" t="s">
        <v>1582</v>
      </c>
    </row>
    <row r="1163" spans="1:13" x14ac:dyDescent="0.25">
      <c r="A1163" t="s">
        <v>1580</v>
      </c>
      <c r="B1163" s="8">
        <v>13225212</v>
      </c>
      <c r="C1163" t="s">
        <v>610</v>
      </c>
      <c r="D1163" t="s">
        <v>1840</v>
      </c>
      <c r="E1163" s="9">
        <v>5.9266666666666703</v>
      </c>
      <c r="F1163" s="10">
        <f t="shared" si="51"/>
        <v>82380.666666666715</v>
      </c>
      <c r="G1163" s="11"/>
      <c r="H1163" s="12" t="s">
        <v>1582</v>
      </c>
    </row>
    <row r="1164" spans="1:13" x14ac:dyDescent="0.25">
      <c r="A1164" t="s">
        <v>1586</v>
      </c>
      <c r="B1164" s="8">
        <v>13225212</v>
      </c>
      <c r="C1164" t="s">
        <v>610</v>
      </c>
      <c r="D1164" t="s">
        <v>1841</v>
      </c>
      <c r="E1164" s="9">
        <v>9.4533333333333296</v>
      </c>
      <c r="F1164" s="10">
        <f t="shared" si="51"/>
        <v>131401.33333333328</v>
      </c>
      <c r="G1164" s="11"/>
      <c r="H1164" s="12" t="s">
        <v>1582</v>
      </c>
    </row>
    <row r="1165" spans="1:13" x14ac:dyDescent="0.25">
      <c r="A1165" t="s">
        <v>1588</v>
      </c>
      <c r="B1165" s="8">
        <v>13225212</v>
      </c>
      <c r="C1165" t="s">
        <v>610</v>
      </c>
      <c r="D1165" t="s">
        <v>1842</v>
      </c>
      <c r="E1165" s="9">
        <v>9.0066666666666695</v>
      </c>
      <c r="F1165" s="10">
        <f t="shared" si="51"/>
        <v>125192.6666666667</v>
      </c>
      <c r="G1165" s="11"/>
      <c r="H1165" s="12" t="s">
        <v>1582</v>
      </c>
    </row>
    <row r="1166" spans="1:13" s="14" customFormat="1" x14ac:dyDescent="0.25">
      <c r="A1166" s="14" t="s">
        <v>1590</v>
      </c>
      <c r="B1166" s="15">
        <v>13225212</v>
      </c>
      <c r="C1166" s="14" t="s">
        <v>610</v>
      </c>
      <c r="D1166" s="14" t="s">
        <v>1678</v>
      </c>
      <c r="E1166" s="16">
        <v>13.48</v>
      </c>
      <c r="F1166" s="17">
        <f t="shared" si="51"/>
        <v>187372</v>
      </c>
      <c r="G1166" s="18">
        <v>596310</v>
      </c>
      <c r="H1166" s="12" t="s">
        <v>1582</v>
      </c>
      <c r="I1166" s="14" t="s">
        <v>611</v>
      </c>
      <c r="L1166" s="19"/>
      <c r="M1166" s="20"/>
    </row>
    <row r="1167" spans="1:13" x14ac:dyDescent="0.25">
      <c r="A1167" t="s">
        <v>1592</v>
      </c>
      <c r="B1167" s="8">
        <v>13061409</v>
      </c>
      <c r="C1167" t="s">
        <v>612</v>
      </c>
      <c r="D1167" t="s">
        <v>1843</v>
      </c>
      <c r="E1167" s="9">
        <v>60.566666666666698</v>
      </c>
      <c r="F1167" s="10">
        <f>((E1167/8)*3)*13900</f>
        <v>315703.75000000017</v>
      </c>
      <c r="G1167" s="11"/>
      <c r="H1167" s="12" t="s">
        <v>1582</v>
      </c>
    </row>
    <row r="1168" spans="1:13" x14ac:dyDescent="0.25">
      <c r="A1168" t="s">
        <v>1580</v>
      </c>
      <c r="B1168" s="8">
        <v>13061409</v>
      </c>
      <c r="C1168" t="s">
        <v>612</v>
      </c>
      <c r="D1168" t="s">
        <v>1764</v>
      </c>
      <c r="E1168" s="9">
        <v>11.186666666666699</v>
      </c>
      <c r="F1168" s="10">
        <f>((E1168/8)*3)*13900</f>
        <v>58310.500000000175</v>
      </c>
      <c r="G1168" s="11"/>
      <c r="H1168" s="12" t="s">
        <v>1582</v>
      </c>
    </row>
    <row r="1169" spans="1:13" x14ac:dyDescent="0.25">
      <c r="A1169" t="s">
        <v>1586</v>
      </c>
      <c r="B1169" s="8">
        <v>13061409</v>
      </c>
      <c r="C1169" t="s">
        <v>612</v>
      </c>
      <c r="D1169" t="s">
        <v>1844</v>
      </c>
      <c r="E1169" s="9">
        <v>11.4066666666667</v>
      </c>
      <c r="F1169" s="10">
        <f>((E1169/8)*3)*13900</f>
        <v>59457.250000000167</v>
      </c>
      <c r="G1169" s="11"/>
      <c r="H1169" s="12" t="s">
        <v>1582</v>
      </c>
    </row>
    <row r="1170" spans="1:13" s="14" customFormat="1" x14ac:dyDescent="0.25">
      <c r="A1170" s="14" t="s">
        <v>1590</v>
      </c>
      <c r="B1170" s="15">
        <v>13061409</v>
      </c>
      <c r="C1170" s="14" t="s">
        <v>612</v>
      </c>
      <c r="D1170" s="14" t="s">
        <v>1845</v>
      </c>
      <c r="E1170" s="16">
        <v>7.0466666666666704</v>
      </c>
      <c r="F1170" s="10">
        <f>((E1170/8)*3)*13900</f>
        <v>36730.750000000022</v>
      </c>
      <c r="G1170" s="18">
        <v>1254058</v>
      </c>
      <c r="H1170" s="12" t="s">
        <v>1582</v>
      </c>
      <c r="I1170" s="14" t="s">
        <v>613</v>
      </c>
      <c r="J1170" s="14" t="s">
        <v>235</v>
      </c>
      <c r="K1170" s="14" t="s">
        <v>614</v>
      </c>
      <c r="L1170" s="19"/>
      <c r="M1170" s="20"/>
    </row>
    <row r="1171" spans="1:13" x14ac:dyDescent="0.25">
      <c r="A1171" t="s">
        <v>1592</v>
      </c>
      <c r="B1171" s="8">
        <v>731624</v>
      </c>
      <c r="C1171" t="s">
        <v>615</v>
      </c>
      <c r="D1171" t="s">
        <v>1662</v>
      </c>
      <c r="E1171" s="9">
        <v>3.36</v>
      </c>
      <c r="F1171" s="10">
        <f>((E1171/8)*8)*13900</f>
        <v>46704</v>
      </c>
      <c r="G1171" s="11"/>
      <c r="H1171" s="12" t="s">
        <v>1582</v>
      </c>
    </row>
    <row r="1172" spans="1:13" x14ac:dyDescent="0.25">
      <c r="A1172" t="s">
        <v>1580</v>
      </c>
      <c r="B1172" s="8">
        <v>731624</v>
      </c>
      <c r="C1172" t="s">
        <v>615</v>
      </c>
      <c r="D1172" t="s">
        <v>1620</v>
      </c>
      <c r="E1172" s="9">
        <v>1.52</v>
      </c>
      <c r="F1172" s="10">
        <f>((E1172/8)*8)*13900</f>
        <v>21128</v>
      </c>
      <c r="G1172" s="11"/>
      <c r="H1172" s="12" t="s">
        <v>1582</v>
      </c>
    </row>
    <row r="1173" spans="1:13" x14ac:dyDescent="0.25">
      <c r="A1173" t="s">
        <v>1586</v>
      </c>
      <c r="B1173" s="8">
        <v>731624</v>
      </c>
      <c r="C1173" t="s">
        <v>615</v>
      </c>
      <c r="D1173" t="s">
        <v>1757</v>
      </c>
      <c r="E1173" s="9">
        <v>2.8</v>
      </c>
      <c r="F1173" s="10">
        <f>((E1173/8)*8)*13900</f>
        <v>38920</v>
      </c>
      <c r="G1173" s="11"/>
      <c r="H1173" s="12" t="s">
        <v>1582</v>
      </c>
    </row>
    <row r="1174" spans="1:13" x14ac:dyDescent="0.25">
      <c r="A1174" t="s">
        <v>1588</v>
      </c>
      <c r="B1174" s="8">
        <v>731624</v>
      </c>
      <c r="C1174" t="s">
        <v>615</v>
      </c>
      <c r="D1174" t="s">
        <v>1594</v>
      </c>
      <c r="E1174" s="9">
        <v>1.2</v>
      </c>
      <c r="F1174" s="10">
        <f>((E1174/8)*8)*13900</f>
        <v>16680</v>
      </c>
      <c r="G1174" s="11"/>
      <c r="H1174" s="12" t="s">
        <v>1582</v>
      </c>
    </row>
    <row r="1175" spans="1:13" s="14" customFormat="1" x14ac:dyDescent="0.25">
      <c r="A1175" s="14" t="s">
        <v>1590</v>
      </c>
      <c r="B1175" s="15">
        <v>731624</v>
      </c>
      <c r="C1175" s="14" t="s">
        <v>615</v>
      </c>
      <c r="D1175" s="14" t="s">
        <v>1594</v>
      </c>
      <c r="E1175" s="16">
        <v>1.2</v>
      </c>
      <c r="F1175" s="17">
        <f>((E1175/8)*8)*13900</f>
        <v>16680</v>
      </c>
      <c r="G1175" s="18">
        <v>140112</v>
      </c>
      <c r="H1175" s="12" t="s">
        <v>1582</v>
      </c>
      <c r="I1175" s="14" t="s">
        <v>287</v>
      </c>
      <c r="L1175" s="19"/>
      <c r="M1175" s="20"/>
    </row>
    <row r="1176" spans="1:13" x14ac:dyDescent="0.25">
      <c r="A1176" t="s">
        <v>1586</v>
      </c>
      <c r="B1176" s="8" t="s">
        <v>1601</v>
      </c>
      <c r="C1176" t="s">
        <v>616</v>
      </c>
      <c r="D1176" t="s">
        <v>1636</v>
      </c>
      <c r="E1176" s="9">
        <v>0.96</v>
      </c>
      <c r="F1176" s="10">
        <f t="shared" ref="F1176:F1182" si="52">((E1176/8)*2)*13900</f>
        <v>3336</v>
      </c>
      <c r="G1176" s="11"/>
      <c r="H1176" s="12" t="s">
        <v>1582</v>
      </c>
    </row>
    <row r="1177" spans="1:13" x14ac:dyDescent="0.25">
      <c r="A1177" t="s">
        <v>1586</v>
      </c>
      <c r="B1177" s="8" t="s">
        <v>1601</v>
      </c>
      <c r="C1177" t="s">
        <v>616</v>
      </c>
      <c r="D1177" t="s">
        <v>1584</v>
      </c>
      <c r="E1177" s="9">
        <v>0.16</v>
      </c>
      <c r="F1177" s="10">
        <f t="shared" si="52"/>
        <v>556</v>
      </c>
      <c r="G1177" s="11"/>
      <c r="H1177" s="12" t="s">
        <v>1582</v>
      </c>
    </row>
    <row r="1178" spans="1:13" x14ac:dyDescent="0.25">
      <c r="A1178" t="s">
        <v>1586</v>
      </c>
      <c r="B1178" s="8">
        <v>20144318</v>
      </c>
      <c r="C1178" t="s">
        <v>616</v>
      </c>
      <c r="D1178" t="s">
        <v>1609</v>
      </c>
      <c r="E1178" s="9">
        <v>0.64</v>
      </c>
      <c r="F1178" s="10">
        <f t="shared" si="52"/>
        <v>2224</v>
      </c>
      <c r="G1178" s="11"/>
      <c r="H1178" s="12" t="s">
        <v>1582</v>
      </c>
    </row>
    <row r="1179" spans="1:13" x14ac:dyDescent="0.25">
      <c r="A1179" t="s">
        <v>1586</v>
      </c>
      <c r="B1179" s="8" t="s">
        <v>1601</v>
      </c>
      <c r="C1179" t="s">
        <v>616</v>
      </c>
      <c r="D1179" t="s">
        <v>1633</v>
      </c>
      <c r="E1179" s="9">
        <v>2</v>
      </c>
      <c r="F1179" s="10">
        <f t="shared" si="52"/>
        <v>6950</v>
      </c>
      <c r="G1179" s="11"/>
      <c r="H1179" s="12" t="s">
        <v>1582</v>
      </c>
    </row>
    <row r="1180" spans="1:13" x14ac:dyDescent="0.25">
      <c r="A1180" t="s">
        <v>1588</v>
      </c>
      <c r="B1180" s="8" t="s">
        <v>1601</v>
      </c>
      <c r="C1180" t="s">
        <v>616</v>
      </c>
      <c r="D1180" t="s">
        <v>1757</v>
      </c>
      <c r="E1180" s="9">
        <v>2.8</v>
      </c>
      <c r="F1180" s="10">
        <f t="shared" si="52"/>
        <v>9730</v>
      </c>
      <c r="G1180" s="11"/>
      <c r="H1180" s="12" t="s">
        <v>1582</v>
      </c>
    </row>
    <row r="1181" spans="1:13" x14ac:dyDescent="0.25">
      <c r="A1181" t="s">
        <v>1590</v>
      </c>
      <c r="B1181" s="8" t="s">
        <v>1601</v>
      </c>
      <c r="C1181" t="s">
        <v>616</v>
      </c>
      <c r="D1181" t="s">
        <v>1756</v>
      </c>
      <c r="E1181" s="9">
        <v>3.92</v>
      </c>
      <c r="F1181" s="10">
        <f t="shared" si="52"/>
        <v>13622</v>
      </c>
      <c r="G1181" s="11"/>
      <c r="H1181" s="12" t="s">
        <v>1582</v>
      </c>
    </row>
    <row r="1182" spans="1:13" s="14" customFormat="1" x14ac:dyDescent="0.25">
      <c r="A1182" s="14" t="s">
        <v>1590</v>
      </c>
      <c r="B1182" s="15" t="s">
        <v>1601</v>
      </c>
      <c r="C1182" s="14" t="s">
        <v>616</v>
      </c>
      <c r="D1182" s="14" t="s">
        <v>1584</v>
      </c>
      <c r="E1182" s="16">
        <v>0.16</v>
      </c>
      <c r="F1182" s="10">
        <f t="shared" si="52"/>
        <v>556</v>
      </c>
      <c r="G1182" s="18">
        <v>147896</v>
      </c>
      <c r="H1182" s="12" t="s">
        <v>1582</v>
      </c>
      <c r="J1182" s="14" t="s">
        <v>14</v>
      </c>
      <c r="K1182" s="14" t="s">
        <v>617</v>
      </c>
      <c r="L1182" s="19"/>
      <c r="M1182" s="20"/>
    </row>
    <row r="1183" spans="1:13" x14ac:dyDescent="0.25">
      <c r="A1183" t="s">
        <v>1592</v>
      </c>
      <c r="B1183" s="8">
        <v>13052901</v>
      </c>
      <c r="C1183" t="s">
        <v>618</v>
      </c>
      <c r="D1183" t="s">
        <v>1603</v>
      </c>
      <c r="E1183" s="9">
        <v>5.3333333333333302E-2</v>
      </c>
      <c r="F1183" s="10">
        <f t="shared" ref="F1183:F1214" si="53">((E1183/8)*8)*13900</f>
        <v>741.33333333333292</v>
      </c>
      <c r="G1183" s="11"/>
      <c r="H1183" s="12" t="s">
        <v>1582</v>
      </c>
    </row>
    <row r="1184" spans="1:13" s="14" customFormat="1" x14ac:dyDescent="0.25">
      <c r="A1184" s="14" t="s">
        <v>1590</v>
      </c>
      <c r="B1184" s="15">
        <v>13052901</v>
      </c>
      <c r="C1184" s="14" t="s">
        <v>618</v>
      </c>
      <c r="D1184" s="14" t="s">
        <v>1626</v>
      </c>
      <c r="E1184" s="16">
        <v>0.89333333333333298</v>
      </c>
      <c r="F1184" s="17">
        <f t="shared" si="53"/>
        <v>12417.333333333328</v>
      </c>
      <c r="G1184" s="18">
        <v>13066</v>
      </c>
      <c r="H1184" s="12" t="s">
        <v>1582</v>
      </c>
      <c r="I1184" s="14" t="s">
        <v>619</v>
      </c>
      <c r="L1184" s="19"/>
      <c r="M1184" s="20"/>
    </row>
    <row r="1185" spans="1:13" x14ac:dyDescent="0.25">
      <c r="A1185" t="s">
        <v>1592</v>
      </c>
      <c r="B1185" s="8">
        <v>13102312</v>
      </c>
      <c r="C1185" t="s">
        <v>620</v>
      </c>
      <c r="D1185" t="s">
        <v>1605</v>
      </c>
      <c r="E1185" s="9">
        <v>0.88</v>
      </c>
      <c r="F1185" s="10">
        <f t="shared" si="53"/>
        <v>12232</v>
      </c>
      <c r="G1185" s="11"/>
      <c r="H1185" s="12" t="s">
        <v>1582</v>
      </c>
    </row>
    <row r="1186" spans="1:13" s="14" customFormat="1" x14ac:dyDescent="0.25">
      <c r="A1186" s="14" t="s">
        <v>1586</v>
      </c>
      <c r="B1186" s="15">
        <v>13102312</v>
      </c>
      <c r="C1186" s="14" t="s">
        <v>620</v>
      </c>
      <c r="D1186" s="14" t="s">
        <v>1585</v>
      </c>
      <c r="E1186" s="16">
        <v>1.44</v>
      </c>
      <c r="F1186" s="17">
        <f t="shared" si="53"/>
        <v>20016</v>
      </c>
      <c r="G1186" s="18">
        <v>32248</v>
      </c>
      <c r="H1186" s="12" t="s">
        <v>1582</v>
      </c>
      <c r="I1186" s="14" t="s">
        <v>287</v>
      </c>
      <c r="L1186" s="19"/>
      <c r="M1186" s="20"/>
    </row>
    <row r="1187" spans="1:13" x14ac:dyDescent="0.25">
      <c r="A1187" t="s">
        <v>1592</v>
      </c>
      <c r="B1187" s="8">
        <v>20130746</v>
      </c>
      <c r="C1187" t="s">
        <v>621</v>
      </c>
      <c r="D1187" t="s">
        <v>1605</v>
      </c>
      <c r="E1187" s="9">
        <v>0.61333333333333295</v>
      </c>
      <c r="F1187" s="10">
        <f t="shared" si="53"/>
        <v>8525.3333333333285</v>
      </c>
      <c r="G1187" s="11"/>
      <c r="H1187" s="12" t="s">
        <v>1582</v>
      </c>
    </row>
    <row r="1188" spans="1:13" x14ac:dyDescent="0.25">
      <c r="A1188" t="s">
        <v>1580</v>
      </c>
      <c r="B1188" s="8">
        <v>20130746</v>
      </c>
      <c r="C1188" t="s">
        <v>621</v>
      </c>
      <c r="D1188" t="s">
        <v>1607</v>
      </c>
      <c r="E1188" s="9">
        <v>0.72666666666666702</v>
      </c>
      <c r="F1188" s="10">
        <f t="shared" si="53"/>
        <v>10100.666666666672</v>
      </c>
      <c r="G1188" s="11"/>
      <c r="H1188" s="12" t="s">
        <v>1582</v>
      </c>
    </row>
    <row r="1189" spans="1:13" x14ac:dyDescent="0.25">
      <c r="A1189" t="s">
        <v>1588</v>
      </c>
      <c r="B1189" s="8">
        <v>20130746</v>
      </c>
      <c r="C1189" t="s">
        <v>621</v>
      </c>
      <c r="D1189" t="s">
        <v>1636</v>
      </c>
      <c r="E1189" s="9">
        <v>0.67333333333333301</v>
      </c>
      <c r="F1189" s="10">
        <f t="shared" si="53"/>
        <v>9359.3333333333285</v>
      </c>
      <c r="G1189" s="11"/>
      <c r="H1189" s="12" t="s">
        <v>1582</v>
      </c>
    </row>
    <row r="1190" spans="1:13" s="14" customFormat="1" x14ac:dyDescent="0.25">
      <c r="A1190" s="14" t="s">
        <v>1590</v>
      </c>
      <c r="B1190" s="15">
        <v>20130746</v>
      </c>
      <c r="C1190" s="14" t="s">
        <v>621</v>
      </c>
      <c r="D1190" s="14" t="s">
        <v>1694</v>
      </c>
      <c r="E1190" s="16">
        <v>2.2400000000000002</v>
      </c>
      <c r="F1190" s="17">
        <f t="shared" si="53"/>
        <v>31136.000000000004</v>
      </c>
      <c r="G1190" s="18">
        <v>59075</v>
      </c>
      <c r="H1190" s="12" t="s">
        <v>1582</v>
      </c>
      <c r="I1190" s="14" t="s">
        <v>1846</v>
      </c>
      <c r="L1190" s="19"/>
      <c r="M1190" s="20"/>
    </row>
    <row r="1191" spans="1:13" s="14" customFormat="1" x14ac:dyDescent="0.25">
      <c r="A1191" s="14" t="s">
        <v>1592</v>
      </c>
      <c r="B1191" s="15">
        <v>658440</v>
      </c>
      <c r="C1191" s="14" t="s">
        <v>1847</v>
      </c>
      <c r="D1191" s="14" t="s">
        <v>1585</v>
      </c>
      <c r="E1191" s="16">
        <v>1.0066666666666699</v>
      </c>
      <c r="F1191" s="17">
        <f t="shared" si="53"/>
        <v>13992.666666666712</v>
      </c>
      <c r="G1191" s="18">
        <v>14039</v>
      </c>
      <c r="H1191" s="12" t="s">
        <v>1582</v>
      </c>
      <c r="I1191" s="14" t="s">
        <v>1848</v>
      </c>
      <c r="L1191" s="19"/>
      <c r="M1191" s="20"/>
    </row>
    <row r="1192" spans="1:13" x14ac:dyDescent="0.25">
      <c r="A1192" t="s">
        <v>1592</v>
      </c>
      <c r="B1192" s="8">
        <v>13142775</v>
      </c>
      <c r="C1192" t="s">
        <v>623</v>
      </c>
      <c r="D1192" t="s">
        <v>1626</v>
      </c>
      <c r="E1192" s="9">
        <v>0.64</v>
      </c>
      <c r="F1192" s="10">
        <f t="shared" si="53"/>
        <v>8896</v>
      </c>
      <c r="G1192" s="11"/>
    </row>
    <row r="1193" spans="1:13" x14ac:dyDescent="0.25">
      <c r="A1193" t="s">
        <v>1580</v>
      </c>
      <c r="B1193" s="8">
        <v>13142775</v>
      </c>
      <c r="C1193" t="s">
        <v>623</v>
      </c>
      <c r="D1193" t="s">
        <v>1589</v>
      </c>
      <c r="E1193" s="9">
        <v>0.36</v>
      </c>
      <c r="F1193" s="10">
        <f t="shared" si="53"/>
        <v>5004</v>
      </c>
      <c r="G1193" s="11"/>
    </row>
    <row r="1194" spans="1:13" x14ac:dyDescent="0.25">
      <c r="A1194" t="s">
        <v>1586</v>
      </c>
      <c r="B1194" s="8">
        <v>13142775</v>
      </c>
      <c r="C1194" t="s">
        <v>623</v>
      </c>
      <c r="D1194" t="s">
        <v>1591</v>
      </c>
      <c r="E1194" s="9">
        <v>0.56000000000000005</v>
      </c>
      <c r="F1194" s="10">
        <f t="shared" si="53"/>
        <v>7784.0000000000009</v>
      </c>
      <c r="G1194" s="11"/>
    </row>
    <row r="1195" spans="1:13" x14ac:dyDescent="0.25">
      <c r="A1195" t="s">
        <v>1588</v>
      </c>
      <c r="B1195" s="8">
        <v>13142775</v>
      </c>
      <c r="C1195" t="s">
        <v>623</v>
      </c>
      <c r="D1195" t="s">
        <v>1584</v>
      </c>
      <c r="E1195" s="9">
        <v>0.08</v>
      </c>
      <c r="F1195" s="10">
        <f t="shared" si="53"/>
        <v>1112</v>
      </c>
      <c r="G1195" s="11"/>
    </row>
    <row r="1196" spans="1:13" s="14" customFormat="1" x14ac:dyDescent="0.25">
      <c r="A1196" s="14" t="s">
        <v>1590</v>
      </c>
      <c r="B1196" s="15">
        <v>13142775</v>
      </c>
      <c r="C1196" s="14" t="s">
        <v>623</v>
      </c>
      <c r="D1196" s="14" t="s">
        <v>1581</v>
      </c>
      <c r="E1196" s="16">
        <v>0.24</v>
      </c>
      <c r="F1196" s="17">
        <f t="shared" si="53"/>
        <v>3336</v>
      </c>
      <c r="G1196" s="18">
        <v>26132</v>
      </c>
      <c r="I1196" s="14" t="s">
        <v>624</v>
      </c>
      <c r="L1196" s="19"/>
      <c r="M1196" s="20"/>
    </row>
    <row r="1197" spans="1:13" x14ac:dyDescent="0.25">
      <c r="A1197" t="s">
        <v>1592</v>
      </c>
      <c r="B1197" s="8">
        <v>731289</v>
      </c>
      <c r="C1197" t="s">
        <v>627</v>
      </c>
      <c r="D1197" t="s">
        <v>1603</v>
      </c>
      <c r="E1197" s="9">
        <v>0.08</v>
      </c>
      <c r="F1197" s="10">
        <f t="shared" si="53"/>
        <v>1112</v>
      </c>
      <c r="G1197" s="11"/>
    </row>
    <row r="1198" spans="1:13" x14ac:dyDescent="0.25">
      <c r="A1198" t="s">
        <v>1580</v>
      </c>
      <c r="B1198" s="8">
        <v>731289</v>
      </c>
      <c r="C1198" t="s">
        <v>627</v>
      </c>
      <c r="D1198" t="s">
        <v>1603</v>
      </c>
      <c r="E1198" s="9">
        <v>0.08</v>
      </c>
      <c r="F1198" s="10">
        <f t="shared" si="53"/>
        <v>1112</v>
      </c>
      <c r="G1198" s="11"/>
    </row>
    <row r="1199" spans="1:13" x14ac:dyDescent="0.25">
      <c r="A1199" t="s">
        <v>1586</v>
      </c>
      <c r="B1199" s="8">
        <v>731289</v>
      </c>
      <c r="C1199" t="s">
        <v>627</v>
      </c>
      <c r="D1199" t="s">
        <v>1603</v>
      </c>
      <c r="E1199" s="9">
        <v>0.08</v>
      </c>
      <c r="F1199" s="10">
        <f t="shared" si="53"/>
        <v>1112</v>
      </c>
      <c r="G1199" s="11"/>
    </row>
    <row r="1200" spans="1:13" s="14" customFormat="1" x14ac:dyDescent="0.25">
      <c r="A1200" s="14" t="s">
        <v>1590</v>
      </c>
      <c r="B1200" s="15">
        <v>731289</v>
      </c>
      <c r="C1200" s="14" t="s">
        <v>627</v>
      </c>
      <c r="D1200" s="14" t="s">
        <v>1602</v>
      </c>
      <c r="E1200" s="16">
        <v>0.32</v>
      </c>
      <c r="F1200" s="17">
        <f t="shared" si="53"/>
        <v>4448</v>
      </c>
      <c r="G1200" s="18">
        <v>7784</v>
      </c>
      <c r="J1200" s="14" t="s">
        <v>35</v>
      </c>
      <c r="L1200" s="19"/>
      <c r="M1200" s="20"/>
    </row>
    <row r="1201" spans="1:13" x14ac:dyDescent="0.25">
      <c r="A1201" t="s">
        <v>1592</v>
      </c>
      <c r="B1201" s="8">
        <v>20173046</v>
      </c>
      <c r="C1201" t="s">
        <v>1849</v>
      </c>
      <c r="D1201" t="s">
        <v>1585</v>
      </c>
      <c r="E1201" s="9">
        <v>1.0066666666666699</v>
      </c>
      <c r="F1201" s="10">
        <f t="shared" si="53"/>
        <v>13992.666666666712</v>
      </c>
      <c r="G1201" s="11"/>
    </row>
    <row r="1202" spans="1:13" x14ac:dyDescent="0.25">
      <c r="A1202" t="s">
        <v>1580</v>
      </c>
      <c r="B1202" s="8">
        <v>20173046</v>
      </c>
      <c r="C1202" t="s">
        <v>1849</v>
      </c>
      <c r="D1202" t="s">
        <v>1620</v>
      </c>
      <c r="E1202" s="9">
        <v>1.06</v>
      </c>
      <c r="F1202" s="10">
        <f t="shared" si="53"/>
        <v>14734</v>
      </c>
      <c r="G1202" s="11"/>
    </row>
    <row r="1203" spans="1:13" x14ac:dyDescent="0.25">
      <c r="A1203" t="s">
        <v>1586</v>
      </c>
      <c r="B1203" s="8">
        <v>20164381</v>
      </c>
      <c r="C1203" t="s">
        <v>1849</v>
      </c>
      <c r="D1203" t="s">
        <v>1636</v>
      </c>
      <c r="E1203" s="9">
        <v>0.67333333333333301</v>
      </c>
      <c r="F1203" s="10">
        <f t="shared" si="53"/>
        <v>9359.3333333333285</v>
      </c>
      <c r="G1203" s="11"/>
    </row>
    <row r="1204" spans="1:13" s="14" customFormat="1" x14ac:dyDescent="0.25">
      <c r="A1204" s="14" t="s">
        <v>1586</v>
      </c>
      <c r="B1204" s="15">
        <v>20173046</v>
      </c>
      <c r="C1204" s="14" t="s">
        <v>1849</v>
      </c>
      <c r="D1204" s="14" t="s">
        <v>1636</v>
      </c>
      <c r="E1204" s="16">
        <v>0.67333333333333301</v>
      </c>
      <c r="F1204" s="17">
        <f t="shared" si="53"/>
        <v>9359.3333333333285</v>
      </c>
      <c r="G1204" s="18">
        <v>47399</v>
      </c>
      <c r="I1204" s="14" t="s">
        <v>1850</v>
      </c>
      <c r="L1204" s="19"/>
      <c r="M1204" s="20"/>
    </row>
    <row r="1205" spans="1:13" x14ac:dyDescent="0.25">
      <c r="A1205" t="s">
        <v>1592</v>
      </c>
      <c r="B1205" s="8">
        <v>11499450</v>
      </c>
      <c r="C1205" t="s">
        <v>631</v>
      </c>
      <c r="D1205" t="s">
        <v>1584</v>
      </c>
      <c r="E1205" s="9">
        <v>0.16</v>
      </c>
      <c r="F1205" s="10">
        <f t="shared" si="53"/>
        <v>2224</v>
      </c>
      <c r="G1205" s="11"/>
    </row>
    <row r="1206" spans="1:13" s="14" customFormat="1" x14ac:dyDescent="0.25">
      <c r="A1206" s="14" t="s">
        <v>1590</v>
      </c>
      <c r="B1206" s="15">
        <v>11499450</v>
      </c>
      <c r="C1206" s="14" t="s">
        <v>631</v>
      </c>
      <c r="D1206" s="14" t="s">
        <v>1610</v>
      </c>
      <c r="E1206" s="16">
        <v>0.4</v>
      </c>
      <c r="F1206" s="17">
        <f t="shared" si="53"/>
        <v>5560</v>
      </c>
      <c r="G1206" s="18">
        <v>7784</v>
      </c>
      <c r="I1206" s="14" t="s">
        <v>632</v>
      </c>
      <c r="L1206" s="19"/>
      <c r="M1206" s="20"/>
    </row>
    <row r="1207" spans="1:13" x14ac:dyDescent="0.25">
      <c r="A1207" t="s">
        <v>1592</v>
      </c>
      <c r="B1207" s="8">
        <v>11473116</v>
      </c>
      <c r="C1207" t="s">
        <v>633</v>
      </c>
      <c r="D1207" t="s">
        <v>1589</v>
      </c>
      <c r="E1207" s="9">
        <v>0.5</v>
      </c>
      <c r="F1207" s="10">
        <f t="shared" si="53"/>
        <v>6950</v>
      </c>
      <c r="G1207" s="11"/>
    </row>
    <row r="1208" spans="1:13" x14ac:dyDescent="0.25">
      <c r="A1208" t="s">
        <v>1580</v>
      </c>
      <c r="B1208" s="8">
        <v>11473116</v>
      </c>
      <c r="C1208" t="s">
        <v>633</v>
      </c>
      <c r="D1208" t="s">
        <v>1581</v>
      </c>
      <c r="E1208" s="9">
        <v>0.33333333333333298</v>
      </c>
      <c r="F1208" s="10">
        <f t="shared" si="53"/>
        <v>4633.3333333333285</v>
      </c>
      <c r="G1208" s="11"/>
    </row>
    <row r="1209" spans="1:13" s="14" customFormat="1" x14ac:dyDescent="0.25">
      <c r="A1209" s="14" t="s">
        <v>1586</v>
      </c>
      <c r="B1209" s="15">
        <v>11473116</v>
      </c>
      <c r="C1209" s="14" t="s">
        <v>633</v>
      </c>
      <c r="D1209" s="14" t="s">
        <v>1581</v>
      </c>
      <c r="E1209" s="16">
        <v>0.33333333333333298</v>
      </c>
      <c r="F1209" s="17">
        <f t="shared" si="53"/>
        <v>4633.3333333333285</v>
      </c>
      <c r="G1209" s="18">
        <v>16124</v>
      </c>
      <c r="L1209" s="19"/>
      <c r="M1209" s="20"/>
    </row>
    <row r="1210" spans="1:13" x14ac:dyDescent="0.25">
      <c r="A1210" t="s">
        <v>1586</v>
      </c>
      <c r="B1210" s="8">
        <v>20149582</v>
      </c>
      <c r="C1210" t="s">
        <v>634</v>
      </c>
      <c r="D1210" t="s">
        <v>1616</v>
      </c>
      <c r="E1210" s="9">
        <v>4.8</v>
      </c>
      <c r="F1210" s="10">
        <f t="shared" si="53"/>
        <v>66720</v>
      </c>
      <c r="G1210" s="11"/>
      <c r="H1210" s="12" t="s">
        <v>1582</v>
      </c>
    </row>
    <row r="1211" spans="1:13" x14ac:dyDescent="0.25">
      <c r="A1211" t="s">
        <v>1588</v>
      </c>
      <c r="B1211" s="8">
        <v>20160283</v>
      </c>
      <c r="C1211" t="s">
        <v>634</v>
      </c>
      <c r="D1211" t="s">
        <v>1851</v>
      </c>
      <c r="E1211" s="9">
        <v>31.44</v>
      </c>
      <c r="F1211" s="10">
        <f t="shared" si="53"/>
        <v>437016</v>
      </c>
      <c r="G1211" s="11"/>
      <c r="H1211" s="12" t="s">
        <v>1582</v>
      </c>
    </row>
    <row r="1212" spans="1:13" s="14" customFormat="1" x14ac:dyDescent="0.25">
      <c r="A1212" s="14" t="s">
        <v>1590</v>
      </c>
      <c r="B1212" s="15">
        <v>20160283</v>
      </c>
      <c r="C1212" s="14" t="s">
        <v>634</v>
      </c>
      <c r="D1212" s="14" t="s">
        <v>1852</v>
      </c>
      <c r="E1212" s="16">
        <v>126.56</v>
      </c>
      <c r="F1212" s="17">
        <f t="shared" si="53"/>
        <v>1759184</v>
      </c>
      <c r="G1212" s="18">
        <v>2262920</v>
      </c>
      <c r="H1212" s="12" t="s">
        <v>1582</v>
      </c>
      <c r="I1212" s="14" t="s">
        <v>635</v>
      </c>
      <c r="J1212" s="14" t="s">
        <v>108</v>
      </c>
      <c r="L1212" s="19"/>
      <c r="M1212" s="20"/>
    </row>
    <row r="1213" spans="1:13" x14ac:dyDescent="0.25">
      <c r="A1213" t="s">
        <v>1592</v>
      </c>
      <c r="B1213" s="8">
        <v>20055752</v>
      </c>
      <c r="C1213" t="s">
        <v>636</v>
      </c>
      <c r="D1213" t="s">
        <v>1584</v>
      </c>
      <c r="E1213" s="9">
        <v>0.08</v>
      </c>
      <c r="F1213" s="10">
        <f t="shared" si="53"/>
        <v>1112</v>
      </c>
      <c r="G1213" s="11"/>
      <c r="H1213" s="12" t="s">
        <v>1582</v>
      </c>
    </row>
    <row r="1214" spans="1:13" x14ac:dyDescent="0.25">
      <c r="A1214" t="s">
        <v>1580</v>
      </c>
      <c r="B1214" s="8">
        <v>20055752</v>
      </c>
      <c r="C1214" t="s">
        <v>636</v>
      </c>
      <c r="D1214" t="s">
        <v>1581</v>
      </c>
      <c r="E1214" s="9">
        <v>0.24</v>
      </c>
      <c r="F1214" s="10">
        <f t="shared" si="53"/>
        <v>3336</v>
      </c>
      <c r="G1214" s="11"/>
      <c r="H1214" s="12" t="s">
        <v>1582</v>
      </c>
    </row>
    <row r="1215" spans="1:13" x14ac:dyDescent="0.25">
      <c r="A1215" t="s">
        <v>1586</v>
      </c>
      <c r="B1215" s="8">
        <v>20055752</v>
      </c>
      <c r="C1215" t="s">
        <v>636</v>
      </c>
      <c r="D1215" t="s">
        <v>1587</v>
      </c>
      <c r="E1215" s="9">
        <v>0.12</v>
      </c>
      <c r="F1215" s="10">
        <f t="shared" ref="F1215:F1246" si="54">((E1215/8)*8)*13900</f>
        <v>1668</v>
      </c>
      <c r="G1215" s="11"/>
      <c r="H1215" s="12" t="s">
        <v>1582</v>
      </c>
    </row>
    <row r="1216" spans="1:13" x14ac:dyDescent="0.25">
      <c r="A1216" t="s">
        <v>1588</v>
      </c>
      <c r="B1216" s="8">
        <v>20055752</v>
      </c>
      <c r="C1216" t="s">
        <v>636</v>
      </c>
      <c r="D1216" t="s">
        <v>1581</v>
      </c>
      <c r="E1216" s="9">
        <v>0.24</v>
      </c>
      <c r="F1216" s="10">
        <f t="shared" si="54"/>
        <v>3336</v>
      </c>
      <c r="G1216" s="11"/>
      <c r="H1216" s="12" t="s">
        <v>1582</v>
      </c>
    </row>
    <row r="1217" spans="1:13" s="14" customFormat="1" x14ac:dyDescent="0.25">
      <c r="A1217" s="14" t="s">
        <v>1590</v>
      </c>
      <c r="B1217" s="15">
        <v>20055752</v>
      </c>
      <c r="C1217" s="14" t="s">
        <v>636</v>
      </c>
      <c r="D1217" s="14" t="s">
        <v>1603</v>
      </c>
      <c r="E1217" s="16">
        <v>0.04</v>
      </c>
      <c r="F1217" s="17">
        <f t="shared" si="54"/>
        <v>556</v>
      </c>
      <c r="G1217" s="18">
        <v>10008</v>
      </c>
      <c r="H1217" s="12" t="s">
        <v>1582</v>
      </c>
      <c r="I1217" s="14" t="s">
        <v>1853</v>
      </c>
      <c r="L1217" s="19"/>
      <c r="M1217" s="20"/>
    </row>
    <row r="1218" spans="1:13" x14ac:dyDescent="0.25">
      <c r="A1218" t="s">
        <v>1592</v>
      </c>
      <c r="B1218" s="8" t="s">
        <v>1601</v>
      </c>
      <c r="C1218" t="s">
        <v>639</v>
      </c>
      <c r="D1218" t="s">
        <v>1602</v>
      </c>
      <c r="E1218" s="9">
        <v>0.32</v>
      </c>
      <c r="F1218" s="10">
        <f t="shared" si="54"/>
        <v>4448</v>
      </c>
      <c r="G1218" s="11"/>
      <c r="H1218" s="12" t="s">
        <v>1582</v>
      </c>
    </row>
    <row r="1219" spans="1:13" x14ac:dyDescent="0.25">
      <c r="A1219" t="s">
        <v>1580</v>
      </c>
      <c r="B1219" s="8" t="s">
        <v>1601</v>
      </c>
      <c r="C1219" t="s">
        <v>639</v>
      </c>
      <c r="D1219" t="s">
        <v>1629</v>
      </c>
      <c r="E1219" s="9">
        <v>0.8</v>
      </c>
      <c r="F1219" s="10">
        <f t="shared" si="54"/>
        <v>11120</v>
      </c>
      <c r="G1219" s="11"/>
      <c r="H1219" s="12" t="s">
        <v>1582</v>
      </c>
    </row>
    <row r="1220" spans="1:13" x14ac:dyDescent="0.25">
      <c r="A1220" t="s">
        <v>1580</v>
      </c>
      <c r="B1220" s="8" t="s">
        <v>1601</v>
      </c>
      <c r="C1220" t="s">
        <v>639</v>
      </c>
      <c r="D1220" t="s">
        <v>1609</v>
      </c>
      <c r="E1220" s="9">
        <v>0.64</v>
      </c>
      <c r="F1220" s="10">
        <f t="shared" si="54"/>
        <v>8896</v>
      </c>
      <c r="G1220" s="11"/>
      <c r="H1220" s="12" t="s">
        <v>1582</v>
      </c>
    </row>
    <row r="1221" spans="1:13" x14ac:dyDescent="0.25">
      <c r="A1221" t="s">
        <v>1586</v>
      </c>
      <c r="B1221" s="8" t="s">
        <v>1601</v>
      </c>
      <c r="C1221" t="s">
        <v>639</v>
      </c>
      <c r="D1221" t="s">
        <v>1659</v>
      </c>
      <c r="E1221" s="9">
        <v>4.4800000000000004</v>
      </c>
      <c r="F1221" s="10">
        <f t="shared" si="54"/>
        <v>62272.000000000007</v>
      </c>
      <c r="G1221" s="11"/>
      <c r="H1221" s="12" t="s">
        <v>1582</v>
      </c>
    </row>
    <row r="1222" spans="1:13" x14ac:dyDescent="0.25">
      <c r="A1222" t="s">
        <v>1586</v>
      </c>
      <c r="B1222" s="8" t="s">
        <v>1601</v>
      </c>
      <c r="C1222" t="s">
        <v>639</v>
      </c>
      <c r="D1222" t="s">
        <v>1584</v>
      </c>
      <c r="E1222" s="9">
        <v>0.16</v>
      </c>
      <c r="F1222" s="10">
        <f t="shared" si="54"/>
        <v>2224</v>
      </c>
      <c r="G1222" s="11"/>
      <c r="H1222" s="12" t="s">
        <v>1582</v>
      </c>
    </row>
    <row r="1223" spans="1:13" x14ac:dyDescent="0.25">
      <c r="A1223" t="s">
        <v>1586</v>
      </c>
      <c r="B1223" s="8" t="s">
        <v>1601</v>
      </c>
      <c r="C1223" t="s">
        <v>639</v>
      </c>
      <c r="D1223" t="s">
        <v>1596</v>
      </c>
      <c r="E1223" s="9">
        <v>1.36</v>
      </c>
      <c r="F1223" s="10">
        <f t="shared" si="54"/>
        <v>18904</v>
      </c>
      <c r="G1223" s="11"/>
      <c r="H1223" s="12" t="s">
        <v>1582</v>
      </c>
    </row>
    <row r="1224" spans="1:13" x14ac:dyDescent="0.25">
      <c r="A1224" t="s">
        <v>1588</v>
      </c>
      <c r="B1224" s="8" t="s">
        <v>1601</v>
      </c>
      <c r="C1224" t="s">
        <v>639</v>
      </c>
      <c r="D1224" t="s">
        <v>1627</v>
      </c>
      <c r="E1224" s="9">
        <v>1.92</v>
      </c>
      <c r="F1224" s="10">
        <f t="shared" si="54"/>
        <v>26688</v>
      </c>
      <c r="G1224" s="11"/>
      <c r="H1224" s="12" t="s">
        <v>1582</v>
      </c>
    </row>
    <row r="1225" spans="1:13" x14ac:dyDescent="0.25">
      <c r="A1225" t="s">
        <v>1588</v>
      </c>
      <c r="B1225" s="8" t="s">
        <v>1601</v>
      </c>
      <c r="C1225" t="s">
        <v>639</v>
      </c>
      <c r="D1225" t="s">
        <v>1694</v>
      </c>
      <c r="E1225" s="9">
        <v>3.2</v>
      </c>
      <c r="F1225" s="10">
        <f t="shared" si="54"/>
        <v>44480</v>
      </c>
      <c r="G1225" s="11"/>
      <c r="H1225" s="12" t="s">
        <v>1582</v>
      </c>
    </row>
    <row r="1226" spans="1:13" x14ac:dyDescent="0.25">
      <c r="A1226" t="s">
        <v>1590</v>
      </c>
      <c r="B1226" s="8" t="s">
        <v>1601</v>
      </c>
      <c r="C1226" t="s">
        <v>639</v>
      </c>
      <c r="D1226" t="s">
        <v>1599</v>
      </c>
      <c r="E1226" s="9">
        <v>2.2400000000000002</v>
      </c>
      <c r="F1226" s="10">
        <f t="shared" si="54"/>
        <v>31136.000000000004</v>
      </c>
      <c r="G1226" s="11"/>
      <c r="H1226" s="12" t="s">
        <v>1582</v>
      </c>
    </row>
    <row r="1227" spans="1:13" s="14" customFormat="1" x14ac:dyDescent="0.25">
      <c r="A1227" s="14" t="s">
        <v>1590</v>
      </c>
      <c r="B1227" s="15" t="s">
        <v>1601</v>
      </c>
      <c r="C1227" s="14" t="s">
        <v>639</v>
      </c>
      <c r="D1227" s="14" t="s">
        <v>1587</v>
      </c>
      <c r="E1227" s="16">
        <v>0.24</v>
      </c>
      <c r="F1227" s="17">
        <f t="shared" si="54"/>
        <v>3336</v>
      </c>
      <c r="G1227" s="18">
        <v>213504</v>
      </c>
      <c r="H1227" s="12" t="s">
        <v>1582</v>
      </c>
      <c r="I1227" s="14" t="s">
        <v>640</v>
      </c>
      <c r="J1227" s="14" t="s">
        <v>641</v>
      </c>
      <c r="L1227" s="19"/>
      <c r="M1227" s="20"/>
    </row>
    <row r="1228" spans="1:13" x14ac:dyDescent="0.25">
      <c r="A1228" t="s">
        <v>1592</v>
      </c>
      <c r="B1228" s="8">
        <v>4512614</v>
      </c>
      <c r="C1228" t="s">
        <v>646</v>
      </c>
      <c r="D1228" t="s">
        <v>1603</v>
      </c>
      <c r="E1228" s="9">
        <v>5.3333333333333302E-2</v>
      </c>
      <c r="F1228" s="10">
        <f t="shared" si="54"/>
        <v>741.33333333333292</v>
      </c>
      <c r="G1228" s="11"/>
      <c r="H1228" s="12" t="s">
        <v>1582</v>
      </c>
    </row>
    <row r="1229" spans="1:13" x14ac:dyDescent="0.25">
      <c r="A1229" t="s">
        <v>1580</v>
      </c>
      <c r="B1229" s="8">
        <v>4512614</v>
      </c>
      <c r="C1229" t="s">
        <v>646</v>
      </c>
      <c r="D1229" t="s">
        <v>1629</v>
      </c>
      <c r="E1229" s="9">
        <v>0.56000000000000005</v>
      </c>
      <c r="F1229" s="10">
        <f t="shared" si="54"/>
        <v>7784.0000000000009</v>
      </c>
      <c r="G1229" s="11"/>
      <c r="H1229" s="12" t="s">
        <v>1582</v>
      </c>
    </row>
    <row r="1230" spans="1:13" x14ac:dyDescent="0.25">
      <c r="A1230" t="s">
        <v>1586</v>
      </c>
      <c r="B1230" s="8">
        <v>4512614</v>
      </c>
      <c r="C1230" t="s">
        <v>646</v>
      </c>
      <c r="D1230" t="s">
        <v>1584</v>
      </c>
      <c r="E1230" s="9">
        <v>0.11333333333333299</v>
      </c>
      <c r="F1230" s="10">
        <f t="shared" si="54"/>
        <v>1575.3333333333287</v>
      </c>
      <c r="G1230" s="11"/>
      <c r="H1230" s="12" t="s">
        <v>1582</v>
      </c>
    </row>
    <row r="1231" spans="1:13" x14ac:dyDescent="0.25">
      <c r="A1231" t="s">
        <v>1588</v>
      </c>
      <c r="B1231" s="8">
        <v>4512614</v>
      </c>
      <c r="C1231" t="s">
        <v>646</v>
      </c>
      <c r="D1231" t="s">
        <v>1626</v>
      </c>
      <c r="E1231" s="9">
        <v>0.89333333333333298</v>
      </c>
      <c r="F1231" s="10">
        <f t="shared" si="54"/>
        <v>12417.333333333328</v>
      </c>
      <c r="G1231" s="11"/>
      <c r="H1231" s="12" t="s">
        <v>1582</v>
      </c>
    </row>
    <row r="1232" spans="1:13" s="14" customFormat="1" x14ac:dyDescent="0.25">
      <c r="A1232" s="14" t="s">
        <v>1590</v>
      </c>
      <c r="B1232" s="15">
        <v>4512614</v>
      </c>
      <c r="C1232" s="14" t="s">
        <v>646</v>
      </c>
      <c r="D1232" s="14" t="s">
        <v>1629</v>
      </c>
      <c r="E1232" s="16">
        <v>0.56000000000000005</v>
      </c>
      <c r="F1232" s="17">
        <f t="shared" si="54"/>
        <v>7784.0000000000009</v>
      </c>
      <c r="G1232" s="18">
        <v>30163</v>
      </c>
      <c r="H1232" s="12" t="s">
        <v>1582</v>
      </c>
      <c r="I1232" s="14" t="s">
        <v>647</v>
      </c>
      <c r="L1232" s="19"/>
      <c r="M1232" s="20"/>
    </row>
    <row r="1233" spans="1:13" s="14" customFormat="1" x14ac:dyDescent="0.25">
      <c r="A1233" s="14" t="s">
        <v>1592</v>
      </c>
      <c r="B1233" s="15">
        <v>20033439</v>
      </c>
      <c r="C1233" s="14" t="s">
        <v>649</v>
      </c>
      <c r="D1233" s="14" t="s">
        <v>1602</v>
      </c>
      <c r="E1233" s="16">
        <v>0.32</v>
      </c>
      <c r="F1233" s="17">
        <f t="shared" si="54"/>
        <v>4448</v>
      </c>
      <c r="G1233" s="18">
        <v>4448</v>
      </c>
      <c r="I1233" s="14" t="s">
        <v>650</v>
      </c>
      <c r="L1233" s="19"/>
      <c r="M1233" s="20"/>
    </row>
    <row r="1234" spans="1:13" s="14" customFormat="1" x14ac:dyDescent="0.25">
      <c r="A1234" s="14" t="s">
        <v>1592</v>
      </c>
      <c r="B1234" s="15" t="s">
        <v>1601</v>
      </c>
      <c r="C1234" s="14" t="s">
        <v>1854</v>
      </c>
      <c r="D1234" s="14" t="s">
        <v>1584</v>
      </c>
      <c r="E1234" s="16">
        <v>0.16</v>
      </c>
      <c r="F1234" s="17">
        <f t="shared" si="54"/>
        <v>2224</v>
      </c>
      <c r="G1234" s="18">
        <v>2224</v>
      </c>
      <c r="H1234" s="12" t="s">
        <v>1582</v>
      </c>
      <c r="I1234" s="14" t="s">
        <v>1855</v>
      </c>
      <c r="L1234" s="19"/>
      <c r="M1234" s="20"/>
    </row>
    <row r="1235" spans="1:13" x14ac:dyDescent="0.25">
      <c r="A1235" t="s">
        <v>1580</v>
      </c>
      <c r="B1235" s="8">
        <v>20164307</v>
      </c>
      <c r="C1235" t="s">
        <v>1856</v>
      </c>
      <c r="D1235" t="s">
        <v>1584</v>
      </c>
      <c r="E1235" s="9">
        <v>0.11333333333333299</v>
      </c>
      <c r="F1235" s="10">
        <f t="shared" si="54"/>
        <v>1575.3333333333287</v>
      </c>
      <c r="G1235" s="11"/>
      <c r="H1235" s="12" t="s">
        <v>1582</v>
      </c>
    </row>
    <row r="1236" spans="1:13" x14ac:dyDescent="0.25">
      <c r="A1236" t="s">
        <v>1586</v>
      </c>
      <c r="B1236" s="8">
        <v>20164307</v>
      </c>
      <c r="C1236" t="s">
        <v>1856</v>
      </c>
      <c r="D1236" t="s">
        <v>1584</v>
      </c>
      <c r="E1236" s="9">
        <v>0.11333333333333299</v>
      </c>
      <c r="F1236" s="10">
        <f t="shared" si="54"/>
        <v>1575.3333333333287</v>
      </c>
      <c r="G1236" s="11"/>
      <c r="H1236" s="12" t="s">
        <v>1582</v>
      </c>
    </row>
    <row r="1237" spans="1:13" s="14" customFormat="1" x14ac:dyDescent="0.25">
      <c r="A1237" s="14" t="s">
        <v>1588</v>
      </c>
      <c r="B1237" s="15">
        <v>20164307</v>
      </c>
      <c r="C1237" s="14" t="s">
        <v>1856</v>
      </c>
      <c r="D1237" s="14" t="s">
        <v>1584</v>
      </c>
      <c r="E1237" s="16">
        <v>0.11333333333333299</v>
      </c>
      <c r="F1237" s="17">
        <f t="shared" si="54"/>
        <v>1575.3333333333287</v>
      </c>
      <c r="G1237" s="18">
        <v>4587</v>
      </c>
      <c r="H1237" s="12" t="s">
        <v>1582</v>
      </c>
      <c r="I1237" s="14" t="s">
        <v>1857</v>
      </c>
      <c r="L1237" s="19"/>
      <c r="M1237" s="20"/>
    </row>
    <row r="1238" spans="1:13" x14ac:dyDescent="0.25">
      <c r="A1238" t="s">
        <v>1592</v>
      </c>
      <c r="B1238" s="8">
        <v>20167544</v>
      </c>
      <c r="C1238" t="s">
        <v>1858</v>
      </c>
      <c r="D1238" t="s">
        <v>1600</v>
      </c>
      <c r="E1238" s="9">
        <v>5.6</v>
      </c>
      <c r="F1238" s="10">
        <f t="shared" si="54"/>
        <v>77840</v>
      </c>
      <c r="G1238" s="11"/>
      <c r="H1238" s="12" t="s">
        <v>1582</v>
      </c>
    </row>
    <row r="1239" spans="1:13" x14ac:dyDescent="0.25">
      <c r="A1239" t="s">
        <v>1580</v>
      </c>
      <c r="B1239" s="8">
        <v>20167544</v>
      </c>
      <c r="C1239" t="s">
        <v>1858</v>
      </c>
      <c r="D1239" t="s">
        <v>1859</v>
      </c>
      <c r="E1239" s="9">
        <v>16.8</v>
      </c>
      <c r="F1239" s="10">
        <f t="shared" si="54"/>
        <v>233520</v>
      </c>
      <c r="G1239" s="11"/>
      <c r="H1239" s="12" t="s">
        <v>1582</v>
      </c>
    </row>
    <row r="1240" spans="1:13" x14ac:dyDescent="0.25">
      <c r="A1240" t="s">
        <v>1586</v>
      </c>
      <c r="B1240" s="8">
        <v>20167544</v>
      </c>
      <c r="C1240" t="s">
        <v>1858</v>
      </c>
      <c r="D1240" t="s">
        <v>1816</v>
      </c>
      <c r="E1240" s="9">
        <v>18.399999999999999</v>
      </c>
      <c r="F1240" s="10">
        <f t="shared" si="54"/>
        <v>255759.99999999997</v>
      </c>
      <c r="G1240" s="11"/>
      <c r="H1240" s="12" t="s">
        <v>1582</v>
      </c>
    </row>
    <row r="1241" spans="1:13" s="14" customFormat="1" x14ac:dyDescent="0.25">
      <c r="A1241" s="14" t="s">
        <v>1588</v>
      </c>
      <c r="B1241" s="15">
        <v>20167544</v>
      </c>
      <c r="C1241" s="14" t="s">
        <v>1858</v>
      </c>
      <c r="D1241" s="14" t="s">
        <v>1859</v>
      </c>
      <c r="E1241" s="16">
        <v>16.8</v>
      </c>
      <c r="F1241" s="17">
        <f t="shared" si="54"/>
        <v>233520</v>
      </c>
      <c r="G1241" s="18">
        <v>800640</v>
      </c>
      <c r="H1241" s="12" t="s">
        <v>1582</v>
      </c>
      <c r="I1241" s="14" t="s">
        <v>1860</v>
      </c>
      <c r="L1241" s="19"/>
      <c r="M1241" s="20"/>
    </row>
    <row r="1242" spans="1:13" s="14" customFormat="1" x14ac:dyDescent="0.25">
      <c r="A1242" s="14" t="s">
        <v>1588</v>
      </c>
      <c r="B1242" s="15">
        <v>602424</v>
      </c>
      <c r="C1242" s="14" t="s">
        <v>651</v>
      </c>
      <c r="D1242" s="14" t="s">
        <v>1609</v>
      </c>
      <c r="E1242" s="16">
        <v>0.44666666666666699</v>
      </c>
      <c r="F1242" s="17">
        <f t="shared" si="54"/>
        <v>6208.6666666666715</v>
      </c>
      <c r="G1242" s="18">
        <v>6255</v>
      </c>
      <c r="I1242" s="14" t="s">
        <v>133</v>
      </c>
      <c r="L1242" s="19"/>
      <c r="M1242" s="20"/>
    </row>
    <row r="1243" spans="1:13" x14ac:dyDescent="0.25">
      <c r="A1243" t="s">
        <v>1592</v>
      </c>
      <c r="B1243" s="8">
        <v>11199330</v>
      </c>
      <c r="C1243" t="s">
        <v>652</v>
      </c>
      <c r="D1243" t="s">
        <v>1583</v>
      </c>
      <c r="E1243" s="9">
        <v>0.39333333333333298</v>
      </c>
      <c r="F1243" s="10">
        <f t="shared" si="54"/>
        <v>5467.3333333333285</v>
      </c>
      <c r="G1243" s="11"/>
      <c r="H1243" s="12" t="s">
        <v>1582</v>
      </c>
    </row>
    <row r="1244" spans="1:13" x14ac:dyDescent="0.25">
      <c r="A1244" t="s">
        <v>1580</v>
      </c>
      <c r="B1244" s="8">
        <v>11199330</v>
      </c>
      <c r="C1244" t="s">
        <v>652</v>
      </c>
      <c r="D1244" t="s">
        <v>1627</v>
      </c>
      <c r="E1244" s="9">
        <v>1.34</v>
      </c>
      <c r="F1244" s="10">
        <f t="shared" si="54"/>
        <v>18626</v>
      </c>
      <c r="G1244" s="11"/>
      <c r="H1244" s="12" t="s">
        <v>1582</v>
      </c>
    </row>
    <row r="1245" spans="1:13" x14ac:dyDescent="0.25">
      <c r="A1245" t="s">
        <v>1586</v>
      </c>
      <c r="B1245" s="8">
        <v>11199330</v>
      </c>
      <c r="C1245" t="s">
        <v>652</v>
      </c>
      <c r="D1245" t="s">
        <v>1583</v>
      </c>
      <c r="E1245" s="9">
        <v>0.39333333333333298</v>
      </c>
      <c r="F1245" s="10">
        <f t="shared" si="54"/>
        <v>5467.3333333333285</v>
      </c>
      <c r="G1245" s="11"/>
      <c r="H1245" s="12" t="s">
        <v>1582</v>
      </c>
    </row>
    <row r="1246" spans="1:13" x14ac:dyDescent="0.25">
      <c r="A1246" t="s">
        <v>1588</v>
      </c>
      <c r="B1246" s="8">
        <v>11199330</v>
      </c>
      <c r="C1246" t="s">
        <v>652</v>
      </c>
      <c r="D1246" t="s">
        <v>1589</v>
      </c>
      <c r="E1246" s="9">
        <v>0.5</v>
      </c>
      <c r="F1246" s="10">
        <f t="shared" si="54"/>
        <v>6950</v>
      </c>
      <c r="G1246" s="11"/>
      <c r="H1246" s="12" t="s">
        <v>1582</v>
      </c>
    </row>
    <row r="1247" spans="1:13" s="14" customFormat="1" x14ac:dyDescent="0.25">
      <c r="A1247" s="14" t="s">
        <v>1590</v>
      </c>
      <c r="B1247" s="15">
        <v>11199330</v>
      </c>
      <c r="C1247" s="14" t="s">
        <v>652</v>
      </c>
      <c r="D1247" s="14" t="s">
        <v>1584</v>
      </c>
      <c r="E1247" s="16">
        <v>0.11333333333333299</v>
      </c>
      <c r="F1247" s="17">
        <f t="shared" ref="F1247:F1278" si="55">((E1247/8)*8)*13900</f>
        <v>1575.3333333333287</v>
      </c>
      <c r="G1247" s="18">
        <v>37947</v>
      </c>
      <c r="H1247" s="12" t="s">
        <v>1582</v>
      </c>
      <c r="I1247" s="14" t="s">
        <v>653</v>
      </c>
      <c r="L1247" s="19"/>
      <c r="M1247" s="20"/>
    </row>
    <row r="1248" spans="1:13" x14ac:dyDescent="0.25">
      <c r="A1248" t="s">
        <v>1580</v>
      </c>
      <c r="B1248" s="8">
        <v>20121377</v>
      </c>
      <c r="C1248" t="s">
        <v>655</v>
      </c>
      <c r="D1248" t="s">
        <v>1602</v>
      </c>
      <c r="E1248" s="9">
        <v>0.32</v>
      </c>
      <c r="F1248" s="10">
        <f t="shared" si="55"/>
        <v>4448</v>
      </c>
      <c r="G1248" s="11"/>
      <c r="H1248" s="12" t="s">
        <v>1582</v>
      </c>
    </row>
    <row r="1249" spans="1:13" x14ac:dyDescent="0.25">
      <c r="A1249" t="s">
        <v>1586</v>
      </c>
      <c r="B1249" s="8">
        <v>20121377</v>
      </c>
      <c r="C1249" t="s">
        <v>655</v>
      </c>
      <c r="D1249" t="s">
        <v>1610</v>
      </c>
      <c r="E1249" s="9">
        <v>0.4</v>
      </c>
      <c r="F1249" s="10">
        <f t="shared" si="55"/>
        <v>5560</v>
      </c>
      <c r="G1249" s="11"/>
      <c r="H1249" s="12" t="s">
        <v>1582</v>
      </c>
    </row>
    <row r="1250" spans="1:13" x14ac:dyDescent="0.25">
      <c r="A1250" t="s">
        <v>1588</v>
      </c>
      <c r="B1250" s="8">
        <v>20121377</v>
      </c>
      <c r="C1250" t="s">
        <v>655</v>
      </c>
      <c r="D1250" t="s">
        <v>1636</v>
      </c>
      <c r="E1250" s="9">
        <v>0.96</v>
      </c>
      <c r="F1250" s="10">
        <f t="shared" si="55"/>
        <v>13344</v>
      </c>
      <c r="G1250" s="11"/>
      <c r="H1250" s="12" t="s">
        <v>1582</v>
      </c>
    </row>
    <row r="1251" spans="1:13" x14ac:dyDescent="0.25">
      <c r="A1251" t="s">
        <v>1588</v>
      </c>
      <c r="B1251" s="8">
        <v>2149942</v>
      </c>
      <c r="C1251" t="s">
        <v>655</v>
      </c>
      <c r="D1251" t="s">
        <v>1602</v>
      </c>
      <c r="E1251" s="9">
        <v>0.32</v>
      </c>
      <c r="F1251" s="10">
        <f t="shared" si="55"/>
        <v>4448</v>
      </c>
      <c r="G1251" s="11"/>
      <c r="H1251" s="12" t="s">
        <v>1582</v>
      </c>
    </row>
    <row r="1252" spans="1:13" x14ac:dyDescent="0.25">
      <c r="A1252" t="s">
        <v>1590</v>
      </c>
      <c r="B1252" s="8">
        <v>20121377</v>
      </c>
      <c r="C1252" t="s">
        <v>655</v>
      </c>
      <c r="D1252" t="s">
        <v>1587</v>
      </c>
      <c r="E1252" s="9">
        <v>0.24</v>
      </c>
      <c r="F1252" s="10">
        <f t="shared" si="55"/>
        <v>3336</v>
      </c>
      <c r="G1252" s="11"/>
      <c r="H1252" s="12" t="s">
        <v>1582</v>
      </c>
    </row>
    <row r="1253" spans="1:13" s="14" customFormat="1" x14ac:dyDescent="0.25">
      <c r="A1253" s="14" t="s">
        <v>1590</v>
      </c>
      <c r="B1253" s="15">
        <v>2149942</v>
      </c>
      <c r="C1253" s="14" t="s">
        <v>655</v>
      </c>
      <c r="D1253" s="14" t="s">
        <v>1603</v>
      </c>
      <c r="E1253" s="16">
        <v>0.08</v>
      </c>
      <c r="F1253" s="17">
        <f t="shared" si="55"/>
        <v>1112</v>
      </c>
      <c r="G1253" s="18">
        <v>32248</v>
      </c>
      <c r="H1253" s="12" t="s">
        <v>1582</v>
      </c>
      <c r="I1253" s="14" t="s">
        <v>656</v>
      </c>
      <c r="L1253" s="19"/>
      <c r="M1253" s="20"/>
    </row>
    <row r="1254" spans="1:13" s="14" customFormat="1" x14ac:dyDescent="0.25">
      <c r="A1254" s="14" t="s">
        <v>1580</v>
      </c>
      <c r="B1254" s="15">
        <v>4156905</v>
      </c>
      <c r="C1254" s="14" t="s">
        <v>659</v>
      </c>
      <c r="D1254" s="14" t="s">
        <v>1600</v>
      </c>
      <c r="E1254" s="16">
        <v>5.6</v>
      </c>
      <c r="F1254" s="17">
        <f t="shared" si="55"/>
        <v>77840</v>
      </c>
      <c r="G1254" s="18">
        <v>77840</v>
      </c>
      <c r="H1254" s="12" t="s">
        <v>1582</v>
      </c>
      <c r="I1254" s="14" t="s">
        <v>660</v>
      </c>
      <c r="L1254" s="19"/>
      <c r="M1254" s="20"/>
    </row>
    <row r="1255" spans="1:13" x14ac:dyDescent="0.25">
      <c r="A1255" t="s">
        <v>1592</v>
      </c>
      <c r="B1255" s="8">
        <v>13134469</v>
      </c>
      <c r="C1255" t="s">
        <v>661</v>
      </c>
      <c r="D1255" t="s">
        <v>1643</v>
      </c>
      <c r="E1255" s="9">
        <v>3.6</v>
      </c>
      <c r="F1255" s="10">
        <f t="shared" si="55"/>
        <v>50040</v>
      </c>
      <c r="G1255" s="11"/>
      <c r="H1255" s="12" t="s">
        <v>1582</v>
      </c>
    </row>
    <row r="1256" spans="1:13" x14ac:dyDescent="0.25">
      <c r="A1256" t="s">
        <v>1592</v>
      </c>
      <c r="B1256" s="8">
        <v>11477368</v>
      </c>
      <c r="C1256" t="s">
        <v>661</v>
      </c>
      <c r="D1256" t="s">
        <v>1584</v>
      </c>
      <c r="E1256" s="9">
        <v>0.11333333333333299</v>
      </c>
      <c r="F1256" s="10">
        <f t="shared" si="55"/>
        <v>1575.3333333333287</v>
      </c>
      <c r="G1256" s="11"/>
      <c r="H1256" s="12" t="s">
        <v>1582</v>
      </c>
    </row>
    <row r="1257" spans="1:13" x14ac:dyDescent="0.25">
      <c r="A1257" t="s">
        <v>1580</v>
      </c>
      <c r="B1257" s="8">
        <v>13133858</v>
      </c>
      <c r="C1257" t="s">
        <v>661</v>
      </c>
      <c r="D1257" t="s">
        <v>1610</v>
      </c>
      <c r="E1257" s="9">
        <v>0.4</v>
      </c>
      <c r="F1257" s="10">
        <f t="shared" si="55"/>
        <v>5560</v>
      </c>
      <c r="G1257" s="11"/>
      <c r="H1257" s="12" t="s">
        <v>1582</v>
      </c>
    </row>
    <row r="1258" spans="1:13" x14ac:dyDescent="0.25">
      <c r="A1258" t="s">
        <v>1580</v>
      </c>
      <c r="B1258" s="8">
        <v>13134469</v>
      </c>
      <c r="C1258" t="s">
        <v>661</v>
      </c>
      <c r="D1258" t="s">
        <v>1627</v>
      </c>
      <c r="E1258" s="9">
        <v>1.92</v>
      </c>
      <c r="F1258" s="10">
        <f t="shared" si="55"/>
        <v>26688</v>
      </c>
      <c r="G1258" s="11"/>
      <c r="H1258" s="12" t="s">
        <v>1582</v>
      </c>
    </row>
    <row r="1259" spans="1:13" x14ac:dyDescent="0.25">
      <c r="A1259" t="s">
        <v>1590</v>
      </c>
      <c r="B1259" s="8">
        <v>13134469</v>
      </c>
      <c r="C1259" t="s">
        <v>661</v>
      </c>
      <c r="D1259" t="s">
        <v>1610</v>
      </c>
      <c r="E1259" s="9">
        <v>0.4</v>
      </c>
      <c r="F1259" s="10">
        <f t="shared" si="55"/>
        <v>5560</v>
      </c>
      <c r="G1259" s="11"/>
      <c r="H1259" s="12" t="s">
        <v>1582</v>
      </c>
    </row>
    <row r="1260" spans="1:13" x14ac:dyDescent="0.25">
      <c r="A1260" t="s">
        <v>1590</v>
      </c>
      <c r="B1260" s="8">
        <v>13133858</v>
      </c>
      <c r="C1260" t="s">
        <v>661</v>
      </c>
      <c r="D1260" t="s">
        <v>1605</v>
      </c>
      <c r="E1260" s="9">
        <v>0.88</v>
      </c>
      <c r="F1260" s="10">
        <f t="shared" si="55"/>
        <v>12232</v>
      </c>
      <c r="G1260" s="11"/>
      <c r="H1260" s="12" t="s">
        <v>1582</v>
      </c>
    </row>
    <row r="1261" spans="1:13" s="14" customFormat="1" x14ac:dyDescent="0.25">
      <c r="A1261" s="14" t="s">
        <v>1590</v>
      </c>
      <c r="B1261" s="15">
        <v>11477368</v>
      </c>
      <c r="C1261" s="14" t="s">
        <v>661</v>
      </c>
      <c r="D1261" s="14" t="s">
        <v>1599</v>
      </c>
      <c r="E1261" s="16">
        <v>1.56666666666667</v>
      </c>
      <c r="F1261" s="17">
        <f t="shared" si="55"/>
        <v>21776.666666666712</v>
      </c>
      <c r="G1261" s="18">
        <v>123432</v>
      </c>
      <c r="H1261" s="12" t="s">
        <v>1582</v>
      </c>
      <c r="J1261" s="14" t="s">
        <v>5</v>
      </c>
      <c r="L1261" s="19"/>
      <c r="M1261" s="20"/>
    </row>
    <row r="1262" spans="1:13" s="14" customFormat="1" x14ac:dyDescent="0.25">
      <c r="A1262" s="14" t="s">
        <v>1580</v>
      </c>
      <c r="B1262" s="15">
        <v>11501300</v>
      </c>
      <c r="C1262" s="14" t="s">
        <v>662</v>
      </c>
      <c r="D1262" s="14" t="s">
        <v>1584</v>
      </c>
      <c r="E1262" s="16">
        <v>0.11333333333333299</v>
      </c>
      <c r="F1262" s="17">
        <f t="shared" si="55"/>
        <v>1575.3333333333287</v>
      </c>
      <c r="G1262" s="18">
        <v>1529</v>
      </c>
      <c r="I1262" s="14" t="s">
        <v>663</v>
      </c>
      <c r="L1262" s="19"/>
      <c r="M1262" s="20"/>
    </row>
    <row r="1263" spans="1:13" x14ac:dyDescent="0.25">
      <c r="A1263" t="s">
        <v>1592</v>
      </c>
      <c r="B1263" s="8">
        <v>11134331</v>
      </c>
      <c r="C1263" t="s">
        <v>666</v>
      </c>
      <c r="D1263" t="s">
        <v>1695</v>
      </c>
      <c r="E1263" s="9">
        <v>2.7933333333333299</v>
      </c>
      <c r="F1263" s="10">
        <f t="shared" si="55"/>
        <v>38827.333333333285</v>
      </c>
      <c r="G1263" s="11"/>
      <c r="H1263" s="12" t="s">
        <v>1582</v>
      </c>
    </row>
    <row r="1264" spans="1:13" x14ac:dyDescent="0.25">
      <c r="A1264" t="s">
        <v>1580</v>
      </c>
      <c r="B1264" s="8">
        <v>11134331</v>
      </c>
      <c r="C1264" t="s">
        <v>666</v>
      </c>
      <c r="D1264" t="s">
        <v>1695</v>
      </c>
      <c r="E1264" s="9">
        <v>2.7933333333333299</v>
      </c>
      <c r="F1264" s="10">
        <f t="shared" si="55"/>
        <v>38827.333333333285</v>
      </c>
      <c r="G1264" s="11"/>
      <c r="H1264" s="12" t="s">
        <v>1582</v>
      </c>
    </row>
    <row r="1265" spans="1:13" x14ac:dyDescent="0.25">
      <c r="A1265" t="s">
        <v>1586</v>
      </c>
      <c r="B1265" s="8">
        <v>11134331</v>
      </c>
      <c r="C1265" t="s">
        <v>666</v>
      </c>
      <c r="D1265" t="s">
        <v>1777</v>
      </c>
      <c r="E1265" s="9">
        <v>5.5933333333333302</v>
      </c>
      <c r="F1265" s="10">
        <f t="shared" si="55"/>
        <v>77747.333333333285</v>
      </c>
      <c r="G1265" s="11"/>
      <c r="H1265" s="12" t="s">
        <v>1582</v>
      </c>
    </row>
    <row r="1266" spans="1:13" s="14" customFormat="1" x14ac:dyDescent="0.25">
      <c r="A1266" s="14" t="s">
        <v>1590</v>
      </c>
      <c r="B1266" s="15">
        <v>11134331</v>
      </c>
      <c r="C1266" s="14" t="s">
        <v>666</v>
      </c>
      <c r="D1266" s="14" t="s">
        <v>1777</v>
      </c>
      <c r="E1266" s="16">
        <v>5.5933333333333302</v>
      </c>
      <c r="F1266" s="17">
        <f t="shared" si="55"/>
        <v>77747.333333333285</v>
      </c>
      <c r="G1266" s="18">
        <v>232964</v>
      </c>
      <c r="H1266" s="12" t="s">
        <v>1582</v>
      </c>
      <c r="I1266" s="14" t="s">
        <v>667</v>
      </c>
      <c r="L1266" s="19"/>
      <c r="M1266" s="20"/>
    </row>
    <row r="1267" spans="1:13" x14ac:dyDescent="0.25">
      <c r="A1267" t="s">
        <v>1592</v>
      </c>
      <c r="B1267" s="8">
        <v>11186530</v>
      </c>
      <c r="C1267" t="s">
        <v>670</v>
      </c>
      <c r="D1267" t="s">
        <v>1602</v>
      </c>
      <c r="E1267" s="9">
        <v>0.22666666666666699</v>
      </c>
      <c r="F1267" s="10">
        <f t="shared" si="55"/>
        <v>3150.6666666666711</v>
      </c>
      <c r="G1267" s="11"/>
      <c r="H1267" s="12" t="s">
        <v>1582</v>
      </c>
    </row>
    <row r="1268" spans="1:13" x14ac:dyDescent="0.25">
      <c r="A1268" t="s">
        <v>1580</v>
      </c>
      <c r="B1268" s="8">
        <v>11186530</v>
      </c>
      <c r="C1268" t="s">
        <v>670</v>
      </c>
      <c r="D1268" t="s">
        <v>1584</v>
      </c>
      <c r="E1268" s="9">
        <v>0.11333333333333299</v>
      </c>
      <c r="F1268" s="10">
        <f t="shared" si="55"/>
        <v>1575.3333333333287</v>
      </c>
      <c r="G1268" s="11"/>
      <c r="H1268" s="12" t="s">
        <v>1582</v>
      </c>
    </row>
    <row r="1269" spans="1:13" x14ac:dyDescent="0.25">
      <c r="A1269" t="s">
        <v>1586</v>
      </c>
      <c r="B1269" s="8">
        <v>11186530</v>
      </c>
      <c r="C1269" t="s">
        <v>670</v>
      </c>
      <c r="D1269" t="s">
        <v>1609</v>
      </c>
      <c r="E1269" s="9">
        <v>0.44666666666666699</v>
      </c>
      <c r="F1269" s="10">
        <f t="shared" si="55"/>
        <v>6208.6666666666715</v>
      </c>
      <c r="G1269" s="11"/>
      <c r="H1269" s="12" t="s">
        <v>1582</v>
      </c>
    </row>
    <row r="1270" spans="1:13" x14ac:dyDescent="0.25">
      <c r="A1270" t="s">
        <v>1588</v>
      </c>
      <c r="B1270" s="8">
        <v>11186530</v>
      </c>
      <c r="C1270" t="s">
        <v>670</v>
      </c>
      <c r="D1270" t="s">
        <v>1610</v>
      </c>
      <c r="E1270" s="9">
        <v>0.28000000000000003</v>
      </c>
      <c r="F1270" s="10">
        <f t="shared" si="55"/>
        <v>3892.0000000000005</v>
      </c>
      <c r="G1270" s="11"/>
      <c r="H1270" s="12" t="s">
        <v>1582</v>
      </c>
    </row>
    <row r="1271" spans="1:13" s="14" customFormat="1" x14ac:dyDescent="0.25">
      <c r="A1271" s="14" t="s">
        <v>1590</v>
      </c>
      <c r="B1271" s="15">
        <v>11186530</v>
      </c>
      <c r="C1271" s="14" t="s">
        <v>670</v>
      </c>
      <c r="D1271" s="14" t="s">
        <v>1610</v>
      </c>
      <c r="E1271" s="16">
        <v>0.28000000000000003</v>
      </c>
      <c r="F1271" s="17">
        <f t="shared" si="55"/>
        <v>3892.0000000000005</v>
      </c>
      <c r="G1271" s="18">
        <v>18765</v>
      </c>
      <c r="H1271" s="12" t="s">
        <v>1582</v>
      </c>
      <c r="I1271" s="14" t="s">
        <v>671</v>
      </c>
      <c r="L1271" s="19"/>
      <c r="M1271" s="20"/>
    </row>
    <row r="1272" spans="1:13" x14ac:dyDescent="0.25">
      <c r="A1272" t="s">
        <v>1592</v>
      </c>
      <c r="B1272" s="8">
        <v>20158167</v>
      </c>
      <c r="C1272" t="s">
        <v>672</v>
      </c>
      <c r="D1272" t="s">
        <v>1628</v>
      </c>
      <c r="E1272" s="9">
        <v>1.28666666666667</v>
      </c>
      <c r="F1272" s="10">
        <f t="shared" si="55"/>
        <v>17884.666666666712</v>
      </c>
      <c r="G1272" s="11"/>
      <c r="H1272" s="12" t="s">
        <v>1582</v>
      </c>
    </row>
    <row r="1273" spans="1:13" x14ac:dyDescent="0.25">
      <c r="A1273" t="s">
        <v>1580</v>
      </c>
      <c r="B1273" s="8">
        <v>20158167</v>
      </c>
      <c r="C1273" t="s">
        <v>672</v>
      </c>
      <c r="D1273" t="s">
        <v>1861</v>
      </c>
      <c r="E1273" s="9">
        <v>12.4133333333333</v>
      </c>
      <c r="F1273" s="10">
        <f t="shared" si="55"/>
        <v>172545.33333333288</v>
      </c>
      <c r="G1273" s="11"/>
      <c r="H1273" s="12" t="s">
        <v>1582</v>
      </c>
    </row>
    <row r="1274" spans="1:13" x14ac:dyDescent="0.25">
      <c r="A1274" t="s">
        <v>1586</v>
      </c>
      <c r="B1274" s="8">
        <v>20158167</v>
      </c>
      <c r="C1274" t="s">
        <v>672</v>
      </c>
      <c r="D1274" t="s">
        <v>1862</v>
      </c>
      <c r="E1274" s="9">
        <v>33.106666666666698</v>
      </c>
      <c r="F1274" s="10">
        <f t="shared" si="55"/>
        <v>460182.66666666709</v>
      </c>
      <c r="G1274" s="11"/>
      <c r="H1274" s="12" t="s">
        <v>1582</v>
      </c>
    </row>
    <row r="1275" spans="1:13" x14ac:dyDescent="0.25">
      <c r="A1275" t="s">
        <v>1588</v>
      </c>
      <c r="B1275" s="8">
        <v>20158167</v>
      </c>
      <c r="C1275" t="s">
        <v>672</v>
      </c>
      <c r="D1275" t="s">
        <v>1863</v>
      </c>
      <c r="E1275" s="9">
        <v>17.726666666666699</v>
      </c>
      <c r="F1275" s="10">
        <f t="shared" si="55"/>
        <v>246400.66666666712</v>
      </c>
      <c r="G1275" s="11"/>
      <c r="H1275" s="12" t="s">
        <v>1582</v>
      </c>
    </row>
    <row r="1276" spans="1:13" s="14" customFormat="1" x14ac:dyDescent="0.25">
      <c r="A1276" s="14" t="s">
        <v>1590</v>
      </c>
      <c r="B1276" s="15">
        <v>20158167</v>
      </c>
      <c r="C1276" s="14" t="s">
        <v>672</v>
      </c>
      <c r="D1276" s="14" t="s">
        <v>1864</v>
      </c>
      <c r="E1276" s="16">
        <v>12.1933333333333</v>
      </c>
      <c r="F1276" s="17">
        <f t="shared" si="55"/>
        <v>169487.33333333288</v>
      </c>
      <c r="G1276" s="18">
        <v>1066547</v>
      </c>
      <c r="H1276" s="12" t="s">
        <v>1582</v>
      </c>
      <c r="I1276" s="14" t="s">
        <v>673</v>
      </c>
      <c r="L1276" s="19"/>
      <c r="M1276" s="20"/>
    </row>
    <row r="1277" spans="1:13" x14ac:dyDescent="0.25">
      <c r="A1277" t="s">
        <v>1592</v>
      </c>
      <c r="B1277" s="8">
        <v>13050799</v>
      </c>
      <c r="C1277" t="s">
        <v>674</v>
      </c>
      <c r="D1277" t="s">
        <v>1620</v>
      </c>
      <c r="E1277" s="9">
        <v>1.52</v>
      </c>
      <c r="F1277" s="10">
        <f t="shared" si="55"/>
        <v>21128</v>
      </c>
      <c r="G1277" s="11"/>
      <c r="H1277" s="12" t="s">
        <v>1582</v>
      </c>
    </row>
    <row r="1278" spans="1:13" s="14" customFormat="1" x14ac:dyDescent="0.25">
      <c r="A1278" s="14" t="s">
        <v>1586</v>
      </c>
      <c r="B1278" s="15">
        <v>13050799</v>
      </c>
      <c r="C1278" s="14" t="s">
        <v>674</v>
      </c>
      <c r="D1278" s="14" t="s">
        <v>1629</v>
      </c>
      <c r="E1278" s="16">
        <v>0.8</v>
      </c>
      <c r="F1278" s="17">
        <f t="shared" si="55"/>
        <v>11120</v>
      </c>
      <c r="G1278" s="18">
        <v>32248</v>
      </c>
      <c r="H1278" s="12" t="s">
        <v>1582</v>
      </c>
      <c r="I1278" s="14" t="s">
        <v>675</v>
      </c>
      <c r="L1278" s="19"/>
      <c r="M1278" s="20"/>
    </row>
    <row r="1279" spans="1:13" x14ac:dyDescent="0.25">
      <c r="A1279" t="s">
        <v>1592</v>
      </c>
      <c r="B1279" s="8">
        <v>11116684</v>
      </c>
      <c r="C1279" t="s">
        <v>676</v>
      </c>
      <c r="D1279" t="s">
        <v>1626</v>
      </c>
      <c r="E1279" s="9">
        <v>1.28</v>
      </c>
      <c r="F1279" s="10">
        <f t="shared" ref="F1279:F1308" si="56">((E1279/8)*8)*13900</f>
        <v>17792</v>
      </c>
      <c r="G1279" s="11"/>
      <c r="H1279" s="12" t="s">
        <v>1582</v>
      </c>
    </row>
    <row r="1280" spans="1:13" x14ac:dyDescent="0.25">
      <c r="A1280" t="s">
        <v>1580</v>
      </c>
      <c r="B1280" s="8">
        <v>11116684</v>
      </c>
      <c r="C1280" t="s">
        <v>676</v>
      </c>
      <c r="D1280" t="s">
        <v>1629</v>
      </c>
      <c r="E1280" s="9">
        <v>0.8</v>
      </c>
      <c r="F1280" s="10">
        <f t="shared" si="56"/>
        <v>11120</v>
      </c>
      <c r="G1280" s="11"/>
      <c r="H1280" s="12" t="s">
        <v>1582</v>
      </c>
    </row>
    <row r="1281" spans="1:13" x14ac:dyDescent="0.25">
      <c r="A1281" t="s">
        <v>1586</v>
      </c>
      <c r="B1281" s="8">
        <v>11116684</v>
      </c>
      <c r="C1281" t="s">
        <v>676</v>
      </c>
      <c r="D1281" t="s">
        <v>1584</v>
      </c>
      <c r="E1281" s="9">
        <v>0.16</v>
      </c>
      <c r="F1281" s="10">
        <f t="shared" si="56"/>
        <v>2224</v>
      </c>
      <c r="G1281" s="11"/>
      <c r="H1281" s="12" t="s">
        <v>1582</v>
      </c>
    </row>
    <row r="1282" spans="1:13" x14ac:dyDescent="0.25">
      <c r="A1282" t="s">
        <v>1588</v>
      </c>
      <c r="B1282" s="8">
        <v>11116684</v>
      </c>
      <c r="C1282" t="s">
        <v>676</v>
      </c>
      <c r="D1282" t="s">
        <v>1581</v>
      </c>
      <c r="E1282" s="9">
        <v>0.48</v>
      </c>
      <c r="F1282" s="10">
        <f t="shared" si="56"/>
        <v>6672</v>
      </c>
      <c r="G1282" s="11"/>
      <c r="H1282" s="12" t="s">
        <v>1582</v>
      </c>
    </row>
    <row r="1283" spans="1:13" s="14" customFormat="1" x14ac:dyDescent="0.25">
      <c r="A1283" s="14" t="s">
        <v>1590</v>
      </c>
      <c r="B1283" s="15">
        <v>11116684</v>
      </c>
      <c r="C1283" s="14" t="s">
        <v>676</v>
      </c>
      <c r="D1283" s="14" t="s">
        <v>1657</v>
      </c>
      <c r="E1283" s="16">
        <v>1.76</v>
      </c>
      <c r="F1283" s="17">
        <f t="shared" si="56"/>
        <v>24464</v>
      </c>
      <c r="G1283" s="18">
        <v>62272</v>
      </c>
      <c r="H1283" s="12" t="s">
        <v>1582</v>
      </c>
      <c r="I1283" s="14" t="s">
        <v>677</v>
      </c>
      <c r="L1283" s="19"/>
      <c r="M1283" s="20"/>
    </row>
    <row r="1284" spans="1:13" x14ac:dyDescent="0.25">
      <c r="A1284" t="s">
        <v>1580</v>
      </c>
      <c r="B1284" s="8">
        <v>13199660</v>
      </c>
      <c r="C1284" t="s">
        <v>680</v>
      </c>
      <c r="D1284" t="s">
        <v>1610</v>
      </c>
      <c r="E1284" s="9">
        <v>0.4</v>
      </c>
      <c r="F1284" s="10">
        <f t="shared" si="56"/>
        <v>5560</v>
      </c>
      <c r="G1284" s="11"/>
    </row>
    <row r="1285" spans="1:13" x14ac:dyDescent="0.25">
      <c r="A1285" t="s">
        <v>1586</v>
      </c>
      <c r="B1285" s="8">
        <v>13199660</v>
      </c>
      <c r="C1285" t="s">
        <v>680</v>
      </c>
      <c r="D1285" t="s">
        <v>1583</v>
      </c>
      <c r="E1285" s="9">
        <v>0.56000000000000005</v>
      </c>
      <c r="F1285" s="10">
        <f t="shared" si="56"/>
        <v>7784.0000000000009</v>
      </c>
      <c r="G1285" s="11"/>
    </row>
    <row r="1286" spans="1:13" x14ac:dyDescent="0.25">
      <c r="A1286" t="s">
        <v>1588</v>
      </c>
      <c r="B1286" s="8">
        <v>13199660</v>
      </c>
      <c r="C1286" t="s">
        <v>680</v>
      </c>
      <c r="D1286" t="s">
        <v>1602</v>
      </c>
      <c r="E1286" s="9">
        <v>0.32</v>
      </c>
      <c r="F1286" s="10">
        <f t="shared" si="56"/>
        <v>4448</v>
      </c>
      <c r="G1286" s="11"/>
    </row>
    <row r="1287" spans="1:13" s="14" customFormat="1" x14ac:dyDescent="0.25">
      <c r="A1287" s="14" t="s">
        <v>1590</v>
      </c>
      <c r="B1287" s="15">
        <v>13199660</v>
      </c>
      <c r="C1287" s="14" t="s">
        <v>680</v>
      </c>
      <c r="D1287" s="14" t="s">
        <v>1607</v>
      </c>
      <c r="E1287" s="16">
        <v>1.04</v>
      </c>
      <c r="F1287" s="17">
        <f t="shared" si="56"/>
        <v>14456</v>
      </c>
      <c r="G1287" s="18">
        <v>32248</v>
      </c>
      <c r="L1287" s="19"/>
      <c r="M1287" s="20"/>
    </row>
    <row r="1288" spans="1:13" x14ac:dyDescent="0.25">
      <c r="A1288" t="s">
        <v>1580</v>
      </c>
      <c r="B1288" s="8">
        <v>11448527</v>
      </c>
      <c r="C1288" t="s">
        <v>681</v>
      </c>
      <c r="D1288" t="s">
        <v>1828</v>
      </c>
      <c r="E1288" s="9">
        <v>9.52</v>
      </c>
      <c r="F1288" s="10">
        <f t="shared" si="56"/>
        <v>132328</v>
      </c>
      <c r="G1288" s="11"/>
      <c r="H1288" s="12" t="s">
        <v>1582</v>
      </c>
    </row>
    <row r="1289" spans="1:13" x14ac:dyDescent="0.25">
      <c r="A1289" t="s">
        <v>1586</v>
      </c>
      <c r="B1289" s="8">
        <v>11448527</v>
      </c>
      <c r="C1289" t="s">
        <v>681</v>
      </c>
      <c r="D1289" t="s">
        <v>1865</v>
      </c>
      <c r="E1289" s="9">
        <v>13.28</v>
      </c>
      <c r="F1289" s="10">
        <f t="shared" si="56"/>
        <v>184592</v>
      </c>
      <c r="G1289" s="11"/>
      <c r="H1289" s="12" t="s">
        <v>1582</v>
      </c>
    </row>
    <row r="1290" spans="1:13" x14ac:dyDescent="0.25">
      <c r="A1290" t="s">
        <v>1588</v>
      </c>
      <c r="B1290" s="8">
        <v>11448527</v>
      </c>
      <c r="C1290" t="s">
        <v>681</v>
      </c>
      <c r="D1290" t="s">
        <v>1718</v>
      </c>
      <c r="E1290" s="9">
        <v>9.1199999999999992</v>
      </c>
      <c r="F1290" s="10">
        <f t="shared" si="56"/>
        <v>126767.99999999999</v>
      </c>
      <c r="G1290" s="11"/>
      <c r="H1290" s="12" t="s">
        <v>1582</v>
      </c>
    </row>
    <row r="1291" spans="1:13" s="14" customFormat="1" x14ac:dyDescent="0.25">
      <c r="A1291" s="14" t="s">
        <v>1590</v>
      </c>
      <c r="B1291" s="15">
        <v>11448527</v>
      </c>
      <c r="C1291" s="14" t="s">
        <v>681</v>
      </c>
      <c r="D1291" s="14" t="s">
        <v>1727</v>
      </c>
      <c r="E1291" s="16">
        <v>10.8</v>
      </c>
      <c r="F1291" s="17">
        <f t="shared" si="56"/>
        <v>150120</v>
      </c>
      <c r="G1291" s="18">
        <v>593808</v>
      </c>
      <c r="H1291" s="12" t="s">
        <v>1582</v>
      </c>
      <c r="I1291" s="14" t="s">
        <v>682</v>
      </c>
      <c r="L1291" s="19"/>
      <c r="M1291" s="20"/>
    </row>
    <row r="1292" spans="1:13" x14ac:dyDescent="0.25">
      <c r="A1292" t="s">
        <v>1592</v>
      </c>
      <c r="B1292" s="8" t="s">
        <v>1601</v>
      </c>
      <c r="C1292" t="s">
        <v>683</v>
      </c>
      <c r="D1292" t="s">
        <v>1609</v>
      </c>
      <c r="E1292" s="9">
        <v>0.64</v>
      </c>
      <c r="F1292" s="10">
        <f t="shared" si="56"/>
        <v>8896</v>
      </c>
      <c r="G1292" s="11"/>
    </row>
    <row r="1293" spans="1:13" x14ac:dyDescent="0.25">
      <c r="A1293" t="s">
        <v>1592</v>
      </c>
      <c r="B1293" s="8">
        <v>20148862</v>
      </c>
      <c r="C1293" t="s">
        <v>683</v>
      </c>
      <c r="D1293" t="s">
        <v>1609</v>
      </c>
      <c r="E1293" s="9">
        <v>0.44666666666666699</v>
      </c>
      <c r="F1293" s="10">
        <f t="shared" si="56"/>
        <v>6208.6666666666715</v>
      </c>
      <c r="G1293" s="11"/>
    </row>
    <row r="1294" spans="1:13" x14ac:dyDescent="0.25">
      <c r="A1294" t="s">
        <v>1580</v>
      </c>
      <c r="B1294" s="8">
        <v>20148862</v>
      </c>
      <c r="C1294" t="s">
        <v>683</v>
      </c>
      <c r="D1294" t="s">
        <v>1636</v>
      </c>
      <c r="E1294" s="9">
        <v>0.67333333333333301</v>
      </c>
      <c r="F1294" s="10">
        <f t="shared" si="56"/>
        <v>9359.3333333333285</v>
      </c>
      <c r="G1294" s="11"/>
    </row>
    <row r="1295" spans="1:13" x14ac:dyDescent="0.25">
      <c r="A1295" t="s">
        <v>1580</v>
      </c>
      <c r="B1295" s="8" t="s">
        <v>1601</v>
      </c>
      <c r="C1295" t="s">
        <v>683</v>
      </c>
      <c r="D1295" t="s">
        <v>1627</v>
      </c>
      <c r="E1295" s="9">
        <v>1.92</v>
      </c>
      <c r="F1295" s="10">
        <f t="shared" si="56"/>
        <v>26688</v>
      </c>
      <c r="G1295" s="11"/>
    </row>
    <row r="1296" spans="1:13" x14ac:dyDescent="0.25">
      <c r="A1296" t="s">
        <v>1586</v>
      </c>
      <c r="B1296" s="8">
        <v>20148862</v>
      </c>
      <c r="C1296" t="s">
        <v>683</v>
      </c>
      <c r="D1296" t="s">
        <v>1587</v>
      </c>
      <c r="E1296" s="9">
        <v>0.16666666666666699</v>
      </c>
      <c r="F1296" s="10">
        <f t="shared" si="56"/>
        <v>2316.6666666666711</v>
      </c>
      <c r="G1296" s="11"/>
    </row>
    <row r="1297" spans="1:13" s="14" customFormat="1" x14ac:dyDescent="0.25">
      <c r="A1297" s="14" t="s">
        <v>1590</v>
      </c>
      <c r="B1297" s="15">
        <v>20148862</v>
      </c>
      <c r="C1297" s="14" t="s">
        <v>683</v>
      </c>
      <c r="D1297" s="14" t="s">
        <v>1602</v>
      </c>
      <c r="E1297" s="16">
        <v>0.22666666666666699</v>
      </c>
      <c r="F1297" s="17">
        <f t="shared" si="56"/>
        <v>3150.6666666666711</v>
      </c>
      <c r="G1297" s="18">
        <v>56712</v>
      </c>
      <c r="J1297" s="14" t="s">
        <v>35</v>
      </c>
      <c r="L1297" s="19"/>
      <c r="M1297" s="20"/>
    </row>
    <row r="1298" spans="1:13" x14ac:dyDescent="0.25">
      <c r="A1298" t="s">
        <v>1580</v>
      </c>
      <c r="B1298" s="8">
        <v>13113669</v>
      </c>
      <c r="C1298" t="s">
        <v>1866</v>
      </c>
      <c r="D1298" t="s">
        <v>1602</v>
      </c>
      <c r="E1298" s="9">
        <v>0.32</v>
      </c>
      <c r="F1298" s="10">
        <f t="shared" si="56"/>
        <v>4448</v>
      </c>
      <c r="G1298" s="11"/>
    </row>
    <row r="1299" spans="1:13" s="14" customFormat="1" x14ac:dyDescent="0.25">
      <c r="A1299" s="14" t="s">
        <v>1586</v>
      </c>
      <c r="B1299" s="15">
        <v>13113669</v>
      </c>
      <c r="C1299" s="14" t="s">
        <v>1866</v>
      </c>
      <c r="D1299" s="14" t="s">
        <v>1587</v>
      </c>
      <c r="E1299" s="16">
        <v>0.24</v>
      </c>
      <c r="F1299" s="17">
        <f t="shared" si="56"/>
        <v>3336</v>
      </c>
      <c r="G1299" s="18">
        <v>7784</v>
      </c>
      <c r="J1299" s="14" t="s">
        <v>35</v>
      </c>
      <c r="L1299" s="19"/>
      <c r="M1299" s="20"/>
    </row>
    <row r="1300" spans="1:13" x14ac:dyDescent="0.25">
      <c r="A1300" t="s">
        <v>1580</v>
      </c>
      <c r="B1300" s="8">
        <v>13191706</v>
      </c>
      <c r="C1300" t="s">
        <v>687</v>
      </c>
      <c r="D1300" t="s">
        <v>1581</v>
      </c>
      <c r="E1300" s="9">
        <v>0.48</v>
      </c>
      <c r="F1300" s="10">
        <f t="shared" si="56"/>
        <v>6672</v>
      </c>
      <c r="G1300" s="11"/>
      <c r="H1300" s="12" t="s">
        <v>1582</v>
      </c>
    </row>
    <row r="1301" spans="1:13" x14ac:dyDescent="0.25">
      <c r="A1301" t="s">
        <v>1586</v>
      </c>
      <c r="B1301" s="8">
        <v>13191706</v>
      </c>
      <c r="C1301" t="s">
        <v>687</v>
      </c>
      <c r="D1301" t="s">
        <v>1589</v>
      </c>
      <c r="E1301" s="9">
        <v>0.72</v>
      </c>
      <c r="F1301" s="10">
        <f t="shared" si="56"/>
        <v>10008</v>
      </c>
      <c r="G1301" s="11"/>
      <c r="H1301" s="12" t="s">
        <v>1582</v>
      </c>
    </row>
    <row r="1302" spans="1:13" x14ac:dyDescent="0.25">
      <c r="A1302" t="s">
        <v>1588</v>
      </c>
      <c r="B1302" s="8">
        <v>13191706</v>
      </c>
      <c r="C1302" t="s">
        <v>687</v>
      </c>
      <c r="D1302" t="s">
        <v>1581</v>
      </c>
      <c r="E1302" s="9">
        <v>0.48</v>
      </c>
      <c r="F1302" s="10">
        <f t="shared" si="56"/>
        <v>6672</v>
      </c>
      <c r="G1302" s="11"/>
      <c r="H1302" s="12" t="s">
        <v>1582</v>
      </c>
    </row>
    <row r="1303" spans="1:13" s="14" customFormat="1" x14ac:dyDescent="0.25">
      <c r="A1303" s="14" t="s">
        <v>1590</v>
      </c>
      <c r="B1303" s="15">
        <v>13191706</v>
      </c>
      <c r="C1303" s="14" t="s">
        <v>687</v>
      </c>
      <c r="D1303" s="14" t="s">
        <v>1581</v>
      </c>
      <c r="E1303" s="16">
        <v>0.48</v>
      </c>
      <c r="F1303" s="17">
        <f t="shared" si="56"/>
        <v>6672</v>
      </c>
      <c r="G1303" s="18">
        <v>30024</v>
      </c>
      <c r="H1303" s="12" t="s">
        <v>1582</v>
      </c>
      <c r="I1303" s="14" t="s">
        <v>688</v>
      </c>
      <c r="L1303" s="19"/>
      <c r="M1303" s="20"/>
    </row>
    <row r="1304" spans="1:13" x14ac:dyDescent="0.25">
      <c r="A1304" t="s">
        <v>1592</v>
      </c>
      <c r="B1304" s="8">
        <v>13092064</v>
      </c>
      <c r="C1304" t="s">
        <v>689</v>
      </c>
      <c r="D1304" t="s">
        <v>1783</v>
      </c>
      <c r="E1304" s="9">
        <v>14.4</v>
      </c>
      <c r="F1304" s="10">
        <f t="shared" si="56"/>
        <v>200160</v>
      </c>
      <c r="G1304" s="11"/>
    </row>
    <row r="1305" spans="1:13" x14ac:dyDescent="0.25">
      <c r="A1305" t="s">
        <v>1580</v>
      </c>
      <c r="B1305" s="8">
        <v>13092064</v>
      </c>
      <c r="C1305" t="s">
        <v>689</v>
      </c>
      <c r="D1305" t="s">
        <v>1600</v>
      </c>
      <c r="E1305" s="9">
        <v>5.6</v>
      </c>
      <c r="F1305" s="10">
        <f t="shared" si="56"/>
        <v>77840</v>
      </c>
      <c r="G1305" s="11"/>
    </row>
    <row r="1306" spans="1:13" x14ac:dyDescent="0.25">
      <c r="A1306" t="s">
        <v>1586</v>
      </c>
      <c r="B1306" s="8">
        <v>13092064</v>
      </c>
      <c r="C1306" t="s">
        <v>689</v>
      </c>
      <c r="D1306" t="s">
        <v>1779</v>
      </c>
      <c r="E1306" s="9">
        <v>14.88</v>
      </c>
      <c r="F1306" s="10">
        <f t="shared" si="56"/>
        <v>206832</v>
      </c>
      <c r="G1306" s="11"/>
    </row>
    <row r="1307" spans="1:13" x14ac:dyDescent="0.25">
      <c r="A1307" t="s">
        <v>1588</v>
      </c>
      <c r="B1307" s="8">
        <v>13092064</v>
      </c>
      <c r="C1307" t="s">
        <v>689</v>
      </c>
      <c r="D1307" t="s">
        <v>1751</v>
      </c>
      <c r="E1307" s="9">
        <v>9.36</v>
      </c>
      <c r="F1307" s="10">
        <f t="shared" si="56"/>
        <v>130103.99999999999</v>
      </c>
      <c r="G1307" s="11"/>
    </row>
    <row r="1308" spans="1:13" s="14" customFormat="1" x14ac:dyDescent="0.25">
      <c r="A1308" s="14" t="s">
        <v>1590</v>
      </c>
      <c r="B1308" s="15">
        <v>13092064</v>
      </c>
      <c r="C1308" s="14" t="s">
        <v>689</v>
      </c>
      <c r="D1308" s="14" t="s">
        <v>1783</v>
      </c>
      <c r="E1308" s="16">
        <v>14.4</v>
      </c>
      <c r="F1308" s="17">
        <f t="shared" si="56"/>
        <v>200160</v>
      </c>
      <c r="G1308" s="18">
        <v>815096</v>
      </c>
      <c r="J1308" s="14" t="s">
        <v>35</v>
      </c>
      <c r="L1308" s="19"/>
      <c r="M1308" s="20"/>
    </row>
    <row r="1309" spans="1:13" x14ac:dyDescent="0.25">
      <c r="A1309" t="s">
        <v>1592</v>
      </c>
      <c r="B1309" s="8">
        <v>20161666</v>
      </c>
      <c r="C1309" t="s">
        <v>690</v>
      </c>
      <c r="D1309" t="s">
        <v>1633</v>
      </c>
      <c r="E1309" s="9">
        <v>1.4</v>
      </c>
      <c r="F1309" s="10">
        <f t="shared" ref="F1309:F1316" si="57">((E1309/8)*2)*13900</f>
        <v>4865</v>
      </c>
      <c r="G1309" s="11"/>
      <c r="H1309" s="12" t="s">
        <v>1582</v>
      </c>
    </row>
    <row r="1310" spans="1:13" x14ac:dyDescent="0.25">
      <c r="A1310" t="s">
        <v>1580</v>
      </c>
      <c r="B1310" s="8">
        <v>20161666</v>
      </c>
      <c r="C1310" t="s">
        <v>690</v>
      </c>
      <c r="D1310" t="s">
        <v>1658</v>
      </c>
      <c r="E1310" s="9">
        <v>2.0133333333333301</v>
      </c>
      <c r="F1310" s="10">
        <f t="shared" si="57"/>
        <v>6996.3333333333221</v>
      </c>
      <c r="G1310" s="11"/>
      <c r="H1310" s="12" t="s">
        <v>1582</v>
      </c>
    </row>
    <row r="1311" spans="1:13" x14ac:dyDescent="0.25">
      <c r="A1311" t="s">
        <v>1586</v>
      </c>
      <c r="B1311" s="8">
        <v>20161666</v>
      </c>
      <c r="C1311" t="s">
        <v>690</v>
      </c>
      <c r="D1311" t="s">
        <v>1619</v>
      </c>
      <c r="E1311" s="9">
        <v>1.17333333333333</v>
      </c>
      <c r="F1311" s="10">
        <f t="shared" si="57"/>
        <v>4077.3333333333217</v>
      </c>
      <c r="G1311" s="11"/>
      <c r="H1311" s="12" t="s">
        <v>1582</v>
      </c>
    </row>
    <row r="1312" spans="1:13" x14ac:dyDescent="0.25">
      <c r="A1312" t="s">
        <v>1586</v>
      </c>
      <c r="B1312" s="8">
        <v>6857321</v>
      </c>
      <c r="C1312" t="s">
        <v>690</v>
      </c>
      <c r="D1312" t="s">
        <v>1581</v>
      </c>
      <c r="E1312" s="9">
        <v>0.24</v>
      </c>
      <c r="F1312" s="10">
        <f t="shared" si="57"/>
        <v>834</v>
      </c>
      <c r="G1312" s="11"/>
      <c r="H1312" s="12" t="s">
        <v>1582</v>
      </c>
    </row>
    <row r="1313" spans="1:13" x14ac:dyDescent="0.25">
      <c r="A1313" t="s">
        <v>1588</v>
      </c>
      <c r="B1313" s="8">
        <v>6857321</v>
      </c>
      <c r="C1313" t="s">
        <v>690</v>
      </c>
      <c r="D1313" t="s">
        <v>1583</v>
      </c>
      <c r="E1313" s="9">
        <v>0.28000000000000003</v>
      </c>
      <c r="F1313" s="10">
        <f t="shared" si="57"/>
        <v>973.00000000000011</v>
      </c>
      <c r="G1313" s="11"/>
      <c r="H1313" s="12" t="s">
        <v>1582</v>
      </c>
    </row>
    <row r="1314" spans="1:13" x14ac:dyDescent="0.25">
      <c r="A1314" t="s">
        <v>1588</v>
      </c>
      <c r="B1314" s="8">
        <v>20161666</v>
      </c>
      <c r="C1314" t="s">
        <v>690</v>
      </c>
      <c r="D1314" t="s">
        <v>1609</v>
      </c>
      <c r="E1314" s="9">
        <v>0.44666666666666699</v>
      </c>
      <c r="F1314" s="10">
        <f t="shared" si="57"/>
        <v>1552.1666666666679</v>
      </c>
      <c r="G1314" s="11"/>
      <c r="H1314" s="12" t="s">
        <v>1582</v>
      </c>
    </row>
    <row r="1315" spans="1:13" x14ac:dyDescent="0.25">
      <c r="A1315" t="s">
        <v>1590</v>
      </c>
      <c r="B1315" s="8">
        <v>20161666</v>
      </c>
      <c r="C1315" t="s">
        <v>690</v>
      </c>
      <c r="D1315" t="s">
        <v>1607</v>
      </c>
      <c r="E1315" s="9">
        <v>0.72666666666666702</v>
      </c>
      <c r="F1315" s="10">
        <f t="shared" si="57"/>
        <v>2525.1666666666679</v>
      </c>
      <c r="G1315" s="11"/>
      <c r="H1315" s="12" t="s">
        <v>1582</v>
      </c>
    </row>
    <row r="1316" spans="1:13" s="14" customFormat="1" x14ac:dyDescent="0.25">
      <c r="A1316" s="14" t="s">
        <v>1590</v>
      </c>
      <c r="B1316" s="15">
        <v>6757233</v>
      </c>
      <c r="C1316" s="14" t="s">
        <v>690</v>
      </c>
      <c r="D1316" s="14" t="s">
        <v>1605</v>
      </c>
      <c r="E1316" s="16">
        <v>0.44</v>
      </c>
      <c r="F1316" s="10">
        <f t="shared" si="57"/>
        <v>1529</v>
      </c>
      <c r="G1316" s="18">
        <v>93408</v>
      </c>
      <c r="H1316" s="12" t="s">
        <v>1582</v>
      </c>
      <c r="I1316" s="14" t="s">
        <v>691</v>
      </c>
      <c r="J1316" s="14" t="s">
        <v>14</v>
      </c>
      <c r="K1316" s="14" t="s">
        <v>15</v>
      </c>
      <c r="L1316" s="19"/>
      <c r="M1316" s="20"/>
    </row>
    <row r="1317" spans="1:13" x14ac:dyDescent="0.25">
      <c r="A1317" t="s">
        <v>1592</v>
      </c>
      <c r="B1317" s="8">
        <v>4551737</v>
      </c>
      <c r="C1317" t="s">
        <v>694</v>
      </c>
      <c r="D1317" t="s">
        <v>1585</v>
      </c>
      <c r="E1317" s="9">
        <v>1.0066666666666699</v>
      </c>
      <c r="F1317" s="10">
        <f t="shared" ref="F1317:F1331" si="58">((E1317/8)*8)*13900</f>
        <v>13992.666666666712</v>
      </c>
      <c r="G1317" s="11"/>
      <c r="H1317" s="12" t="s">
        <v>1582</v>
      </c>
    </row>
    <row r="1318" spans="1:13" x14ac:dyDescent="0.25">
      <c r="A1318" t="s">
        <v>1580</v>
      </c>
      <c r="B1318" s="8">
        <v>4551737</v>
      </c>
      <c r="C1318" t="s">
        <v>694</v>
      </c>
      <c r="D1318" t="s">
        <v>1629</v>
      </c>
      <c r="E1318" s="9">
        <v>0.56000000000000005</v>
      </c>
      <c r="F1318" s="10">
        <f t="shared" si="58"/>
        <v>7784.0000000000009</v>
      </c>
      <c r="G1318" s="11"/>
      <c r="H1318" s="12" t="s">
        <v>1582</v>
      </c>
    </row>
    <row r="1319" spans="1:13" s="14" customFormat="1" x14ac:dyDescent="0.25">
      <c r="A1319" s="14" t="s">
        <v>1586</v>
      </c>
      <c r="B1319" s="15">
        <v>4551737</v>
      </c>
      <c r="C1319" s="14" t="s">
        <v>694</v>
      </c>
      <c r="D1319" s="14" t="s">
        <v>1587</v>
      </c>
      <c r="E1319" s="16">
        <v>0.16666666666666699</v>
      </c>
      <c r="F1319" s="17">
        <f t="shared" si="58"/>
        <v>2316.6666666666711</v>
      </c>
      <c r="G1319" s="18">
        <v>24186</v>
      </c>
      <c r="H1319" s="12" t="s">
        <v>1582</v>
      </c>
      <c r="I1319" s="14" t="s">
        <v>695</v>
      </c>
      <c r="L1319" s="19"/>
      <c r="M1319" s="20"/>
    </row>
    <row r="1320" spans="1:13" x14ac:dyDescent="0.25">
      <c r="A1320" t="s">
        <v>1592</v>
      </c>
      <c r="B1320" s="8">
        <v>11436511</v>
      </c>
      <c r="C1320" t="s">
        <v>696</v>
      </c>
      <c r="D1320" t="s">
        <v>1584</v>
      </c>
      <c r="E1320" s="9">
        <v>0.11333333333333299</v>
      </c>
      <c r="F1320" s="10">
        <f t="shared" si="58"/>
        <v>1575.3333333333287</v>
      </c>
      <c r="G1320" s="11"/>
    </row>
    <row r="1321" spans="1:13" x14ac:dyDescent="0.25">
      <c r="A1321" t="s">
        <v>1586</v>
      </c>
      <c r="B1321" s="8">
        <v>4208760</v>
      </c>
      <c r="C1321" t="s">
        <v>696</v>
      </c>
      <c r="D1321" t="s">
        <v>1610</v>
      </c>
      <c r="E1321" s="9">
        <v>0.28000000000000003</v>
      </c>
      <c r="F1321" s="10">
        <f t="shared" si="58"/>
        <v>3892.0000000000005</v>
      </c>
      <c r="G1321" s="11"/>
    </row>
    <row r="1322" spans="1:13" s="14" customFormat="1" x14ac:dyDescent="0.25">
      <c r="A1322" s="14" t="s">
        <v>1588</v>
      </c>
      <c r="B1322" s="15">
        <v>4208760</v>
      </c>
      <c r="C1322" s="14" t="s">
        <v>696</v>
      </c>
      <c r="D1322" s="14" t="s">
        <v>1587</v>
      </c>
      <c r="E1322" s="16">
        <v>0.16666666666666699</v>
      </c>
      <c r="F1322" s="17">
        <f t="shared" si="58"/>
        <v>2316.6666666666711</v>
      </c>
      <c r="G1322" s="18">
        <v>7784</v>
      </c>
      <c r="I1322" s="14" t="s">
        <v>697</v>
      </c>
      <c r="L1322" s="19"/>
      <c r="M1322" s="20"/>
    </row>
    <row r="1323" spans="1:13" x14ac:dyDescent="0.25">
      <c r="A1323" t="s">
        <v>1592</v>
      </c>
      <c r="B1323" s="8">
        <v>214879</v>
      </c>
      <c r="C1323" t="s">
        <v>1867</v>
      </c>
      <c r="D1323" t="s">
        <v>1584</v>
      </c>
      <c r="E1323" s="9">
        <v>0.16</v>
      </c>
      <c r="F1323" s="10">
        <f t="shared" si="58"/>
        <v>2224</v>
      </c>
      <c r="G1323" s="11"/>
      <c r="H1323" s="12" t="s">
        <v>1582</v>
      </c>
    </row>
    <row r="1324" spans="1:13" x14ac:dyDescent="0.25">
      <c r="A1324" t="s">
        <v>1592</v>
      </c>
      <c r="B1324" s="8">
        <v>213213</v>
      </c>
      <c r="C1324" t="s">
        <v>1867</v>
      </c>
      <c r="D1324" t="s">
        <v>1619</v>
      </c>
      <c r="E1324" s="9">
        <v>1.68</v>
      </c>
      <c r="F1324" s="10">
        <f t="shared" si="58"/>
        <v>23352</v>
      </c>
      <c r="G1324" s="11"/>
      <c r="H1324" s="12" t="s">
        <v>1582</v>
      </c>
    </row>
    <row r="1325" spans="1:13" x14ac:dyDescent="0.25">
      <c r="A1325" t="s">
        <v>1580</v>
      </c>
      <c r="B1325" s="8">
        <v>214879</v>
      </c>
      <c r="C1325" t="s">
        <v>1867</v>
      </c>
      <c r="D1325" t="s">
        <v>1584</v>
      </c>
      <c r="E1325" s="9">
        <v>0.16</v>
      </c>
      <c r="F1325" s="10">
        <f t="shared" si="58"/>
        <v>2224</v>
      </c>
      <c r="G1325" s="11"/>
      <c r="H1325" s="12" t="s">
        <v>1582</v>
      </c>
    </row>
    <row r="1326" spans="1:13" x14ac:dyDescent="0.25">
      <c r="A1326" t="s">
        <v>1586</v>
      </c>
      <c r="B1326" s="8">
        <v>214879</v>
      </c>
      <c r="C1326" t="s">
        <v>1867</v>
      </c>
      <c r="D1326" t="s">
        <v>1657</v>
      </c>
      <c r="E1326" s="9">
        <v>1.76</v>
      </c>
      <c r="F1326" s="10">
        <f t="shared" si="58"/>
        <v>24464</v>
      </c>
      <c r="G1326" s="11"/>
      <c r="H1326" s="12" t="s">
        <v>1582</v>
      </c>
    </row>
    <row r="1327" spans="1:13" x14ac:dyDescent="0.25">
      <c r="A1327" t="s">
        <v>1588</v>
      </c>
      <c r="B1327" s="8">
        <v>214879</v>
      </c>
      <c r="C1327" t="s">
        <v>1867</v>
      </c>
      <c r="D1327" t="s">
        <v>1612</v>
      </c>
      <c r="E1327" s="9">
        <v>2.4</v>
      </c>
      <c r="F1327" s="10">
        <f t="shared" si="58"/>
        <v>33360</v>
      </c>
      <c r="G1327" s="11"/>
      <c r="H1327" s="12" t="s">
        <v>1582</v>
      </c>
    </row>
    <row r="1328" spans="1:13" x14ac:dyDescent="0.25">
      <c r="A1328" t="s">
        <v>1588</v>
      </c>
      <c r="B1328" s="8">
        <v>213213</v>
      </c>
      <c r="C1328" t="s">
        <v>1867</v>
      </c>
      <c r="D1328" t="s">
        <v>1626</v>
      </c>
      <c r="E1328" s="9">
        <v>1.28</v>
      </c>
      <c r="F1328" s="10">
        <f t="shared" si="58"/>
        <v>17792</v>
      </c>
      <c r="G1328" s="11"/>
      <c r="H1328" s="12" t="s">
        <v>1582</v>
      </c>
    </row>
    <row r="1329" spans="1:13" x14ac:dyDescent="0.25">
      <c r="A1329" t="s">
        <v>1590</v>
      </c>
      <c r="B1329" s="8">
        <v>6782582</v>
      </c>
      <c r="C1329" t="s">
        <v>1867</v>
      </c>
      <c r="D1329" t="s">
        <v>1610</v>
      </c>
      <c r="E1329" s="9">
        <v>0.2</v>
      </c>
      <c r="F1329" s="10">
        <f t="shared" si="58"/>
        <v>2780</v>
      </c>
      <c r="G1329" s="11"/>
      <c r="H1329" s="12" t="s">
        <v>1582</v>
      </c>
    </row>
    <row r="1330" spans="1:13" x14ac:dyDescent="0.25">
      <c r="A1330" t="s">
        <v>1590</v>
      </c>
      <c r="B1330" s="8">
        <v>214879</v>
      </c>
      <c r="C1330" t="s">
        <v>1867</v>
      </c>
      <c r="D1330" t="s">
        <v>1697</v>
      </c>
      <c r="E1330" s="9">
        <v>3.44</v>
      </c>
      <c r="F1330" s="10">
        <f t="shared" si="58"/>
        <v>47816</v>
      </c>
      <c r="G1330" s="11"/>
      <c r="H1330" s="12" t="s">
        <v>1582</v>
      </c>
    </row>
    <row r="1331" spans="1:13" s="14" customFormat="1" x14ac:dyDescent="0.25">
      <c r="A1331" s="14" t="s">
        <v>1590</v>
      </c>
      <c r="B1331" s="15">
        <v>213213</v>
      </c>
      <c r="C1331" s="14" t="s">
        <v>1867</v>
      </c>
      <c r="D1331" s="14" t="s">
        <v>1585</v>
      </c>
      <c r="E1331" s="16">
        <v>1.44</v>
      </c>
      <c r="F1331" s="17">
        <f t="shared" si="58"/>
        <v>20016</v>
      </c>
      <c r="G1331" s="18">
        <v>174028</v>
      </c>
      <c r="H1331" s="12" t="s">
        <v>1582</v>
      </c>
      <c r="I1331" s="14" t="s">
        <v>1868</v>
      </c>
      <c r="L1331" s="19"/>
      <c r="M1331" s="20"/>
    </row>
    <row r="1332" spans="1:13" x14ac:dyDescent="0.25">
      <c r="A1332" t="s">
        <v>1592</v>
      </c>
      <c r="B1332" s="8">
        <v>20141634</v>
      </c>
      <c r="C1332" t="s">
        <v>700</v>
      </c>
      <c r="D1332" t="s">
        <v>1859</v>
      </c>
      <c r="E1332" s="9">
        <v>16.8</v>
      </c>
      <c r="F1332" s="10">
        <f>((E1332/8)*10)*13900</f>
        <v>291900</v>
      </c>
      <c r="G1332" s="11"/>
      <c r="H1332" s="12" t="s">
        <v>1582</v>
      </c>
    </row>
    <row r="1333" spans="1:13" x14ac:dyDescent="0.25">
      <c r="A1333" t="s">
        <v>1580</v>
      </c>
      <c r="B1333" s="8">
        <v>20141634</v>
      </c>
      <c r="C1333" t="s">
        <v>700</v>
      </c>
      <c r="D1333" t="s">
        <v>1694</v>
      </c>
      <c r="E1333" s="9">
        <v>3.2</v>
      </c>
      <c r="F1333" s="10">
        <f>((E1333/8)*10)*13900</f>
        <v>55600</v>
      </c>
      <c r="G1333" s="11"/>
      <c r="H1333" s="12" t="s">
        <v>1582</v>
      </c>
    </row>
    <row r="1334" spans="1:13" x14ac:dyDescent="0.25">
      <c r="A1334" t="s">
        <v>1586</v>
      </c>
      <c r="B1334" s="8">
        <v>20141634</v>
      </c>
      <c r="C1334" t="s">
        <v>700</v>
      </c>
      <c r="D1334" t="s">
        <v>1869</v>
      </c>
      <c r="E1334" s="9">
        <v>8.08</v>
      </c>
      <c r="F1334" s="10">
        <f>((E1334/8)*10)*13900</f>
        <v>140390</v>
      </c>
      <c r="G1334" s="11"/>
      <c r="H1334" s="12" t="s">
        <v>1582</v>
      </c>
    </row>
    <row r="1335" spans="1:13" x14ac:dyDescent="0.25">
      <c r="A1335" t="s">
        <v>1588</v>
      </c>
      <c r="B1335" s="8">
        <v>20141634</v>
      </c>
      <c r="C1335" t="s">
        <v>700</v>
      </c>
      <c r="D1335" t="s">
        <v>1602</v>
      </c>
      <c r="E1335" s="9">
        <v>0.32</v>
      </c>
      <c r="F1335" s="10">
        <f>((E1335/8)*10)*13900</f>
        <v>5560</v>
      </c>
      <c r="G1335" s="11"/>
      <c r="H1335" s="12" t="s">
        <v>1582</v>
      </c>
    </row>
    <row r="1336" spans="1:13" s="14" customFormat="1" x14ac:dyDescent="0.25">
      <c r="A1336" s="14" t="s">
        <v>1590</v>
      </c>
      <c r="B1336" s="15">
        <v>20141634</v>
      </c>
      <c r="C1336" s="14" t="s">
        <v>700</v>
      </c>
      <c r="D1336" s="14" t="s">
        <v>1655</v>
      </c>
      <c r="E1336" s="16">
        <v>2.3199999999999998</v>
      </c>
      <c r="F1336" s="10">
        <f>((E1336/8)*10)*13900</f>
        <v>40310</v>
      </c>
      <c r="G1336" s="18">
        <v>533760</v>
      </c>
      <c r="H1336" s="12" t="s">
        <v>1582</v>
      </c>
      <c r="J1336" s="14" t="s">
        <v>476</v>
      </c>
      <c r="K1336" s="14" t="s">
        <v>96</v>
      </c>
      <c r="L1336" s="19"/>
      <c r="M1336" s="20"/>
    </row>
    <row r="1337" spans="1:13" x14ac:dyDescent="0.25">
      <c r="A1337" t="s">
        <v>1592</v>
      </c>
      <c r="B1337" s="8" t="s">
        <v>1601</v>
      </c>
      <c r="C1337" t="s">
        <v>701</v>
      </c>
      <c r="D1337" t="s">
        <v>1594</v>
      </c>
      <c r="E1337" s="9">
        <v>1.2</v>
      </c>
      <c r="F1337" s="10">
        <f t="shared" ref="F1337:F1358" si="59">((E1337/8)*8)*13900</f>
        <v>16680</v>
      </c>
      <c r="G1337" s="11"/>
    </row>
    <row r="1338" spans="1:13" x14ac:dyDescent="0.25">
      <c r="A1338" t="s">
        <v>1580</v>
      </c>
      <c r="B1338" s="8" t="s">
        <v>1601</v>
      </c>
      <c r="C1338" t="s">
        <v>701</v>
      </c>
      <c r="D1338" t="s">
        <v>1602</v>
      </c>
      <c r="E1338" s="9">
        <v>0.32</v>
      </c>
      <c r="F1338" s="10">
        <f t="shared" si="59"/>
        <v>4448</v>
      </c>
      <c r="G1338" s="11"/>
    </row>
    <row r="1339" spans="1:13" x14ac:dyDescent="0.25">
      <c r="A1339" t="s">
        <v>1586</v>
      </c>
      <c r="B1339" s="8" t="s">
        <v>1601</v>
      </c>
      <c r="C1339" t="s">
        <v>701</v>
      </c>
      <c r="D1339" t="s">
        <v>1602</v>
      </c>
      <c r="E1339" s="9">
        <v>0.32</v>
      </c>
      <c r="F1339" s="10">
        <f t="shared" si="59"/>
        <v>4448</v>
      </c>
      <c r="G1339" s="11"/>
    </row>
    <row r="1340" spans="1:13" x14ac:dyDescent="0.25">
      <c r="A1340" t="s">
        <v>1588</v>
      </c>
      <c r="B1340" s="8" t="s">
        <v>1601</v>
      </c>
      <c r="C1340" t="s">
        <v>701</v>
      </c>
      <c r="D1340" t="s">
        <v>1609</v>
      </c>
      <c r="E1340" s="9">
        <v>0.64</v>
      </c>
      <c r="F1340" s="10">
        <f t="shared" si="59"/>
        <v>8896</v>
      </c>
      <c r="G1340" s="11"/>
    </row>
    <row r="1341" spans="1:13" s="14" customFormat="1" x14ac:dyDescent="0.25">
      <c r="A1341" s="14" t="s">
        <v>1590</v>
      </c>
      <c r="B1341" s="15" t="s">
        <v>1601</v>
      </c>
      <c r="C1341" s="14" t="s">
        <v>701</v>
      </c>
      <c r="D1341" s="14" t="s">
        <v>1583</v>
      </c>
      <c r="E1341" s="16">
        <v>0.56000000000000005</v>
      </c>
      <c r="F1341" s="17">
        <f t="shared" si="59"/>
        <v>7784.0000000000009</v>
      </c>
      <c r="G1341" s="18">
        <v>42256</v>
      </c>
      <c r="I1341" s="14" t="s">
        <v>702</v>
      </c>
      <c r="L1341" s="19"/>
      <c r="M1341" s="20"/>
    </row>
    <row r="1342" spans="1:13" x14ac:dyDescent="0.25">
      <c r="A1342" t="s">
        <v>1592</v>
      </c>
      <c r="B1342" s="8">
        <v>4228982</v>
      </c>
      <c r="C1342" t="s">
        <v>1870</v>
      </c>
      <c r="D1342" t="s">
        <v>1871</v>
      </c>
      <c r="E1342" s="9">
        <v>4.2533333333333303</v>
      </c>
      <c r="F1342" s="10">
        <f t="shared" si="59"/>
        <v>59121.333333333292</v>
      </c>
      <c r="G1342" s="11"/>
      <c r="H1342" s="12" t="s">
        <v>1582</v>
      </c>
    </row>
    <row r="1343" spans="1:13" x14ac:dyDescent="0.25">
      <c r="A1343" t="s">
        <v>1580</v>
      </c>
      <c r="B1343" s="8">
        <v>4228982</v>
      </c>
      <c r="C1343" t="s">
        <v>1870</v>
      </c>
      <c r="D1343" t="s">
        <v>1655</v>
      </c>
      <c r="E1343" s="9">
        <v>1.62</v>
      </c>
      <c r="F1343" s="10">
        <f t="shared" si="59"/>
        <v>22518</v>
      </c>
      <c r="G1343" s="11"/>
      <c r="H1343" s="12" t="s">
        <v>1582</v>
      </c>
    </row>
    <row r="1344" spans="1:13" x14ac:dyDescent="0.25">
      <c r="A1344" t="s">
        <v>1588</v>
      </c>
      <c r="B1344" s="8">
        <v>4228982</v>
      </c>
      <c r="C1344" t="s">
        <v>1870</v>
      </c>
      <c r="D1344" t="s">
        <v>1657</v>
      </c>
      <c r="E1344" s="9">
        <v>1.2333333333333301</v>
      </c>
      <c r="F1344" s="10">
        <f t="shared" si="59"/>
        <v>17143.333333333288</v>
      </c>
      <c r="G1344" s="11"/>
      <c r="H1344" s="12" t="s">
        <v>1582</v>
      </c>
    </row>
    <row r="1345" spans="1:13" s="14" customFormat="1" x14ac:dyDescent="0.25">
      <c r="A1345" s="14" t="s">
        <v>1590</v>
      </c>
      <c r="B1345" s="15">
        <v>4228982</v>
      </c>
      <c r="C1345" s="14" t="s">
        <v>1870</v>
      </c>
      <c r="D1345" s="14" t="s">
        <v>1581</v>
      </c>
      <c r="E1345" s="16">
        <v>0.33333333333333298</v>
      </c>
      <c r="F1345" s="17">
        <f t="shared" si="59"/>
        <v>4633.3333333333285</v>
      </c>
      <c r="G1345" s="18">
        <v>103277</v>
      </c>
      <c r="H1345" s="12" t="s">
        <v>1582</v>
      </c>
      <c r="I1345" s="14" t="s">
        <v>1872</v>
      </c>
      <c r="L1345" s="19"/>
      <c r="M1345" s="20"/>
    </row>
    <row r="1346" spans="1:13" x14ac:dyDescent="0.25">
      <c r="A1346" t="s">
        <v>1592</v>
      </c>
      <c r="B1346" s="8" t="s">
        <v>1601</v>
      </c>
      <c r="C1346" t="s">
        <v>703</v>
      </c>
      <c r="D1346" t="s">
        <v>1587</v>
      </c>
      <c r="E1346" s="9">
        <v>0.24</v>
      </c>
      <c r="F1346" s="10">
        <f t="shared" si="59"/>
        <v>3336</v>
      </c>
      <c r="G1346" s="11"/>
      <c r="H1346" s="12" t="s">
        <v>1582</v>
      </c>
    </row>
    <row r="1347" spans="1:13" x14ac:dyDescent="0.25">
      <c r="A1347" t="s">
        <v>1580</v>
      </c>
      <c r="B1347" s="8" t="s">
        <v>1601</v>
      </c>
      <c r="C1347" t="s">
        <v>703</v>
      </c>
      <c r="D1347" t="s">
        <v>1581</v>
      </c>
      <c r="E1347" s="9">
        <v>0.48</v>
      </c>
      <c r="F1347" s="10">
        <f t="shared" si="59"/>
        <v>6672</v>
      </c>
      <c r="G1347" s="11"/>
      <c r="H1347" s="12" t="s">
        <v>1582</v>
      </c>
    </row>
    <row r="1348" spans="1:13" x14ac:dyDescent="0.25">
      <c r="A1348" t="s">
        <v>1586</v>
      </c>
      <c r="B1348" s="8" t="s">
        <v>1601</v>
      </c>
      <c r="C1348" t="s">
        <v>703</v>
      </c>
      <c r="D1348" t="s">
        <v>1603</v>
      </c>
      <c r="E1348" s="9">
        <v>0.08</v>
      </c>
      <c r="F1348" s="10">
        <f t="shared" si="59"/>
        <v>1112</v>
      </c>
      <c r="G1348" s="11"/>
      <c r="H1348" s="12" t="s">
        <v>1582</v>
      </c>
    </row>
    <row r="1349" spans="1:13" x14ac:dyDescent="0.25">
      <c r="A1349" t="s">
        <v>1588</v>
      </c>
      <c r="B1349" s="8" t="s">
        <v>1601</v>
      </c>
      <c r="C1349" t="s">
        <v>703</v>
      </c>
      <c r="D1349" t="s">
        <v>1583</v>
      </c>
      <c r="E1349" s="9">
        <v>0.56000000000000005</v>
      </c>
      <c r="F1349" s="10">
        <f t="shared" si="59"/>
        <v>7784.0000000000009</v>
      </c>
      <c r="G1349" s="11"/>
      <c r="H1349" s="12" t="s">
        <v>1582</v>
      </c>
    </row>
    <row r="1350" spans="1:13" s="14" customFormat="1" x14ac:dyDescent="0.25">
      <c r="A1350" s="14" t="s">
        <v>1590</v>
      </c>
      <c r="B1350" s="15" t="s">
        <v>1601</v>
      </c>
      <c r="C1350" s="14" t="s">
        <v>703</v>
      </c>
      <c r="D1350" s="14" t="s">
        <v>1609</v>
      </c>
      <c r="E1350" s="16">
        <v>0.64</v>
      </c>
      <c r="F1350" s="17">
        <f t="shared" si="59"/>
        <v>8896</v>
      </c>
      <c r="G1350" s="18">
        <v>27800</v>
      </c>
      <c r="H1350" s="12" t="s">
        <v>1582</v>
      </c>
      <c r="I1350" s="14" t="s">
        <v>704</v>
      </c>
      <c r="L1350" s="19"/>
      <c r="M1350" s="20"/>
    </row>
    <row r="1351" spans="1:13" x14ac:dyDescent="0.25">
      <c r="A1351" t="s">
        <v>1586</v>
      </c>
      <c r="B1351" s="8" t="s">
        <v>1601</v>
      </c>
      <c r="C1351" t="s">
        <v>705</v>
      </c>
      <c r="D1351" t="s">
        <v>1591</v>
      </c>
      <c r="E1351" s="9">
        <v>1.1200000000000001</v>
      </c>
      <c r="F1351" s="10">
        <f t="shared" si="59"/>
        <v>15568.000000000002</v>
      </c>
      <c r="G1351" s="11"/>
      <c r="H1351" s="23"/>
    </row>
    <row r="1352" spans="1:13" x14ac:dyDescent="0.25">
      <c r="A1352" t="s">
        <v>1588</v>
      </c>
      <c r="B1352" s="8" t="s">
        <v>1601</v>
      </c>
      <c r="C1352" t="s">
        <v>705</v>
      </c>
      <c r="D1352" t="s">
        <v>1629</v>
      </c>
      <c r="E1352" s="9">
        <v>0.8</v>
      </c>
      <c r="F1352" s="10">
        <f t="shared" si="59"/>
        <v>11120</v>
      </c>
      <c r="G1352" s="11"/>
      <c r="H1352" s="23"/>
    </row>
    <row r="1353" spans="1:13" s="14" customFormat="1" x14ac:dyDescent="0.25">
      <c r="A1353" s="14" t="s">
        <v>1590</v>
      </c>
      <c r="B1353" s="15" t="s">
        <v>1601</v>
      </c>
      <c r="C1353" s="14" t="s">
        <v>705</v>
      </c>
      <c r="D1353" s="14" t="s">
        <v>1587</v>
      </c>
      <c r="E1353" s="16">
        <v>0.24</v>
      </c>
      <c r="F1353" s="17">
        <f t="shared" si="59"/>
        <v>3336</v>
      </c>
      <c r="G1353" s="18">
        <v>30024</v>
      </c>
      <c r="H1353" s="23"/>
      <c r="I1353" s="14" t="s">
        <v>706</v>
      </c>
      <c r="J1353" s="14" t="s">
        <v>707</v>
      </c>
      <c r="K1353" s="14" t="s">
        <v>15</v>
      </c>
      <c r="L1353" s="19"/>
      <c r="M1353" s="20"/>
    </row>
    <row r="1354" spans="1:13" x14ac:dyDescent="0.25">
      <c r="A1354" t="s">
        <v>1592</v>
      </c>
      <c r="B1354" s="8">
        <v>13065008</v>
      </c>
      <c r="C1354" t="s">
        <v>708</v>
      </c>
      <c r="D1354" t="s">
        <v>1591</v>
      </c>
      <c r="E1354" s="9">
        <v>0.78</v>
      </c>
      <c r="F1354" s="10">
        <f t="shared" si="59"/>
        <v>10842</v>
      </c>
      <c r="G1354" s="11"/>
      <c r="H1354" s="12" t="s">
        <v>1582</v>
      </c>
    </row>
    <row r="1355" spans="1:13" x14ac:dyDescent="0.25">
      <c r="A1355" t="s">
        <v>1580</v>
      </c>
      <c r="B1355" s="8">
        <v>13065008</v>
      </c>
      <c r="C1355" t="s">
        <v>708</v>
      </c>
      <c r="D1355" t="s">
        <v>1636</v>
      </c>
      <c r="E1355" s="9">
        <v>0.67333333333333301</v>
      </c>
      <c r="F1355" s="10">
        <f t="shared" si="59"/>
        <v>9359.3333333333285</v>
      </c>
      <c r="G1355" s="11"/>
      <c r="H1355" s="12" t="s">
        <v>1582</v>
      </c>
    </row>
    <row r="1356" spans="1:13" x14ac:dyDescent="0.25">
      <c r="A1356" t="s">
        <v>1586</v>
      </c>
      <c r="B1356" s="8">
        <v>13065008</v>
      </c>
      <c r="C1356" t="s">
        <v>708</v>
      </c>
      <c r="D1356" t="s">
        <v>1581</v>
      </c>
      <c r="E1356" s="9">
        <v>0.33333333333333298</v>
      </c>
      <c r="F1356" s="10">
        <f t="shared" si="59"/>
        <v>4633.3333333333285</v>
      </c>
      <c r="G1356" s="11"/>
      <c r="H1356" s="12" t="s">
        <v>1582</v>
      </c>
    </row>
    <row r="1357" spans="1:13" x14ac:dyDescent="0.25">
      <c r="A1357" t="s">
        <v>1588</v>
      </c>
      <c r="B1357" s="8">
        <v>13065008</v>
      </c>
      <c r="C1357" t="s">
        <v>708</v>
      </c>
      <c r="D1357" t="s">
        <v>1587</v>
      </c>
      <c r="E1357" s="9">
        <v>0.16666666666666699</v>
      </c>
      <c r="F1357" s="10">
        <f t="shared" si="59"/>
        <v>2316.6666666666711</v>
      </c>
      <c r="G1357" s="11"/>
      <c r="H1357" s="12" t="s">
        <v>1582</v>
      </c>
    </row>
    <row r="1358" spans="1:13" s="14" customFormat="1" x14ac:dyDescent="0.25">
      <c r="A1358" s="14" t="s">
        <v>1590</v>
      </c>
      <c r="B1358" s="15">
        <v>13065008</v>
      </c>
      <c r="C1358" s="14" t="s">
        <v>708</v>
      </c>
      <c r="D1358" s="14" t="s">
        <v>1603</v>
      </c>
      <c r="E1358" s="16">
        <v>5.3333333333333302E-2</v>
      </c>
      <c r="F1358" s="17">
        <f t="shared" si="59"/>
        <v>741.33333333333292</v>
      </c>
      <c r="G1358" s="18">
        <v>27800</v>
      </c>
      <c r="H1358" s="12" t="s">
        <v>1582</v>
      </c>
      <c r="I1358" s="14" t="s">
        <v>709</v>
      </c>
      <c r="L1358" s="19"/>
      <c r="M1358" s="20"/>
    </row>
    <row r="1359" spans="1:13" x14ac:dyDescent="0.25">
      <c r="A1359" t="s">
        <v>1592</v>
      </c>
      <c r="B1359" s="8">
        <v>214227</v>
      </c>
      <c r="C1359" t="s">
        <v>713</v>
      </c>
      <c r="D1359" t="s">
        <v>1607</v>
      </c>
      <c r="E1359" s="9">
        <v>1.04</v>
      </c>
      <c r="F1359" s="10">
        <f>((E1359/8)*1)*13900</f>
        <v>1807</v>
      </c>
      <c r="G1359" s="11"/>
      <c r="H1359" s="12" t="s">
        <v>1582</v>
      </c>
    </row>
    <row r="1360" spans="1:13" x14ac:dyDescent="0.25">
      <c r="A1360" t="s">
        <v>1580</v>
      </c>
      <c r="B1360" s="8">
        <v>214227</v>
      </c>
      <c r="C1360" t="s">
        <v>713</v>
      </c>
      <c r="D1360" t="s">
        <v>1873</v>
      </c>
      <c r="E1360" s="9">
        <v>31.36</v>
      </c>
      <c r="F1360" s="10">
        <f>((E1360/8)*1)*13900</f>
        <v>54488</v>
      </c>
      <c r="G1360" s="11"/>
      <c r="H1360" s="12" t="s">
        <v>1582</v>
      </c>
    </row>
    <row r="1361" spans="1:13" s="14" customFormat="1" x14ac:dyDescent="0.25">
      <c r="A1361" s="14" t="s">
        <v>1588</v>
      </c>
      <c r="B1361" s="15">
        <v>214227</v>
      </c>
      <c r="C1361" s="14" t="s">
        <v>713</v>
      </c>
      <c r="D1361" s="14" t="s">
        <v>1635</v>
      </c>
      <c r="E1361" s="16">
        <v>6</v>
      </c>
      <c r="F1361" s="10">
        <f>((E1361/8)*1)*13900</f>
        <v>10425</v>
      </c>
      <c r="G1361" s="18">
        <v>533760</v>
      </c>
      <c r="H1361" s="12" t="s">
        <v>1582</v>
      </c>
      <c r="I1361" s="14" t="s">
        <v>714</v>
      </c>
      <c r="J1361" s="14" t="s">
        <v>203</v>
      </c>
      <c r="K1361" s="14" t="s">
        <v>88</v>
      </c>
      <c r="L1361" s="19"/>
      <c r="M1361" s="20"/>
    </row>
    <row r="1362" spans="1:13" x14ac:dyDescent="0.25">
      <c r="A1362" t="s">
        <v>1592</v>
      </c>
      <c r="B1362" s="8">
        <v>11379351</v>
      </c>
      <c r="C1362" t="s">
        <v>715</v>
      </c>
      <c r="D1362" t="s">
        <v>1605</v>
      </c>
      <c r="E1362" s="9">
        <v>0.88</v>
      </c>
      <c r="F1362" s="10">
        <f t="shared" ref="F1362:F1381" si="60">((E1362/8)*8)*13900</f>
        <v>12232</v>
      </c>
      <c r="G1362" s="11"/>
      <c r="H1362" s="12" t="s">
        <v>1582</v>
      </c>
    </row>
    <row r="1363" spans="1:13" x14ac:dyDescent="0.25">
      <c r="A1363" t="s">
        <v>1580</v>
      </c>
      <c r="B1363" s="8">
        <v>11379351</v>
      </c>
      <c r="C1363" t="s">
        <v>715</v>
      </c>
      <c r="D1363" t="s">
        <v>1607</v>
      </c>
      <c r="E1363" s="9">
        <v>1.04</v>
      </c>
      <c r="F1363" s="10">
        <f t="shared" si="60"/>
        <v>14456</v>
      </c>
      <c r="G1363" s="11"/>
      <c r="H1363" s="12" t="s">
        <v>1582</v>
      </c>
    </row>
    <row r="1364" spans="1:13" x14ac:dyDescent="0.25">
      <c r="A1364" t="s">
        <v>1586</v>
      </c>
      <c r="B1364" s="8">
        <v>11379351</v>
      </c>
      <c r="C1364" t="s">
        <v>715</v>
      </c>
      <c r="D1364" t="s">
        <v>1587</v>
      </c>
      <c r="E1364" s="9">
        <v>0.24</v>
      </c>
      <c r="F1364" s="10">
        <f t="shared" si="60"/>
        <v>3336</v>
      </c>
      <c r="G1364" s="11"/>
      <c r="H1364" s="12" t="s">
        <v>1582</v>
      </c>
    </row>
    <row r="1365" spans="1:13" s="14" customFormat="1" x14ac:dyDescent="0.25">
      <c r="A1365" s="14" t="s">
        <v>1588</v>
      </c>
      <c r="B1365" s="15">
        <v>11379351</v>
      </c>
      <c r="C1365" s="14" t="s">
        <v>715</v>
      </c>
      <c r="D1365" s="14" t="s">
        <v>1603</v>
      </c>
      <c r="E1365" s="16">
        <v>0.08</v>
      </c>
      <c r="F1365" s="17">
        <f t="shared" si="60"/>
        <v>1112</v>
      </c>
      <c r="G1365" s="18">
        <v>31136</v>
      </c>
      <c r="H1365" s="12" t="s">
        <v>1582</v>
      </c>
      <c r="I1365" s="14" t="s">
        <v>716</v>
      </c>
      <c r="L1365" s="19"/>
      <c r="M1365" s="20"/>
    </row>
    <row r="1366" spans="1:13" x14ac:dyDescent="0.25">
      <c r="A1366" t="s">
        <v>1592</v>
      </c>
      <c r="B1366" s="8">
        <v>20165158</v>
      </c>
      <c r="C1366" t="s">
        <v>1874</v>
      </c>
      <c r="D1366" t="s">
        <v>1602</v>
      </c>
      <c r="E1366" s="9">
        <v>0.32</v>
      </c>
      <c r="F1366" s="10">
        <f t="shared" si="60"/>
        <v>4448</v>
      </c>
      <c r="G1366" s="11"/>
    </row>
    <row r="1367" spans="1:13" s="14" customFormat="1" x14ac:dyDescent="0.25">
      <c r="A1367" s="14" t="s">
        <v>1580</v>
      </c>
      <c r="B1367" s="15">
        <v>20165158</v>
      </c>
      <c r="C1367" s="14" t="s">
        <v>1874</v>
      </c>
      <c r="D1367" s="14" t="s">
        <v>1584</v>
      </c>
      <c r="E1367" s="16">
        <v>0.16</v>
      </c>
      <c r="F1367" s="17">
        <f t="shared" si="60"/>
        <v>2224</v>
      </c>
      <c r="G1367" s="18">
        <v>6672</v>
      </c>
      <c r="I1367" s="14" t="s">
        <v>177</v>
      </c>
      <c r="L1367" s="19"/>
      <c r="M1367" s="20"/>
    </row>
    <row r="1368" spans="1:13" x14ac:dyDescent="0.25">
      <c r="A1368" t="s">
        <v>1592</v>
      </c>
      <c r="B1368" s="8">
        <v>13144003</v>
      </c>
      <c r="C1368" t="s">
        <v>717</v>
      </c>
      <c r="D1368" t="s">
        <v>1594</v>
      </c>
      <c r="E1368" s="9">
        <v>1.2</v>
      </c>
      <c r="F1368" s="10">
        <f t="shared" si="60"/>
        <v>16680</v>
      </c>
      <c r="G1368" s="11"/>
      <c r="H1368" s="12" t="s">
        <v>1582</v>
      </c>
    </row>
    <row r="1369" spans="1:13" x14ac:dyDescent="0.25">
      <c r="A1369" t="s">
        <v>1580</v>
      </c>
      <c r="B1369" s="8">
        <v>13144003</v>
      </c>
      <c r="C1369" t="s">
        <v>717</v>
      </c>
      <c r="D1369" t="s">
        <v>1602</v>
      </c>
      <c r="E1369" s="9">
        <v>0.32</v>
      </c>
      <c r="F1369" s="10">
        <f t="shared" si="60"/>
        <v>4448</v>
      </c>
      <c r="G1369" s="11"/>
      <c r="H1369" s="12" t="s">
        <v>1582</v>
      </c>
    </row>
    <row r="1370" spans="1:13" x14ac:dyDescent="0.25">
      <c r="A1370" t="s">
        <v>1586</v>
      </c>
      <c r="B1370" s="8">
        <v>13144003</v>
      </c>
      <c r="C1370" t="s">
        <v>717</v>
      </c>
      <c r="D1370" t="s">
        <v>1587</v>
      </c>
      <c r="E1370" s="9">
        <v>0.24</v>
      </c>
      <c r="F1370" s="10">
        <f t="shared" si="60"/>
        <v>3336</v>
      </c>
      <c r="G1370" s="11"/>
      <c r="H1370" s="12" t="s">
        <v>1582</v>
      </c>
    </row>
    <row r="1371" spans="1:13" s="14" customFormat="1" x14ac:dyDescent="0.25">
      <c r="A1371" s="14" t="s">
        <v>1588</v>
      </c>
      <c r="B1371" s="15">
        <v>13144003</v>
      </c>
      <c r="C1371" s="14" t="s">
        <v>717</v>
      </c>
      <c r="D1371" s="14" t="s">
        <v>1636</v>
      </c>
      <c r="E1371" s="16">
        <v>0.96</v>
      </c>
      <c r="F1371" s="17">
        <f t="shared" si="60"/>
        <v>13344</v>
      </c>
      <c r="G1371" s="18">
        <v>37808</v>
      </c>
      <c r="H1371" s="12" t="s">
        <v>1582</v>
      </c>
      <c r="I1371" s="14" t="s">
        <v>718</v>
      </c>
      <c r="L1371" s="19"/>
      <c r="M1371" s="20"/>
    </row>
    <row r="1372" spans="1:13" s="14" customFormat="1" x14ac:dyDescent="0.25">
      <c r="A1372" s="14" t="s">
        <v>1590</v>
      </c>
      <c r="B1372" s="15">
        <v>13186453</v>
      </c>
      <c r="C1372" s="14" t="s">
        <v>721</v>
      </c>
      <c r="D1372" s="14" t="s">
        <v>1602</v>
      </c>
      <c r="E1372" s="16">
        <v>0.32</v>
      </c>
      <c r="F1372" s="17">
        <f t="shared" si="60"/>
        <v>4448</v>
      </c>
      <c r="G1372" s="18">
        <v>4448</v>
      </c>
      <c r="H1372" s="12" t="s">
        <v>1582</v>
      </c>
      <c r="I1372" s="14" t="s">
        <v>1875</v>
      </c>
      <c r="L1372" s="19"/>
      <c r="M1372" s="20"/>
    </row>
    <row r="1373" spans="1:13" x14ac:dyDescent="0.25">
      <c r="A1373" t="s">
        <v>1586</v>
      </c>
      <c r="B1373" s="8" t="s">
        <v>1601</v>
      </c>
      <c r="C1373" t="s">
        <v>722</v>
      </c>
      <c r="D1373" t="s">
        <v>1603</v>
      </c>
      <c r="E1373" s="9">
        <v>0.08</v>
      </c>
      <c r="F1373" s="10">
        <f t="shared" si="60"/>
        <v>1112</v>
      </c>
      <c r="G1373" s="11"/>
    </row>
    <row r="1374" spans="1:13" s="14" customFormat="1" x14ac:dyDescent="0.25">
      <c r="A1374" s="14" t="s">
        <v>1588</v>
      </c>
      <c r="B1374" s="15" t="s">
        <v>1601</v>
      </c>
      <c r="C1374" s="14" t="s">
        <v>722</v>
      </c>
      <c r="D1374" s="14" t="s">
        <v>1584</v>
      </c>
      <c r="E1374" s="16">
        <v>0.16</v>
      </c>
      <c r="F1374" s="17">
        <f t="shared" si="60"/>
        <v>2224</v>
      </c>
      <c r="G1374" s="18">
        <v>3336</v>
      </c>
      <c r="I1374" s="14" t="s">
        <v>723</v>
      </c>
      <c r="L1374" s="19"/>
      <c r="M1374" s="20"/>
    </row>
    <row r="1375" spans="1:13" x14ac:dyDescent="0.25">
      <c r="A1375" t="s">
        <v>1586</v>
      </c>
      <c r="B1375" s="8">
        <v>13212686</v>
      </c>
      <c r="C1375" t="s">
        <v>724</v>
      </c>
      <c r="D1375" t="s">
        <v>1603</v>
      </c>
      <c r="E1375" s="9">
        <v>5.3333333333333302E-2</v>
      </c>
      <c r="F1375" s="10">
        <f t="shared" si="60"/>
        <v>741.33333333333292</v>
      </c>
      <c r="G1375" s="11"/>
    </row>
    <row r="1376" spans="1:13" s="14" customFormat="1" x14ac:dyDescent="0.25">
      <c r="A1376" s="14" t="s">
        <v>1588</v>
      </c>
      <c r="B1376" s="15">
        <v>13212686</v>
      </c>
      <c r="C1376" s="14" t="s">
        <v>724</v>
      </c>
      <c r="D1376" s="14" t="s">
        <v>1602</v>
      </c>
      <c r="E1376" s="16">
        <v>0.22666666666666699</v>
      </c>
      <c r="F1376" s="17">
        <f t="shared" si="60"/>
        <v>3150.6666666666711</v>
      </c>
      <c r="G1376" s="18">
        <v>3892</v>
      </c>
      <c r="J1376" s="14" t="s">
        <v>35</v>
      </c>
      <c r="L1376" s="19"/>
      <c r="M1376" s="20"/>
    </row>
    <row r="1377" spans="1:13" x14ac:dyDescent="0.25">
      <c r="A1377" t="s">
        <v>1592</v>
      </c>
      <c r="B1377" s="8">
        <v>690239</v>
      </c>
      <c r="C1377" t="s">
        <v>725</v>
      </c>
      <c r="D1377" t="s">
        <v>1602</v>
      </c>
      <c r="E1377" s="9">
        <v>0.22666666666666699</v>
      </c>
      <c r="F1377" s="10">
        <f t="shared" si="60"/>
        <v>3150.6666666666711</v>
      </c>
      <c r="G1377" s="11"/>
      <c r="H1377" s="12" t="s">
        <v>1582</v>
      </c>
    </row>
    <row r="1378" spans="1:13" x14ac:dyDescent="0.25">
      <c r="A1378" t="s">
        <v>1580</v>
      </c>
      <c r="B1378" s="8">
        <v>690239</v>
      </c>
      <c r="C1378" t="s">
        <v>725</v>
      </c>
      <c r="D1378" t="s">
        <v>1587</v>
      </c>
      <c r="E1378" s="9">
        <v>0.16666666666666699</v>
      </c>
      <c r="F1378" s="10">
        <f t="shared" si="60"/>
        <v>2316.6666666666711</v>
      </c>
      <c r="G1378" s="11"/>
      <c r="H1378" s="12" t="s">
        <v>1582</v>
      </c>
    </row>
    <row r="1379" spans="1:13" x14ac:dyDescent="0.25">
      <c r="A1379" t="s">
        <v>1586</v>
      </c>
      <c r="B1379" s="8">
        <v>690239</v>
      </c>
      <c r="C1379" t="s">
        <v>725</v>
      </c>
      <c r="D1379" t="s">
        <v>1584</v>
      </c>
      <c r="E1379" s="9">
        <v>0.11333333333333299</v>
      </c>
      <c r="F1379" s="10">
        <f t="shared" si="60"/>
        <v>1575.3333333333287</v>
      </c>
      <c r="G1379" s="11"/>
      <c r="H1379" s="12" t="s">
        <v>1582</v>
      </c>
    </row>
    <row r="1380" spans="1:13" x14ac:dyDescent="0.25">
      <c r="A1380" t="s">
        <v>1588</v>
      </c>
      <c r="B1380" s="8">
        <v>690239</v>
      </c>
      <c r="C1380" t="s">
        <v>725</v>
      </c>
      <c r="D1380" t="s">
        <v>1584</v>
      </c>
      <c r="E1380" s="9">
        <v>0.11333333333333299</v>
      </c>
      <c r="F1380" s="10">
        <f t="shared" si="60"/>
        <v>1575.3333333333287</v>
      </c>
      <c r="G1380" s="11"/>
      <c r="H1380" s="12" t="s">
        <v>1582</v>
      </c>
    </row>
    <row r="1381" spans="1:13" s="14" customFormat="1" x14ac:dyDescent="0.25">
      <c r="A1381" s="14" t="s">
        <v>1590</v>
      </c>
      <c r="B1381" s="15">
        <v>690239</v>
      </c>
      <c r="C1381" s="14" t="s">
        <v>725</v>
      </c>
      <c r="D1381" s="14" t="s">
        <v>1610</v>
      </c>
      <c r="E1381" s="16">
        <v>0.28000000000000003</v>
      </c>
      <c r="F1381" s="17">
        <f t="shared" si="60"/>
        <v>3892.0000000000005</v>
      </c>
      <c r="G1381" s="18">
        <v>12510</v>
      </c>
      <c r="H1381" s="12" t="s">
        <v>1582</v>
      </c>
      <c r="I1381" s="14" t="s">
        <v>726</v>
      </c>
      <c r="L1381" s="19"/>
      <c r="M1381" s="20"/>
    </row>
    <row r="1382" spans="1:13" x14ac:dyDescent="0.25">
      <c r="A1382" t="s">
        <v>1592</v>
      </c>
      <c r="B1382" s="8">
        <v>13220508</v>
      </c>
      <c r="C1382" t="s">
        <v>727</v>
      </c>
      <c r="D1382" t="s">
        <v>1581</v>
      </c>
      <c r="E1382" s="9">
        <v>0.48</v>
      </c>
      <c r="F1382" s="10">
        <f>((E1382/8)*9)*13900</f>
        <v>7506.0000000000009</v>
      </c>
      <c r="G1382" s="11"/>
      <c r="H1382" s="12" t="s">
        <v>1582</v>
      </c>
    </row>
    <row r="1383" spans="1:13" x14ac:dyDescent="0.25">
      <c r="A1383" t="s">
        <v>1580</v>
      </c>
      <c r="B1383" s="8">
        <v>13220508</v>
      </c>
      <c r="C1383" t="s">
        <v>727</v>
      </c>
      <c r="D1383" t="s">
        <v>1583</v>
      </c>
      <c r="E1383" s="9">
        <v>0.56000000000000005</v>
      </c>
      <c r="F1383" s="10">
        <f>((E1383/8)*9)*13900</f>
        <v>8757.0000000000018</v>
      </c>
      <c r="G1383" s="11">
        <f>SUBTOTAL(9,G1384:G1385)</f>
        <v>26217</v>
      </c>
      <c r="H1383" s="12" t="s">
        <v>1582</v>
      </c>
    </row>
    <row r="1384" spans="1:13" x14ac:dyDescent="0.25">
      <c r="A1384" t="s">
        <v>1586</v>
      </c>
      <c r="B1384" s="8">
        <v>13220508</v>
      </c>
      <c r="C1384" t="s">
        <v>727</v>
      </c>
      <c r="D1384" t="s">
        <v>1603</v>
      </c>
      <c r="E1384" s="9">
        <v>0.08</v>
      </c>
      <c r="F1384" s="10">
        <f>((E1384/8)*9)*13900</f>
        <v>1251</v>
      </c>
      <c r="G1384" s="11">
        <v>7452</v>
      </c>
      <c r="H1384" s="12" t="s">
        <v>1582</v>
      </c>
      <c r="I1384" t="s">
        <v>1876</v>
      </c>
    </row>
    <row r="1385" spans="1:13" s="14" customFormat="1" x14ac:dyDescent="0.25">
      <c r="A1385" s="14" t="s">
        <v>1588</v>
      </c>
      <c r="B1385" s="15">
        <v>13220508</v>
      </c>
      <c r="C1385" s="14" t="s">
        <v>727</v>
      </c>
      <c r="D1385" s="14" t="s">
        <v>1603</v>
      </c>
      <c r="E1385" s="16">
        <v>0.08</v>
      </c>
      <c r="F1385" s="10">
        <f>((E1385/8)*9)*13900</f>
        <v>1251</v>
      </c>
      <c r="G1385" s="18">
        <v>18765</v>
      </c>
      <c r="H1385" s="12" t="s">
        <v>1582</v>
      </c>
      <c r="I1385" s="14" t="s">
        <v>728</v>
      </c>
      <c r="K1385" s="14" t="s">
        <v>42</v>
      </c>
      <c r="L1385" s="19"/>
      <c r="M1385" s="20"/>
    </row>
    <row r="1386" spans="1:13" x14ac:dyDescent="0.25">
      <c r="A1386" t="s">
        <v>1592</v>
      </c>
      <c r="B1386" s="8">
        <v>517315</v>
      </c>
      <c r="C1386" t="s">
        <v>734</v>
      </c>
      <c r="D1386" t="s">
        <v>1596</v>
      </c>
      <c r="E1386" s="9">
        <v>1.36</v>
      </c>
      <c r="F1386" s="10">
        <f>((E1386/8)*8)*13900</f>
        <v>18904</v>
      </c>
      <c r="G1386" s="11"/>
      <c r="H1386" s="12" t="s">
        <v>1582</v>
      </c>
    </row>
    <row r="1387" spans="1:13" x14ac:dyDescent="0.25">
      <c r="A1387" t="s">
        <v>1580</v>
      </c>
      <c r="B1387" s="8">
        <v>517315</v>
      </c>
      <c r="C1387" t="s">
        <v>734</v>
      </c>
      <c r="D1387" t="s">
        <v>1581</v>
      </c>
      <c r="E1387" s="9">
        <v>0.48</v>
      </c>
      <c r="F1387" s="10">
        <f>((E1387/8)*8)*13900</f>
        <v>6672</v>
      </c>
      <c r="G1387" s="11"/>
      <c r="H1387" s="12" t="s">
        <v>1582</v>
      </c>
    </row>
    <row r="1388" spans="1:13" x14ac:dyDescent="0.25">
      <c r="A1388" t="s">
        <v>1586</v>
      </c>
      <c r="B1388" s="8">
        <v>517315</v>
      </c>
      <c r="C1388" t="s">
        <v>734</v>
      </c>
      <c r="D1388" t="s">
        <v>1674</v>
      </c>
      <c r="E1388" s="9">
        <v>2.56</v>
      </c>
      <c r="F1388" s="10">
        <f>((E1388/8)*8)*13900</f>
        <v>35584</v>
      </c>
      <c r="G1388" s="11"/>
      <c r="H1388" s="12" t="s">
        <v>1582</v>
      </c>
    </row>
    <row r="1389" spans="1:13" x14ac:dyDescent="0.25">
      <c r="A1389" t="s">
        <v>1588</v>
      </c>
      <c r="B1389" s="8">
        <v>517315</v>
      </c>
      <c r="C1389" t="s">
        <v>734</v>
      </c>
      <c r="D1389" t="s">
        <v>1612</v>
      </c>
      <c r="E1389" s="9">
        <v>2.4</v>
      </c>
      <c r="F1389" s="10">
        <f>((E1389/8)*8)*13900</f>
        <v>33360</v>
      </c>
      <c r="G1389" s="11"/>
      <c r="H1389" s="12" t="s">
        <v>1582</v>
      </c>
    </row>
    <row r="1390" spans="1:13" s="14" customFormat="1" x14ac:dyDescent="0.25">
      <c r="A1390" s="14" t="s">
        <v>1590</v>
      </c>
      <c r="B1390" s="15">
        <v>517315</v>
      </c>
      <c r="C1390" s="14" t="s">
        <v>734</v>
      </c>
      <c r="D1390" s="14" t="s">
        <v>1627</v>
      </c>
      <c r="E1390" s="16">
        <v>1.92</v>
      </c>
      <c r="F1390" s="17">
        <f>((E1390/8)*8)*13900</f>
        <v>26688</v>
      </c>
      <c r="G1390" s="18">
        <v>121208</v>
      </c>
      <c r="H1390" s="12" t="s">
        <v>1582</v>
      </c>
      <c r="I1390" s="14" t="s">
        <v>735</v>
      </c>
      <c r="L1390" s="19"/>
      <c r="M1390" s="20"/>
    </row>
    <row r="1391" spans="1:13" x14ac:dyDescent="0.25">
      <c r="A1391" t="s">
        <v>1592</v>
      </c>
      <c r="B1391" s="8">
        <v>20143117</v>
      </c>
      <c r="C1391" t="s">
        <v>736</v>
      </c>
      <c r="D1391" t="s">
        <v>1636</v>
      </c>
      <c r="E1391" s="9">
        <v>0.96</v>
      </c>
      <c r="F1391" s="10">
        <f t="shared" ref="F1391:F1396" si="61">((E1391/8)*1)*13900</f>
        <v>1668</v>
      </c>
      <c r="G1391" s="11"/>
      <c r="H1391" s="12" t="s">
        <v>1582</v>
      </c>
    </row>
    <row r="1392" spans="1:13" x14ac:dyDescent="0.25">
      <c r="A1392" t="s">
        <v>1580</v>
      </c>
      <c r="B1392" s="8">
        <v>442028</v>
      </c>
      <c r="C1392" t="s">
        <v>736</v>
      </c>
      <c r="D1392" t="s">
        <v>1655</v>
      </c>
      <c r="E1392" s="9">
        <v>2.3199999999999998</v>
      </c>
      <c r="F1392" s="10">
        <f t="shared" si="61"/>
        <v>4030.9999999999995</v>
      </c>
      <c r="G1392" s="11"/>
      <c r="H1392" s="12" t="s">
        <v>1582</v>
      </c>
    </row>
    <row r="1393" spans="1:13" x14ac:dyDescent="0.25">
      <c r="A1393" t="s">
        <v>1586</v>
      </c>
      <c r="B1393" s="8">
        <v>442028</v>
      </c>
      <c r="C1393" t="s">
        <v>736</v>
      </c>
      <c r="D1393" t="s">
        <v>1695</v>
      </c>
      <c r="E1393" s="9">
        <v>4</v>
      </c>
      <c r="F1393" s="10">
        <f t="shared" si="61"/>
        <v>6950</v>
      </c>
      <c r="G1393" s="11"/>
      <c r="H1393" s="12" t="s">
        <v>1582</v>
      </c>
    </row>
    <row r="1394" spans="1:13" x14ac:dyDescent="0.25">
      <c r="A1394" t="s">
        <v>1588</v>
      </c>
      <c r="B1394" s="8">
        <v>20143117</v>
      </c>
      <c r="C1394" t="s">
        <v>736</v>
      </c>
      <c r="D1394" t="s">
        <v>1612</v>
      </c>
      <c r="E1394" s="9">
        <v>2.4</v>
      </c>
      <c r="F1394" s="10">
        <f t="shared" si="61"/>
        <v>4170</v>
      </c>
      <c r="G1394" s="11"/>
      <c r="H1394" s="12" t="s">
        <v>1582</v>
      </c>
    </row>
    <row r="1395" spans="1:13" x14ac:dyDescent="0.25">
      <c r="A1395" t="s">
        <v>1588</v>
      </c>
      <c r="B1395" s="8">
        <v>442028</v>
      </c>
      <c r="C1395" t="s">
        <v>736</v>
      </c>
      <c r="D1395" t="s">
        <v>1642</v>
      </c>
      <c r="E1395" s="9">
        <v>3.76</v>
      </c>
      <c r="F1395" s="10">
        <f t="shared" si="61"/>
        <v>6533</v>
      </c>
      <c r="G1395" s="11"/>
      <c r="H1395" s="12" t="s">
        <v>1582</v>
      </c>
    </row>
    <row r="1396" spans="1:13" s="14" customFormat="1" x14ac:dyDescent="0.25">
      <c r="A1396" s="14" t="s">
        <v>1590</v>
      </c>
      <c r="B1396" s="15">
        <v>20143117</v>
      </c>
      <c r="C1396" s="14" t="s">
        <v>736</v>
      </c>
      <c r="D1396" s="14" t="s">
        <v>1628</v>
      </c>
      <c r="E1396" s="16">
        <v>1.84</v>
      </c>
      <c r="F1396" s="10">
        <f t="shared" si="61"/>
        <v>3197</v>
      </c>
      <c r="G1396" s="18">
        <v>212392</v>
      </c>
      <c r="H1396" s="12" t="s">
        <v>1582</v>
      </c>
      <c r="I1396" s="14" t="s">
        <v>737</v>
      </c>
      <c r="J1396" s="14" t="s">
        <v>203</v>
      </c>
      <c r="K1396" s="14" t="s">
        <v>88</v>
      </c>
      <c r="L1396" s="19"/>
      <c r="M1396" s="20"/>
    </row>
    <row r="1397" spans="1:13" x14ac:dyDescent="0.25">
      <c r="A1397" t="s">
        <v>1592</v>
      </c>
      <c r="B1397" s="8">
        <v>13096925</v>
      </c>
      <c r="C1397" t="s">
        <v>1877</v>
      </c>
      <c r="D1397" t="s">
        <v>1587</v>
      </c>
      <c r="E1397" s="9">
        <v>0.24</v>
      </c>
      <c r="F1397" s="10">
        <f t="shared" ref="F1397:F1428" si="62">((E1397/8)*8)*13900</f>
        <v>3336</v>
      </c>
      <c r="G1397" s="11"/>
    </row>
    <row r="1398" spans="1:13" x14ac:dyDescent="0.25">
      <c r="A1398" t="s">
        <v>1580</v>
      </c>
      <c r="B1398" s="8">
        <v>13096925</v>
      </c>
      <c r="C1398" t="s">
        <v>1877</v>
      </c>
      <c r="D1398" t="s">
        <v>1626</v>
      </c>
      <c r="E1398" s="9">
        <v>1.28</v>
      </c>
      <c r="F1398" s="10">
        <f t="shared" si="62"/>
        <v>17792</v>
      </c>
      <c r="G1398" s="11"/>
    </row>
    <row r="1399" spans="1:13" x14ac:dyDescent="0.25">
      <c r="A1399" t="s">
        <v>1586</v>
      </c>
      <c r="B1399" s="8">
        <v>13096925</v>
      </c>
      <c r="C1399" t="s">
        <v>1877</v>
      </c>
      <c r="D1399" t="s">
        <v>1584</v>
      </c>
      <c r="E1399" s="9">
        <v>0.16</v>
      </c>
      <c r="F1399" s="10">
        <f t="shared" si="62"/>
        <v>2224</v>
      </c>
      <c r="G1399" s="11"/>
    </row>
    <row r="1400" spans="1:13" s="14" customFormat="1" x14ac:dyDescent="0.25">
      <c r="A1400" s="14" t="s">
        <v>1588</v>
      </c>
      <c r="B1400" s="15">
        <v>13096925</v>
      </c>
      <c r="C1400" s="14" t="s">
        <v>1877</v>
      </c>
      <c r="D1400" s="14" t="s">
        <v>1587</v>
      </c>
      <c r="E1400" s="16">
        <v>0.24</v>
      </c>
      <c r="F1400" s="17">
        <f t="shared" si="62"/>
        <v>3336</v>
      </c>
      <c r="G1400" s="18">
        <v>26688</v>
      </c>
      <c r="I1400" s="14" t="s">
        <v>1878</v>
      </c>
      <c r="L1400" s="19"/>
      <c r="M1400" s="20"/>
    </row>
    <row r="1401" spans="1:13" x14ac:dyDescent="0.25">
      <c r="A1401" t="s">
        <v>1592</v>
      </c>
      <c r="B1401" s="8" t="s">
        <v>1601</v>
      </c>
      <c r="C1401" t="s">
        <v>1879</v>
      </c>
      <c r="D1401" t="s">
        <v>1609</v>
      </c>
      <c r="E1401" s="9">
        <v>0.64</v>
      </c>
      <c r="F1401" s="10">
        <f t="shared" si="62"/>
        <v>8896</v>
      </c>
      <c r="G1401" s="11"/>
      <c r="H1401" s="12" t="s">
        <v>1582</v>
      </c>
    </row>
    <row r="1402" spans="1:13" s="14" customFormat="1" x14ac:dyDescent="0.25">
      <c r="A1402" s="14" t="s">
        <v>1580</v>
      </c>
      <c r="B1402" s="15" t="s">
        <v>1601</v>
      </c>
      <c r="C1402" s="14" t="s">
        <v>1879</v>
      </c>
      <c r="D1402" s="14" t="s">
        <v>1587</v>
      </c>
      <c r="E1402" s="16">
        <v>0.24</v>
      </c>
      <c r="F1402" s="17">
        <f t="shared" si="62"/>
        <v>3336</v>
      </c>
      <c r="G1402" s="18">
        <v>12232</v>
      </c>
      <c r="H1402" s="12" t="s">
        <v>1582</v>
      </c>
      <c r="I1402" s="14" t="s">
        <v>1880</v>
      </c>
      <c r="L1402" s="19"/>
      <c r="M1402" s="20"/>
    </row>
    <row r="1403" spans="1:13" s="14" customFormat="1" x14ac:dyDescent="0.25">
      <c r="A1403" s="14" t="s">
        <v>1590</v>
      </c>
      <c r="B1403" s="15">
        <v>11481446</v>
      </c>
      <c r="C1403" s="14" t="s">
        <v>740</v>
      </c>
      <c r="D1403" s="14" t="s">
        <v>1587</v>
      </c>
      <c r="E1403" s="16">
        <v>0.24</v>
      </c>
      <c r="F1403" s="17">
        <f t="shared" si="62"/>
        <v>3336</v>
      </c>
      <c r="G1403" s="18">
        <v>3336</v>
      </c>
      <c r="I1403" s="14" t="s">
        <v>741</v>
      </c>
      <c r="L1403" s="19"/>
      <c r="M1403" s="20"/>
    </row>
    <row r="1404" spans="1:13" x14ac:dyDescent="0.25">
      <c r="A1404" t="s">
        <v>1580</v>
      </c>
      <c r="B1404" s="8">
        <v>20174518</v>
      </c>
      <c r="C1404" t="s">
        <v>742</v>
      </c>
      <c r="D1404" t="s">
        <v>1584</v>
      </c>
      <c r="E1404" s="9">
        <v>0.16</v>
      </c>
      <c r="F1404" s="10">
        <f t="shared" si="62"/>
        <v>2224</v>
      </c>
      <c r="G1404" s="11"/>
      <c r="H1404" s="12" t="s">
        <v>1582</v>
      </c>
    </row>
    <row r="1405" spans="1:13" x14ac:dyDescent="0.25">
      <c r="A1405" t="s">
        <v>1586</v>
      </c>
      <c r="B1405" s="8">
        <v>646235</v>
      </c>
      <c r="C1405" t="s">
        <v>742</v>
      </c>
      <c r="D1405" t="s">
        <v>1603</v>
      </c>
      <c r="E1405" s="9">
        <v>0.08</v>
      </c>
      <c r="F1405" s="10">
        <f t="shared" si="62"/>
        <v>1112</v>
      </c>
      <c r="G1405" s="11"/>
      <c r="H1405" s="12" t="s">
        <v>1582</v>
      </c>
    </row>
    <row r="1406" spans="1:13" x14ac:dyDescent="0.25">
      <c r="A1406" t="s">
        <v>1586</v>
      </c>
      <c r="B1406" s="8">
        <v>484679</v>
      </c>
      <c r="C1406" t="s">
        <v>742</v>
      </c>
      <c r="D1406" t="s">
        <v>1657</v>
      </c>
      <c r="E1406" s="9">
        <v>1.76</v>
      </c>
      <c r="F1406" s="10">
        <f t="shared" si="62"/>
        <v>24464</v>
      </c>
      <c r="G1406" s="11"/>
      <c r="H1406" s="12" t="s">
        <v>1582</v>
      </c>
    </row>
    <row r="1407" spans="1:13" x14ac:dyDescent="0.25">
      <c r="A1407" t="s">
        <v>1586</v>
      </c>
      <c r="B1407" s="8">
        <v>20038588</v>
      </c>
      <c r="C1407" t="s">
        <v>742</v>
      </c>
      <c r="D1407" t="s">
        <v>1643</v>
      </c>
      <c r="E1407" s="9">
        <v>3.6</v>
      </c>
      <c r="F1407" s="10">
        <f t="shared" si="62"/>
        <v>50040</v>
      </c>
      <c r="G1407" s="11"/>
      <c r="H1407" s="12" t="s">
        <v>1582</v>
      </c>
    </row>
    <row r="1408" spans="1:13" x14ac:dyDescent="0.25">
      <c r="A1408" t="s">
        <v>1586</v>
      </c>
      <c r="B1408" s="8">
        <v>510309</v>
      </c>
      <c r="C1408" t="s">
        <v>742</v>
      </c>
      <c r="D1408" t="s">
        <v>1725</v>
      </c>
      <c r="E1408" s="9">
        <v>4.32</v>
      </c>
      <c r="F1408" s="10">
        <f t="shared" si="62"/>
        <v>60048.000000000007</v>
      </c>
      <c r="G1408" s="11"/>
      <c r="H1408" s="12" t="s">
        <v>1582</v>
      </c>
    </row>
    <row r="1409" spans="1:13" x14ac:dyDescent="0.25">
      <c r="A1409" t="s">
        <v>1588</v>
      </c>
      <c r="B1409" s="8">
        <v>646235</v>
      </c>
      <c r="C1409" t="s">
        <v>742</v>
      </c>
      <c r="D1409" t="s">
        <v>1643</v>
      </c>
      <c r="E1409" s="9">
        <v>3.6</v>
      </c>
      <c r="F1409" s="10">
        <f t="shared" si="62"/>
        <v>50040</v>
      </c>
      <c r="G1409" s="11"/>
      <c r="H1409" s="12" t="s">
        <v>1582</v>
      </c>
    </row>
    <row r="1410" spans="1:13" x14ac:dyDescent="0.25">
      <c r="A1410" t="s">
        <v>1588</v>
      </c>
      <c r="B1410" s="8">
        <v>510309</v>
      </c>
      <c r="C1410" t="s">
        <v>742</v>
      </c>
      <c r="D1410" t="s">
        <v>1771</v>
      </c>
      <c r="E1410" s="9">
        <v>5.12</v>
      </c>
      <c r="F1410" s="10">
        <f t="shared" si="62"/>
        <v>71168</v>
      </c>
      <c r="G1410" s="11"/>
      <c r="H1410" s="12" t="s">
        <v>1582</v>
      </c>
    </row>
    <row r="1411" spans="1:13" x14ac:dyDescent="0.25">
      <c r="A1411" t="s">
        <v>1588</v>
      </c>
      <c r="B1411" s="8">
        <v>454947</v>
      </c>
      <c r="C1411" t="s">
        <v>742</v>
      </c>
      <c r="D1411" t="s">
        <v>1605</v>
      </c>
      <c r="E1411" s="9">
        <v>0.88</v>
      </c>
      <c r="F1411" s="10">
        <f t="shared" si="62"/>
        <v>12232</v>
      </c>
      <c r="G1411" s="11"/>
      <c r="H1411" s="12" t="s">
        <v>1582</v>
      </c>
    </row>
    <row r="1412" spans="1:13" x14ac:dyDescent="0.25">
      <c r="A1412" t="s">
        <v>1588</v>
      </c>
      <c r="B1412" s="8">
        <v>484679</v>
      </c>
      <c r="C1412" t="s">
        <v>742</v>
      </c>
      <c r="D1412" t="s">
        <v>1605</v>
      </c>
      <c r="E1412" s="9">
        <v>0.88</v>
      </c>
      <c r="F1412" s="10">
        <f t="shared" si="62"/>
        <v>12232</v>
      </c>
      <c r="G1412" s="11"/>
      <c r="H1412" s="12" t="s">
        <v>1582</v>
      </c>
    </row>
    <row r="1413" spans="1:13" x14ac:dyDescent="0.25">
      <c r="A1413" t="s">
        <v>1588</v>
      </c>
      <c r="B1413" s="8">
        <v>20038588</v>
      </c>
      <c r="C1413" t="s">
        <v>742</v>
      </c>
      <c r="D1413" t="s">
        <v>1718</v>
      </c>
      <c r="E1413" s="9">
        <v>9.1199999999999992</v>
      </c>
      <c r="F1413" s="10">
        <f t="shared" si="62"/>
        <v>126767.99999999999</v>
      </c>
      <c r="G1413" s="11"/>
      <c r="H1413" s="12" t="s">
        <v>1582</v>
      </c>
    </row>
    <row r="1414" spans="1:13" x14ac:dyDescent="0.25">
      <c r="A1414" t="s">
        <v>1588</v>
      </c>
      <c r="B1414" s="8">
        <v>440046</v>
      </c>
      <c r="C1414" t="s">
        <v>742</v>
      </c>
      <c r="D1414" t="s">
        <v>1584</v>
      </c>
      <c r="E1414" s="9">
        <v>0.16</v>
      </c>
      <c r="F1414" s="10">
        <f t="shared" si="62"/>
        <v>2224</v>
      </c>
      <c r="G1414" s="11"/>
      <c r="H1414" s="12" t="s">
        <v>1582</v>
      </c>
    </row>
    <row r="1415" spans="1:13" x14ac:dyDescent="0.25">
      <c r="A1415" t="s">
        <v>1590</v>
      </c>
      <c r="B1415" s="8">
        <v>552821</v>
      </c>
      <c r="C1415" t="s">
        <v>742</v>
      </c>
      <c r="D1415" t="s">
        <v>1610</v>
      </c>
      <c r="E1415" s="9">
        <v>0.4</v>
      </c>
      <c r="F1415" s="10">
        <f t="shared" si="62"/>
        <v>5560</v>
      </c>
      <c r="G1415" s="11"/>
      <c r="H1415" s="12" t="s">
        <v>1582</v>
      </c>
    </row>
    <row r="1416" spans="1:13" x14ac:dyDescent="0.25">
      <c r="A1416" t="s">
        <v>1590</v>
      </c>
      <c r="B1416" s="8">
        <v>510309</v>
      </c>
      <c r="C1416" t="s">
        <v>742</v>
      </c>
      <c r="D1416" t="s">
        <v>1881</v>
      </c>
      <c r="E1416" s="9">
        <v>10</v>
      </c>
      <c r="F1416" s="10">
        <f t="shared" si="62"/>
        <v>139000</v>
      </c>
      <c r="G1416" s="11"/>
      <c r="H1416" s="12" t="s">
        <v>1582</v>
      </c>
    </row>
    <row r="1417" spans="1:13" x14ac:dyDescent="0.25">
      <c r="A1417" t="s">
        <v>1590</v>
      </c>
      <c r="B1417" s="8">
        <v>20038588</v>
      </c>
      <c r="C1417" t="s">
        <v>742</v>
      </c>
      <c r="D1417" t="s">
        <v>1646</v>
      </c>
      <c r="E1417" s="9">
        <v>3.52</v>
      </c>
      <c r="F1417" s="10">
        <f t="shared" si="62"/>
        <v>48928</v>
      </c>
      <c r="G1417" s="11"/>
      <c r="H1417" s="12" t="s">
        <v>1582</v>
      </c>
    </row>
    <row r="1418" spans="1:13" x14ac:dyDescent="0.25">
      <c r="A1418" t="s">
        <v>1590</v>
      </c>
      <c r="B1418" s="8">
        <v>484679</v>
      </c>
      <c r="C1418" t="s">
        <v>742</v>
      </c>
      <c r="D1418" t="s">
        <v>1804</v>
      </c>
      <c r="E1418" s="9">
        <v>5.84</v>
      </c>
      <c r="F1418" s="10">
        <f t="shared" si="62"/>
        <v>81176</v>
      </c>
      <c r="G1418" s="11"/>
      <c r="H1418" s="12" t="s">
        <v>1582</v>
      </c>
    </row>
    <row r="1419" spans="1:13" x14ac:dyDescent="0.25">
      <c r="A1419" t="s">
        <v>1590</v>
      </c>
      <c r="B1419" s="8">
        <v>454947</v>
      </c>
      <c r="C1419" t="s">
        <v>742</v>
      </c>
      <c r="D1419" t="s">
        <v>1584</v>
      </c>
      <c r="E1419" s="9">
        <v>0.16</v>
      </c>
      <c r="F1419" s="10">
        <f t="shared" si="62"/>
        <v>2224</v>
      </c>
      <c r="G1419" s="11"/>
      <c r="H1419" s="12" t="s">
        <v>1582</v>
      </c>
    </row>
    <row r="1420" spans="1:13" s="14" customFormat="1" x14ac:dyDescent="0.25">
      <c r="A1420" s="14" t="s">
        <v>1590</v>
      </c>
      <c r="B1420" s="15">
        <v>478238</v>
      </c>
      <c r="C1420" s="14" t="s">
        <v>742</v>
      </c>
      <c r="D1420" s="14" t="s">
        <v>1584</v>
      </c>
      <c r="E1420" s="16">
        <v>0.16</v>
      </c>
      <c r="F1420" s="17">
        <f t="shared" si="62"/>
        <v>2224</v>
      </c>
      <c r="G1420" s="18">
        <v>691664</v>
      </c>
      <c r="H1420" s="12" t="s">
        <v>1582</v>
      </c>
      <c r="I1420" s="14" t="s">
        <v>743</v>
      </c>
      <c r="L1420" s="19"/>
      <c r="M1420" s="20"/>
    </row>
    <row r="1421" spans="1:13" x14ac:dyDescent="0.25">
      <c r="A1421" t="s">
        <v>1592</v>
      </c>
      <c r="B1421" s="8">
        <v>11496350</v>
      </c>
      <c r="C1421" t="s">
        <v>744</v>
      </c>
      <c r="D1421" t="s">
        <v>1589</v>
      </c>
      <c r="E1421" s="9">
        <v>0.5</v>
      </c>
      <c r="F1421" s="10">
        <f t="shared" si="62"/>
        <v>6950</v>
      </c>
      <c r="G1421" s="11"/>
    </row>
    <row r="1422" spans="1:13" x14ac:dyDescent="0.25">
      <c r="A1422" t="s">
        <v>1580</v>
      </c>
      <c r="B1422" s="8">
        <v>11496350</v>
      </c>
      <c r="C1422" t="s">
        <v>744</v>
      </c>
      <c r="D1422" t="s">
        <v>1584</v>
      </c>
      <c r="E1422" s="9">
        <v>0.11333333333333299</v>
      </c>
      <c r="F1422" s="10">
        <f t="shared" si="62"/>
        <v>1575.3333333333287</v>
      </c>
      <c r="G1422" s="11"/>
    </row>
    <row r="1423" spans="1:13" s="14" customFormat="1" x14ac:dyDescent="0.25">
      <c r="A1423" s="14" t="s">
        <v>1586</v>
      </c>
      <c r="B1423" s="15">
        <v>11496350</v>
      </c>
      <c r="C1423" s="14" t="s">
        <v>744</v>
      </c>
      <c r="D1423" s="14" t="s">
        <v>1587</v>
      </c>
      <c r="E1423" s="16">
        <v>0.16666666666666699</v>
      </c>
      <c r="F1423" s="17">
        <f t="shared" si="62"/>
        <v>2316.6666666666711</v>
      </c>
      <c r="G1423" s="18">
        <v>10842</v>
      </c>
      <c r="I1423" s="14" t="s">
        <v>745</v>
      </c>
      <c r="L1423" s="19"/>
      <c r="M1423" s="20"/>
    </row>
    <row r="1424" spans="1:13" x14ac:dyDescent="0.25">
      <c r="A1424" t="s">
        <v>1592</v>
      </c>
      <c r="B1424" s="8">
        <v>20093612</v>
      </c>
      <c r="C1424" t="s">
        <v>746</v>
      </c>
      <c r="D1424" t="s">
        <v>1660</v>
      </c>
      <c r="E1424" s="9">
        <v>6.4</v>
      </c>
      <c r="F1424" s="10">
        <f t="shared" si="62"/>
        <v>88960</v>
      </c>
      <c r="G1424" s="11"/>
      <c r="H1424" s="12" t="s">
        <v>1582</v>
      </c>
    </row>
    <row r="1425" spans="1:13" x14ac:dyDescent="0.25">
      <c r="A1425" t="s">
        <v>1580</v>
      </c>
      <c r="B1425" s="8">
        <v>20093612</v>
      </c>
      <c r="C1425" t="s">
        <v>746</v>
      </c>
      <c r="D1425" t="s">
        <v>1882</v>
      </c>
      <c r="E1425" s="9">
        <v>7.68</v>
      </c>
      <c r="F1425" s="10">
        <f t="shared" si="62"/>
        <v>106752</v>
      </c>
      <c r="G1425" s="11"/>
      <c r="H1425" s="12" t="s">
        <v>1582</v>
      </c>
    </row>
    <row r="1426" spans="1:13" x14ac:dyDescent="0.25">
      <c r="A1426" t="s">
        <v>1586</v>
      </c>
      <c r="B1426" s="8">
        <v>20093612</v>
      </c>
      <c r="C1426" t="s">
        <v>746</v>
      </c>
      <c r="D1426" t="s">
        <v>1658</v>
      </c>
      <c r="E1426" s="9">
        <v>2.88</v>
      </c>
      <c r="F1426" s="10">
        <f t="shared" si="62"/>
        <v>40032</v>
      </c>
      <c r="G1426" s="11"/>
      <c r="H1426" s="12" t="s">
        <v>1582</v>
      </c>
    </row>
    <row r="1427" spans="1:13" x14ac:dyDescent="0.25">
      <c r="A1427" t="s">
        <v>1588</v>
      </c>
      <c r="B1427" s="8">
        <v>20093612</v>
      </c>
      <c r="C1427" t="s">
        <v>746</v>
      </c>
      <c r="D1427" t="s">
        <v>1677</v>
      </c>
      <c r="E1427" s="9">
        <v>7.28</v>
      </c>
      <c r="F1427" s="10">
        <f t="shared" si="62"/>
        <v>101192</v>
      </c>
      <c r="G1427" s="11"/>
      <c r="H1427" s="12" t="s">
        <v>1582</v>
      </c>
    </row>
    <row r="1428" spans="1:13" s="14" customFormat="1" x14ac:dyDescent="0.25">
      <c r="A1428" s="14" t="s">
        <v>1590</v>
      </c>
      <c r="B1428" s="15">
        <v>20093612</v>
      </c>
      <c r="C1428" s="14" t="s">
        <v>746</v>
      </c>
      <c r="D1428" s="14" t="s">
        <v>1883</v>
      </c>
      <c r="E1428" s="16">
        <v>6.64</v>
      </c>
      <c r="F1428" s="17">
        <f t="shared" si="62"/>
        <v>92296</v>
      </c>
      <c r="G1428" s="18">
        <v>429232</v>
      </c>
      <c r="H1428" s="12" t="s">
        <v>1582</v>
      </c>
      <c r="I1428" s="14" t="s">
        <v>747</v>
      </c>
      <c r="J1428" s="14" t="s">
        <v>748</v>
      </c>
      <c r="K1428" s="14" t="s">
        <v>749</v>
      </c>
      <c r="L1428" s="19"/>
      <c r="M1428" s="20"/>
    </row>
    <row r="1429" spans="1:13" x14ac:dyDescent="0.25">
      <c r="A1429" t="s">
        <v>1588</v>
      </c>
      <c r="B1429" s="8">
        <v>4178630</v>
      </c>
      <c r="C1429" t="s">
        <v>750</v>
      </c>
      <c r="D1429" t="s">
        <v>1610</v>
      </c>
      <c r="E1429" s="9">
        <v>0.4</v>
      </c>
      <c r="F1429" s="10">
        <f t="shared" ref="F1429:F1460" si="63">((E1429/8)*8)*13900</f>
        <v>5560</v>
      </c>
      <c r="G1429" s="11"/>
      <c r="H1429" s="12" t="s">
        <v>1582</v>
      </c>
    </row>
    <row r="1430" spans="1:13" s="14" customFormat="1" x14ac:dyDescent="0.25">
      <c r="A1430" s="14" t="s">
        <v>1590</v>
      </c>
      <c r="B1430" s="15">
        <v>4178630</v>
      </c>
      <c r="C1430" s="14" t="s">
        <v>750</v>
      </c>
      <c r="D1430" s="14" t="s">
        <v>1587</v>
      </c>
      <c r="E1430" s="16">
        <v>0.24</v>
      </c>
      <c r="F1430" s="17">
        <f t="shared" si="63"/>
        <v>3336</v>
      </c>
      <c r="G1430" s="18">
        <v>8896</v>
      </c>
      <c r="H1430" s="12" t="s">
        <v>1582</v>
      </c>
      <c r="I1430" s="14" t="s">
        <v>751</v>
      </c>
      <c r="L1430" s="19"/>
      <c r="M1430" s="20"/>
    </row>
    <row r="1431" spans="1:13" x14ac:dyDescent="0.25">
      <c r="A1431" t="s">
        <v>1592</v>
      </c>
      <c r="B1431" s="8">
        <v>13225886</v>
      </c>
      <c r="C1431" t="s">
        <v>754</v>
      </c>
      <c r="D1431" t="s">
        <v>1581</v>
      </c>
      <c r="E1431" s="9">
        <v>0.48</v>
      </c>
      <c r="F1431" s="10">
        <f t="shared" si="63"/>
        <v>6672</v>
      </c>
      <c r="G1431" s="11"/>
      <c r="H1431" s="12" t="s">
        <v>1582</v>
      </c>
    </row>
    <row r="1432" spans="1:13" x14ac:dyDescent="0.25">
      <c r="A1432" t="s">
        <v>1592</v>
      </c>
      <c r="B1432" s="8" t="s">
        <v>1601</v>
      </c>
      <c r="C1432" t="s">
        <v>754</v>
      </c>
      <c r="D1432" t="s">
        <v>1609</v>
      </c>
      <c r="E1432" s="9">
        <v>0.64</v>
      </c>
      <c r="F1432" s="10">
        <f t="shared" si="63"/>
        <v>8896</v>
      </c>
      <c r="G1432" s="11"/>
      <c r="H1432" s="12" t="s">
        <v>1582</v>
      </c>
    </row>
    <row r="1433" spans="1:13" x14ac:dyDescent="0.25">
      <c r="A1433" t="s">
        <v>1592</v>
      </c>
      <c r="B1433" s="8">
        <v>11365655</v>
      </c>
      <c r="C1433" t="s">
        <v>754</v>
      </c>
      <c r="D1433" t="s">
        <v>1610</v>
      </c>
      <c r="E1433" s="9">
        <v>0.4</v>
      </c>
      <c r="F1433" s="10">
        <f t="shared" si="63"/>
        <v>5560</v>
      </c>
      <c r="G1433" s="11"/>
      <c r="H1433" s="12" t="s">
        <v>1582</v>
      </c>
    </row>
    <row r="1434" spans="1:13" x14ac:dyDescent="0.25">
      <c r="A1434" t="s">
        <v>1580</v>
      </c>
      <c r="B1434" s="8" t="s">
        <v>1601</v>
      </c>
      <c r="C1434" t="s">
        <v>754</v>
      </c>
      <c r="D1434" t="s">
        <v>1583</v>
      </c>
      <c r="E1434" s="9">
        <v>0.56000000000000005</v>
      </c>
      <c r="F1434" s="10">
        <f t="shared" si="63"/>
        <v>7784.0000000000009</v>
      </c>
      <c r="G1434" s="11"/>
      <c r="H1434" s="12" t="s">
        <v>1582</v>
      </c>
    </row>
    <row r="1435" spans="1:13" x14ac:dyDescent="0.25">
      <c r="A1435" t="s">
        <v>1580</v>
      </c>
      <c r="B1435" s="8">
        <v>13225886</v>
      </c>
      <c r="C1435" t="s">
        <v>754</v>
      </c>
      <c r="D1435" t="s">
        <v>1584</v>
      </c>
      <c r="E1435" s="9">
        <v>0.16</v>
      </c>
      <c r="F1435" s="10">
        <f t="shared" si="63"/>
        <v>2224</v>
      </c>
      <c r="G1435" s="11"/>
      <c r="H1435" s="12" t="s">
        <v>1582</v>
      </c>
    </row>
    <row r="1436" spans="1:13" x14ac:dyDescent="0.25">
      <c r="A1436" t="s">
        <v>1580</v>
      </c>
      <c r="B1436" s="8">
        <v>11365655</v>
      </c>
      <c r="C1436" t="s">
        <v>754</v>
      </c>
      <c r="D1436" t="s">
        <v>1584</v>
      </c>
      <c r="E1436" s="9">
        <v>0.16</v>
      </c>
      <c r="F1436" s="10">
        <f t="shared" si="63"/>
        <v>2224</v>
      </c>
      <c r="G1436" s="11"/>
      <c r="H1436" s="12" t="s">
        <v>1582</v>
      </c>
    </row>
    <row r="1437" spans="1:13" x14ac:dyDescent="0.25">
      <c r="A1437" t="s">
        <v>1586</v>
      </c>
      <c r="B1437" s="8">
        <v>11365655</v>
      </c>
      <c r="C1437" t="s">
        <v>754</v>
      </c>
      <c r="D1437" t="s">
        <v>1587</v>
      </c>
      <c r="E1437" s="9">
        <v>0.24</v>
      </c>
      <c r="F1437" s="10">
        <f t="shared" si="63"/>
        <v>3336</v>
      </c>
      <c r="G1437" s="11"/>
      <c r="H1437" s="12" t="s">
        <v>1582</v>
      </c>
    </row>
    <row r="1438" spans="1:13" x14ac:dyDescent="0.25">
      <c r="A1438" t="s">
        <v>1586</v>
      </c>
      <c r="B1438" s="8">
        <v>13225886</v>
      </c>
      <c r="C1438" t="s">
        <v>754</v>
      </c>
      <c r="D1438" t="s">
        <v>1581</v>
      </c>
      <c r="E1438" s="9">
        <v>0.48</v>
      </c>
      <c r="F1438" s="10">
        <f t="shared" si="63"/>
        <v>6672</v>
      </c>
      <c r="G1438" s="11"/>
      <c r="H1438" s="12" t="s">
        <v>1582</v>
      </c>
    </row>
    <row r="1439" spans="1:13" x14ac:dyDescent="0.25">
      <c r="A1439" t="s">
        <v>1588</v>
      </c>
      <c r="B1439" s="8">
        <v>13225886</v>
      </c>
      <c r="C1439" t="s">
        <v>754</v>
      </c>
      <c r="D1439" t="s">
        <v>1636</v>
      </c>
      <c r="E1439" s="9">
        <v>0.96</v>
      </c>
      <c r="F1439" s="10">
        <f t="shared" si="63"/>
        <v>13344</v>
      </c>
      <c r="G1439" s="11"/>
      <c r="H1439" s="12" t="s">
        <v>1582</v>
      </c>
    </row>
    <row r="1440" spans="1:13" x14ac:dyDescent="0.25">
      <c r="A1440" t="s">
        <v>1588</v>
      </c>
      <c r="B1440" s="8">
        <v>11365655</v>
      </c>
      <c r="C1440" t="s">
        <v>754</v>
      </c>
      <c r="D1440" t="s">
        <v>1605</v>
      </c>
      <c r="E1440" s="9">
        <v>0.88</v>
      </c>
      <c r="F1440" s="10">
        <f t="shared" si="63"/>
        <v>12232</v>
      </c>
      <c r="G1440" s="11"/>
      <c r="H1440" s="12" t="s">
        <v>1582</v>
      </c>
    </row>
    <row r="1441" spans="1:13" x14ac:dyDescent="0.25">
      <c r="A1441" t="s">
        <v>1590</v>
      </c>
      <c r="B1441" s="8">
        <v>11365655</v>
      </c>
      <c r="C1441" t="s">
        <v>754</v>
      </c>
      <c r="D1441" t="s">
        <v>1596</v>
      </c>
      <c r="E1441" s="9">
        <v>1.36</v>
      </c>
      <c r="F1441" s="10">
        <f t="shared" si="63"/>
        <v>18904</v>
      </c>
      <c r="G1441" s="11"/>
      <c r="H1441" s="12" t="s">
        <v>1582</v>
      </c>
    </row>
    <row r="1442" spans="1:13" s="14" customFormat="1" x14ac:dyDescent="0.25">
      <c r="A1442" s="14" t="s">
        <v>1590</v>
      </c>
      <c r="B1442" s="15">
        <v>13225886</v>
      </c>
      <c r="C1442" s="14" t="s">
        <v>754</v>
      </c>
      <c r="D1442" s="14" t="s">
        <v>1607</v>
      </c>
      <c r="E1442" s="16">
        <v>1.04</v>
      </c>
      <c r="F1442" s="17">
        <f t="shared" si="63"/>
        <v>14456</v>
      </c>
      <c r="G1442" s="18">
        <v>102304</v>
      </c>
      <c r="H1442" s="12" t="s">
        <v>1582</v>
      </c>
      <c r="I1442" s="14" t="s">
        <v>755</v>
      </c>
      <c r="L1442" s="19"/>
      <c r="M1442" s="20"/>
    </row>
    <row r="1443" spans="1:13" x14ac:dyDescent="0.25">
      <c r="A1443" t="s">
        <v>1592</v>
      </c>
      <c r="B1443" s="8">
        <v>11040334</v>
      </c>
      <c r="C1443" t="s">
        <v>756</v>
      </c>
      <c r="D1443" t="s">
        <v>1581</v>
      </c>
      <c r="E1443" s="9">
        <v>0.33333333333333298</v>
      </c>
      <c r="F1443" s="10">
        <f t="shared" si="63"/>
        <v>4633.3333333333285</v>
      </c>
      <c r="G1443" s="11"/>
    </row>
    <row r="1444" spans="1:13" x14ac:dyDescent="0.25">
      <c r="A1444" t="s">
        <v>1580</v>
      </c>
      <c r="B1444" s="8">
        <v>11040334</v>
      </c>
      <c r="C1444" t="s">
        <v>756</v>
      </c>
      <c r="D1444" t="s">
        <v>1584</v>
      </c>
      <c r="E1444" s="9">
        <v>0.11333333333333299</v>
      </c>
      <c r="F1444" s="10">
        <f t="shared" si="63"/>
        <v>1575.3333333333287</v>
      </c>
      <c r="G1444" s="11"/>
    </row>
    <row r="1445" spans="1:13" x14ac:dyDescent="0.25">
      <c r="A1445" t="s">
        <v>1588</v>
      </c>
      <c r="B1445" s="8">
        <v>11040334</v>
      </c>
      <c r="C1445" t="s">
        <v>756</v>
      </c>
      <c r="D1445" t="s">
        <v>1610</v>
      </c>
      <c r="E1445" s="9">
        <v>0.28000000000000003</v>
      </c>
      <c r="F1445" s="10">
        <f t="shared" si="63"/>
        <v>3892.0000000000005</v>
      </c>
      <c r="G1445" s="11"/>
    </row>
    <row r="1446" spans="1:13" s="14" customFormat="1" x14ac:dyDescent="0.25">
      <c r="A1446" s="14" t="s">
        <v>1590</v>
      </c>
      <c r="B1446" s="15">
        <v>11040334</v>
      </c>
      <c r="C1446" s="14" t="s">
        <v>756</v>
      </c>
      <c r="D1446" s="14" t="s">
        <v>1619</v>
      </c>
      <c r="E1446" s="16">
        <v>1.17333333333333</v>
      </c>
      <c r="F1446" s="17">
        <f t="shared" si="63"/>
        <v>16309.333333333287</v>
      </c>
      <c r="G1446" s="18">
        <v>26271</v>
      </c>
      <c r="I1446" s="14" t="s">
        <v>177</v>
      </c>
      <c r="L1446" s="19"/>
      <c r="M1446" s="20"/>
    </row>
    <row r="1447" spans="1:13" s="14" customFormat="1" x14ac:dyDescent="0.25">
      <c r="A1447" s="14" t="s">
        <v>1588</v>
      </c>
      <c r="B1447" s="15">
        <v>4281805</v>
      </c>
      <c r="C1447" s="14" t="s">
        <v>1884</v>
      </c>
      <c r="D1447" s="14" t="s">
        <v>1662</v>
      </c>
      <c r="E1447" s="16">
        <v>2.3466666666666698</v>
      </c>
      <c r="F1447" s="17">
        <f t="shared" si="63"/>
        <v>32618.666666666712</v>
      </c>
      <c r="G1447" s="18">
        <v>32665</v>
      </c>
      <c r="H1447" s="12" t="s">
        <v>1582</v>
      </c>
      <c r="I1447" s="14" t="s">
        <v>1885</v>
      </c>
      <c r="L1447" s="19"/>
      <c r="M1447" s="20"/>
    </row>
    <row r="1448" spans="1:13" x14ac:dyDescent="0.25">
      <c r="A1448" t="s">
        <v>1592</v>
      </c>
      <c r="B1448" s="8">
        <v>20147401</v>
      </c>
      <c r="C1448" t="s">
        <v>757</v>
      </c>
      <c r="D1448" t="s">
        <v>1623</v>
      </c>
      <c r="E1448" s="9">
        <v>2.12666666666667</v>
      </c>
      <c r="F1448" s="10">
        <f t="shared" si="63"/>
        <v>29560.666666666715</v>
      </c>
      <c r="G1448" s="11"/>
      <c r="H1448" s="12" t="s">
        <v>1582</v>
      </c>
    </row>
    <row r="1449" spans="1:13" x14ac:dyDescent="0.25">
      <c r="A1449" t="s">
        <v>1580</v>
      </c>
      <c r="B1449" s="8">
        <v>20147401</v>
      </c>
      <c r="C1449" t="s">
        <v>757</v>
      </c>
      <c r="D1449" t="s">
        <v>1757</v>
      </c>
      <c r="E1449" s="9">
        <v>1.96</v>
      </c>
      <c r="F1449" s="10">
        <f t="shared" si="63"/>
        <v>27244</v>
      </c>
      <c r="G1449" s="11"/>
      <c r="H1449" s="12" t="s">
        <v>1582</v>
      </c>
    </row>
    <row r="1450" spans="1:13" x14ac:dyDescent="0.25">
      <c r="A1450" t="s">
        <v>1586</v>
      </c>
      <c r="B1450" s="8">
        <v>20147401</v>
      </c>
      <c r="C1450" t="s">
        <v>757</v>
      </c>
      <c r="D1450" t="s">
        <v>1585</v>
      </c>
      <c r="E1450" s="9">
        <v>1.0066666666666699</v>
      </c>
      <c r="F1450" s="10">
        <f t="shared" si="63"/>
        <v>13992.666666666712</v>
      </c>
      <c r="G1450" s="11"/>
      <c r="H1450" s="12" t="s">
        <v>1582</v>
      </c>
    </row>
    <row r="1451" spans="1:13" s="14" customFormat="1" x14ac:dyDescent="0.25">
      <c r="A1451" s="14" t="s">
        <v>1588</v>
      </c>
      <c r="B1451" s="15">
        <v>20147401</v>
      </c>
      <c r="C1451" s="14" t="s">
        <v>757</v>
      </c>
      <c r="D1451" s="14" t="s">
        <v>1607</v>
      </c>
      <c r="E1451" s="16">
        <v>0.72666666666666702</v>
      </c>
      <c r="F1451" s="17">
        <f t="shared" si="63"/>
        <v>10100.666666666672</v>
      </c>
      <c r="G1451" s="18">
        <v>81037</v>
      </c>
      <c r="H1451" s="12" t="s">
        <v>1582</v>
      </c>
      <c r="I1451" s="14" t="s">
        <v>758</v>
      </c>
      <c r="L1451" s="19"/>
      <c r="M1451" s="20"/>
    </row>
    <row r="1452" spans="1:13" x14ac:dyDescent="0.25">
      <c r="A1452" t="s">
        <v>1586</v>
      </c>
      <c r="B1452" s="8">
        <v>20073844</v>
      </c>
      <c r="C1452" t="s">
        <v>759</v>
      </c>
      <c r="D1452" t="s">
        <v>1694</v>
      </c>
      <c r="E1452" s="9">
        <v>3.2</v>
      </c>
      <c r="F1452" s="10">
        <f t="shared" si="63"/>
        <v>44480</v>
      </c>
      <c r="G1452" s="11"/>
      <c r="H1452" s="12" t="s">
        <v>1582</v>
      </c>
    </row>
    <row r="1453" spans="1:13" x14ac:dyDescent="0.25">
      <c r="A1453" t="s">
        <v>1588</v>
      </c>
      <c r="B1453" s="8">
        <v>20073844</v>
      </c>
      <c r="C1453" t="s">
        <v>759</v>
      </c>
      <c r="D1453" t="s">
        <v>1585</v>
      </c>
      <c r="E1453" s="9">
        <v>1.44</v>
      </c>
      <c r="F1453" s="10">
        <f t="shared" si="63"/>
        <v>20016</v>
      </c>
      <c r="G1453" s="11"/>
      <c r="H1453" s="12" t="s">
        <v>1582</v>
      </c>
    </row>
    <row r="1454" spans="1:13" s="14" customFormat="1" x14ac:dyDescent="0.25">
      <c r="A1454" s="14" t="s">
        <v>1590</v>
      </c>
      <c r="B1454" s="15">
        <v>20073844</v>
      </c>
      <c r="C1454" s="14" t="s">
        <v>759</v>
      </c>
      <c r="D1454" s="14" t="s">
        <v>1581</v>
      </c>
      <c r="E1454" s="16">
        <v>0.48</v>
      </c>
      <c r="F1454" s="17">
        <f t="shared" si="63"/>
        <v>6672</v>
      </c>
      <c r="G1454" s="18">
        <v>71168</v>
      </c>
      <c r="H1454" s="12" t="s">
        <v>1582</v>
      </c>
      <c r="I1454" s="14" t="s">
        <v>760</v>
      </c>
      <c r="L1454" s="19"/>
      <c r="M1454" s="20"/>
    </row>
    <row r="1455" spans="1:13" x14ac:dyDescent="0.25">
      <c r="A1455" t="s">
        <v>1592</v>
      </c>
      <c r="B1455" s="8">
        <v>11487124</v>
      </c>
      <c r="C1455" t="s">
        <v>761</v>
      </c>
      <c r="D1455" t="s">
        <v>1629</v>
      </c>
      <c r="E1455" s="9">
        <v>0.56000000000000005</v>
      </c>
      <c r="F1455" s="10">
        <f t="shared" si="63"/>
        <v>7784.0000000000009</v>
      </c>
      <c r="G1455" s="11"/>
      <c r="H1455" s="12" t="s">
        <v>1582</v>
      </c>
    </row>
    <row r="1456" spans="1:13" x14ac:dyDescent="0.25">
      <c r="A1456" t="s">
        <v>1580</v>
      </c>
      <c r="B1456" s="8">
        <v>11487124</v>
      </c>
      <c r="C1456" t="s">
        <v>761</v>
      </c>
      <c r="D1456" t="s">
        <v>1641</v>
      </c>
      <c r="E1456" s="9">
        <v>1.5066666666666699</v>
      </c>
      <c r="F1456" s="10">
        <f t="shared" si="63"/>
        <v>20942.666666666712</v>
      </c>
      <c r="G1456" s="11"/>
      <c r="H1456" s="12" t="s">
        <v>1582</v>
      </c>
    </row>
    <row r="1457" spans="1:13" x14ac:dyDescent="0.25">
      <c r="A1457" t="s">
        <v>1586</v>
      </c>
      <c r="B1457" s="8">
        <v>11487124</v>
      </c>
      <c r="C1457" t="s">
        <v>761</v>
      </c>
      <c r="D1457" t="s">
        <v>1695</v>
      </c>
      <c r="E1457" s="9">
        <v>2.7933333333333299</v>
      </c>
      <c r="F1457" s="10">
        <f t="shared" si="63"/>
        <v>38827.333333333285</v>
      </c>
      <c r="G1457" s="11"/>
      <c r="H1457" s="12" t="s">
        <v>1582</v>
      </c>
    </row>
    <row r="1458" spans="1:13" x14ac:dyDescent="0.25">
      <c r="A1458" t="s">
        <v>1588</v>
      </c>
      <c r="B1458" s="8">
        <v>11487124</v>
      </c>
      <c r="C1458" t="s">
        <v>761</v>
      </c>
      <c r="D1458" t="s">
        <v>1641</v>
      </c>
      <c r="E1458" s="9">
        <v>1.5066666666666699</v>
      </c>
      <c r="F1458" s="10">
        <f t="shared" si="63"/>
        <v>20942.666666666712</v>
      </c>
      <c r="G1458" s="11"/>
      <c r="H1458" s="12" t="s">
        <v>1582</v>
      </c>
    </row>
    <row r="1459" spans="1:13" s="14" customFormat="1" x14ac:dyDescent="0.25">
      <c r="A1459" s="14" t="s">
        <v>1590</v>
      </c>
      <c r="B1459" s="15">
        <v>11487124</v>
      </c>
      <c r="C1459" s="14" t="s">
        <v>761</v>
      </c>
      <c r="D1459" s="14" t="s">
        <v>1634</v>
      </c>
      <c r="E1459" s="16">
        <v>1.9</v>
      </c>
      <c r="F1459" s="17">
        <f t="shared" si="63"/>
        <v>26410</v>
      </c>
      <c r="G1459" s="18">
        <v>114953</v>
      </c>
      <c r="H1459" s="12" t="s">
        <v>1582</v>
      </c>
      <c r="I1459" s="14" t="s">
        <v>762</v>
      </c>
      <c r="L1459" s="19"/>
      <c r="M1459" s="20"/>
    </row>
    <row r="1460" spans="1:13" x14ac:dyDescent="0.25">
      <c r="A1460" t="s">
        <v>1592</v>
      </c>
      <c r="B1460" s="8">
        <v>20134017</v>
      </c>
      <c r="C1460" t="s">
        <v>763</v>
      </c>
      <c r="D1460" t="s">
        <v>1581</v>
      </c>
      <c r="E1460" s="9">
        <v>0.33333333333333298</v>
      </c>
      <c r="F1460" s="10">
        <f t="shared" si="63"/>
        <v>4633.3333333333285</v>
      </c>
      <c r="G1460" s="11"/>
      <c r="H1460" s="12" t="s">
        <v>1582</v>
      </c>
    </row>
    <row r="1461" spans="1:13" x14ac:dyDescent="0.25">
      <c r="A1461" t="s">
        <v>1580</v>
      </c>
      <c r="B1461" s="8">
        <v>20134017</v>
      </c>
      <c r="C1461" t="s">
        <v>763</v>
      </c>
      <c r="D1461" t="s">
        <v>1629</v>
      </c>
      <c r="E1461" s="9">
        <v>0.56000000000000005</v>
      </c>
      <c r="F1461" s="10">
        <f t="shared" ref="F1461:F1476" si="64">((E1461/8)*8)*13900</f>
        <v>7784.0000000000009</v>
      </c>
      <c r="G1461" s="11"/>
      <c r="H1461" s="12" t="s">
        <v>1582</v>
      </c>
    </row>
    <row r="1462" spans="1:13" x14ac:dyDescent="0.25">
      <c r="A1462" t="s">
        <v>1586</v>
      </c>
      <c r="B1462" s="8">
        <v>20134017</v>
      </c>
      <c r="C1462" t="s">
        <v>763</v>
      </c>
      <c r="D1462" t="s">
        <v>1602</v>
      </c>
      <c r="E1462" s="9">
        <v>0.22666666666666699</v>
      </c>
      <c r="F1462" s="10">
        <f t="shared" si="64"/>
        <v>3150.6666666666711</v>
      </c>
      <c r="G1462" s="11"/>
      <c r="H1462" s="12" t="s">
        <v>1582</v>
      </c>
    </row>
    <row r="1463" spans="1:13" s="14" customFormat="1" x14ac:dyDescent="0.25">
      <c r="A1463" s="14" t="s">
        <v>1590</v>
      </c>
      <c r="B1463" s="15">
        <v>20134017</v>
      </c>
      <c r="C1463" s="14" t="s">
        <v>763</v>
      </c>
      <c r="D1463" s="14" t="s">
        <v>1610</v>
      </c>
      <c r="E1463" s="16">
        <v>0.28000000000000003</v>
      </c>
      <c r="F1463" s="17">
        <f t="shared" si="64"/>
        <v>3892.0000000000005</v>
      </c>
      <c r="G1463" s="18">
        <v>19460</v>
      </c>
      <c r="H1463" s="12" t="s">
        <v>1582</v>
      </c>
      <c r="I1463" s="14" t="s">
        <v>764</v>
      </c>
      <c r="L1463" s="19"/>
      <c r="M1463" s="20"/>
    </row>
    <row r="1464" spans="1:13" x14ac:dyDescent="0.25">
      <c r="A1464" t="s">
        <v>1580</v>
      </c>
      <c r="B1464" s="8" t="s">
        <v>1601</v>
      </c>
      <c r="C1464" t="s">
        <v>765</v>
      </c>
      <c r="D1464" t="s">
        <v>1603</v>
      </c>
      <c r="E1464" s="9">
        <v>0.08</v>
      </c>
      <c r="F1464" s="10">
        <f t="shared" si="64"/>
        <v>1112</v>
      </c>
      <c r="G1464" s="11"/>
      <c r="H1464" s="12" t="s">
        <v>1582</v>
      </c>
    </row>
    <row r="1465" spans="1:13" x14ac:dyDescent="0.25">
      <c r="A1465" t="s">
        <v>1586</v>
      </c>
      <c r="B1465" s="8">
        <v>20168424</v>
      </c>
      <c r="C1465" t="s">
        <v>765</v>
      </c>
      <c r="D1465" t="s">
        <v>1603</v>
      </c>
      <c r="E1465" s="9">
        <v>0.08</v>
      </c>
      <c r="F1465" s="10">
        <f t="shared" si="64"/>
        <v>1112</v>
      </c>
      <c r="G1465" s="11"/>
      <c r="H1465" s="12" t="s">
        <v>1582</v>
      </c>
    </row>
    <row r="1466" spans="1:13" x14ac:dyDescent="0.25">
      <c r="A1466" t="s">
        <v>1586</v>
      </c>
      <c r="B1466" s="8" t="s">
        <v>1601</v>
      </c>
      <c r="C1466" t="s">
        <v>765</v>
      </c>
      <c r="D1466" t="s">
        <v>1603</v>
      </c>
      <c r="E1466" s="9">
        <v>0.08</v>
      </c>
      <c r="F1466" s="10">
        <f t="shared" si="64"/>
        <v>1112</v>
      </c>
      <c r="G1466" s="11"/>
      <c r="H1466" s="12" t="s">
        <v>1582</v>
      </c>
    </row>
    <row r="1467" spans="1:13" x14ac:dyDescent="0.25">
      <c r="A1467" t="s">
        <v>1588</v>
      </c>
      <c r="B1467" s="8">
        <v>20168424</v>
      </c>
      <c r="C1467" t="s">
        <v>765</v>
      </c>
      <c r="D1467" t="s">
        <v>1609</v>
      </c>
      <c r="E1467" s="9">
        <v>0.64</v>
      </c>
      <c r="F1467" s="10">
        <f t="shared" si="64"/>
        <v>8896</v>
      </c>
      <c r="G1467" s="11"/>
      <c r="H1467" s="12" t="s">
        <v>1582</v>
      </c>
    </row>
    <row r="1468" spans="1:13" x14ac:dyDescent="0.25">
      <c r="A1468" t="s">
        <v>1588</v>
      </c>
      <c r="B1468" s="8" t="s">
        <v>1601</v>
      </c>
      <c r="C1468" t="s">
        <v>765</v>
      </c>
      <c r="D1468" t="s">
        <v>1587</v>
      </c>
      <c r="E1468" s="9">
        <v>0.24</v>
      </c>
      <c r="F1468" s="10">
        <f t="shared" si="64"/>
        <v>3336</v>
      </c>
      <c r="G1468" s="11"/>
      <c r="H1468" s="12" t="s">
        <v>1582</v>
      </c>
    </row>
    <row r="1469" spans="1:13" x14ac:dyDescent="0.25">
      <c r="A1469" t="s">
        <v>1590</v>
      </c>
      <c r="B1469" s="8">
        <v>20146344</v>
      </c>
      <c r="C1469" t="s">
        <v>765</v>
      </c>
      <c r="D1469" t="s">
        <v>1584</v>
      </c>
      <c r="E1469" s="9">
        <v>0.16</v>
      </c>
      <c r="F1469" s="10">
        <f t="shared" si="64"/>
        <v>2224</v>
      </c>
      <c r="G1469" s="11"/>
      <c r="H1469" s="12" t="s">
        <v>1582</v>
      </c>
    </row>
    <row r="1470" spans="1:13" s="14" customFormat="1" x14ac:dyDescent="0.25">
      <c r="A1470" s="14" t="s">
        <v>1590</v>
      </c>
      <c r="B1470" s="15" t="s">
        <v>1601</v>
      </c>
      <c r="C1470" s="14" t="s">
        <v>765</v>
      </c>
      <c r="D1470" s="14" t="s">
        <v>1603</v>
      </c>
      <c r="E1470" s="16">
        <v>0.08</v>
      </c>
      <c r="F1470" s="17">
        <f t="shared" si="64"/>
        <v>1112</v>
      </c>
      <c r="G1470" s="18">
        <v>18904</v>
      </c>
      <c r="H1470" s="12" t="s">
        <v>1582</v>
      </c>
      <c r="I1470" s="14" t="s">
        <v>766</v>
      </c>
      <c r="L1470" s="19"/>
      <c r="M1470" s="20"/>
    </row>
    <row r="1471" spans="1:13" x14ac:dyDescent="0.25">
      <c r="A1471" t="s">
        <v>1592</v>
      </c>
      <c r="B1471" s="8">
        <v>11445886</v>
      </c>
      <c r="C1471" t="s">
        <v>767</v>
      </c>
      <c r="D1471" t="s">
        <v>1886</v>
      </c>
      <c r="E1471" s="9">
        <v>138</v>
      </c>
      <c r="F1471" s="10">
        <f t="shared" si="64"/>
        <v>1918200</v>
      </c>
      <c r="G1471" s="11"/>
      <c r="H1471" s="12" t="s">
        <v>1582</v>
      </c>
    </row>
    <row r="1472" spans="1:13" x14ac:dyDescent="0.25">
      <c r="A1472" t="s">
        <v>1592</v>
      </c>
      <c r="B1472" s="8">
        <v>20076013</v>
      </c>
      <c r="C1472" t="s">
        <v>767</v>
      </c>
      <c r="D1472" t="s">
        <v>1721</v>
      </c>
      <c r="E1472" s="9">
        <v>5.68</v>
      </c>
      <c r="F1472" s="10">
        <f t="shared" si="64"/>
        <v>78952</v>
      </c>
      <c r="G1472" s="11"/>
      <c r="H1472" s="12" t="s">
        <v>1582</v>
      </c>
    </row>
    <row r="1473" spans="1:13" x14ac:dyDescent="0.25">
      <c r="A1473" t="s">
        <v>1580</v>
      </c>
      <c r="B1473" s="8">
        <v>11445886</v>
      </c>
      <c r="C1473" t="s">
        <v>767</v>
      </c>
      <c r="D1473" t="s">
        <v>1844</v>
      </c>
      <c r="E1473" s="9">
        <v>16.32</v>
      </c>
      <c r="F1473" s="10">
        <f t="shared" si="64"/>
        <v>226848</v>
      </c>
      <c r="G1473" s="11"/>
      <c r="H1473" s="12" t="s">
        <v>1582</v>
      </c>
    </row>
    <row r="1474" spans="1:13" x14ac:dyDescent="0.25">
      <c r="A1474" t="s">
        <v>1580</v>
      </c>
      <c r="B1474" s="8">
        <v>20076013</v>
      </c>
      <c r="C1474" t="s">
        <v>767</v>
      </c>
      <c r="D1474" t="s">
        <v>1626</v>
      </c>
      <c r="E1474" s="9">
        <v>1.28</v>
      </c>
      <c r="F1474" s="10">
        <f t="shared" si="64"/>
        <v>17792</v>
      </c>
      <c r="G1474" s="11"/>
      <c r="H1474" s="12" t="s">
        <v>1582</v>
      </c>
    </row>
    <row r="1475" spans="1:13" x14ac:dyDescent="0.25">
      <c r="A1475" t="s">
        <v>1586</v>
      </c>
      <c r="B1475" s="8">
        <v>11445886</v>
      </c>
      <c r="C1475" t="s">
        <v>767</v>
      </c>
      <c r="D1475" t="s">
        <v>1887</v>
      </c>
      <c r="E1475" s="9">
        <v>37.520000000000003</v>
      </c>
      <c r="F1475" s="10">
        <f t="shared" si="64"/>
        <v>521528.00000000006</v>
      </c>
      <c r="G1475" s="11"/>
      <c r="H1475" s="12" t="s">
        <v>1582</v>
      </c>
    </row>
    <row r="1476" spans="1:13" s="14" customFormat="1" x14ac:dyDescent="0.25">
      <c r="A1476" s="14" t="s">
        <v>1590</v>
      </c>
      <c r="B1476" s="15">
        <v>11445886</v>
      </c>
      <c r="C1476" s="14" t="s">
        <v>767</v>
      </c>
      <c r="D1476" s="14" t="s">
        <v>1620</v>
      </c>
      <c r="E1476" s="16">
        <v>1.52</v>
      </c>
      <c r="F1476" s="17">
        <f t="shared" si="64"/>
        <v>21128</v>
      </c>
      <c r="G1476" s="18">
        <v>2784448</v>
      </c>
      <c r="H1476" s="12" t="s">
        <v>1582</v>
      </c>
      <c r="I1476" s="14" t="s">
        <v>726</v>
      </c>
      <c r="L1476" s="19"/>
      <c r="M1476" s="20"/>
    </row>
    <row r="1477" spans="1:13" x14ac:dyDescent="0.25">
      <c r="A1477" t="s">
        <v>1592</v>
      </c>
      <c r="B1477" s="8">
        <v>296648</v>
      </c>
      <c r="C1477" t="s">
        <v>768</v>
      </c>
      <c r="D1477" t="s">
        <v>1639</v>
      </c>
      <c r="E1477" s="9">
        <v>3.12</v>
      </c>
      <c r="F1477" s="10">
        <f>((E1477/8)*9)*13900</f>
        <v>48789</v>
      </c>
      <c r="G1477" s="11"/>
      <c r="H1477" s="12" t="s">
        <v>1582</v>
      </c>
    </row>
    <row r="1478" spans="1:13" x14ac:dyDescent="0.25">
      <c r="A1478" t="s">
        <v>1580</v>
      </c>
      <c r="B1478" s="8">
        <v>296648</v>
      </c>
      <c r="C1478" t="s">
        <v>768</v>
      </c>
      <c r="D1478" t="s">
        <v>1725</v>
      </c>
      <c r="E1478" s="9">
        <v>4.32</v>
      </c>
      <c r="F1478" s="10">
        <f>((E1478/8)*9)*13900</f>
        <v>67554</v>
      </c>
      <c r="G1478" s="11"/>
      <c r="H1478" s="12" t="s">
        <v>1582</v>
      </c>
    </row>
    <row r="1479" spans="1:13" x14ac:dyDescent="0.25">
      <c r="A1479" t="s">
        <v>1586</v>
      </c>
      <c r="B1479" s="8">
        <v>296648</v>
      </c>
      <c r="C1479" t="s">
        <v>768</v>
      </c>
      <c r="D1479" t="s">
        <v>1657</v>
      </c>
      <c r="E1479" s="9">
        <v>1.76</v>
      </c>
      <c r="F1479" s="10">
        <f>((E1479/8)*9)*13900</f>
        <v>27522</v>
      </c>
      <c r="G1479" s="11"/>
      <c r="H1479" s="12" t="s">
        <v>1582</v>
      </c>
    </row>
    <row r="1480" spans="1:13" s="14" customFormat="1" x14ac:dyDescent="0.25">
      <c r="A1480" s="14" t="s">
        <v>1588</v>
      </c>
      <c r="B1480" s="15">
        <v>296648</v>
      </c>
      <c r="C1480" s="14" t="s">
        <v>768</v>
      </c>
      <c r="D1480" s="14" t="s">
        <v>1636</v>
      </c>
      <c r="E1480" s="16">
        <v>0.96</v>
      </c>
      <c r="F1480" s="10">
        <f>((E1480/8)*9)*13900</f>
        <v>15012.000000000002</v>
      </c>
      <c r="G1480" s="18">
        <v>158877</v>
      </c>
      <c r="H1480" s="12" t="s">
        <v>1582</v>
      </c>
      <c r="I1480" s="14" t="s">
        <v>769</v>
      </c>
      <c r="J1480" s="14" t="s">
        <v>203</v>
      </c>
      <c r="K1480" s="14" t="s">
        <v>42</v>
      </c>
      <c r="L1480" s="19"/>
      <c r="M1480" s="20"/>
    </row>
    <row r="1481" spans="1:13" x14ac:dyDescent="0.25">
      <c r="A1481" t="s">
        <v>1592</v>
      </c>
      <c r="B1481" s="8">
        <v>13072347</v>
      </c>
      <c r="C1481" t="s">
        <v>770</v>
      </c>
      <c r="D1481" t="s">
        <v>1701</v>
      </c>
      <c r="E1481" s="9">
        <v>2.9666666666666699</v>
      </c>
      <c r="F1481" s="10">
        <f t="shared" ref="F1481:F1512" si="65">((E1481/8)*8)*13900</f>
        <v>41236.666666666708</v>
      </c>
      <c r="G1481" s="11"/>
    </row>
    <row r="1482" spans="1:13" x14ac:dyDescent="0.25">
      <c r="A1482" t="s">
        <v>1580</v>
      </c>
      <c r="B1482" s="8">
        <v>13072347</v>
      </c>
      <c r="C1482" t="s">
        <v>770</v>
      </c>
      <c r="D1482" t="s">
        <v>1661</v>
      </c>
      <c r="E1482" s="9">
        <v>1.45333333333333</v>
      </c>
      <c r="F1482" s="10">
        <f t="shared" si="65"/>
        <v>20201.333333333288</v>
      </c>
      <c r="G1482" s="11"/>
    </row>
    <row r="1483" spans="1:13" x14ac:dyDescent="0.25">
      <c r="A1483" t="s">
        <v>1586</v>
      </c>
      <c r="B1483" s="8">
        <v>13072347</v>
      </c>
      <c r="C1483" t="s">
        <v>770</v>
      </c>
      <c r="D1483" t="s">
        <v>1757</v>
      </c>
      <c r="E1483" s="9">
        <v>1.96</v>
      </c>
      <c r="F1483" s="10">
        <f t="shared" si="65"/>
        <v>27244</v>
      </c>
      <c r="G1483" s="11"/>
    </row>
    <row r="1484" spans="1:13" x14ac:dyDescent="0.25">
      <c r="A1484" t="s">
        <v>1588</v>
      </c>
      <c r="B1484" s="8">
        <v>13072347</v>
      </c>
      <c r="C1484" t="s">
        <v>770</v>
      </c>
      <c r="D1484" t="s">
        <v>1633</v>
      </c>
      <c r="E1484" s="9">
        <v>1.4</v>
      </c>
      <c r="F1484" s="10">
        <f t="shared" si="65"/>
        <v>19460</v>
      </c>
      <c r="G1484" s="11"/>
    </row>
    <row r="1485" spans="1:13" s="14" customFormat="1" x14ac:dyDescent="0.25">
      <c r="A1485" s="14" t="s">
        <v>1590</v>
      </c>
      <c r="B1485" s="15">
        <v>13072347</v>
      </c>
      <c r="C1485" s="14" t="s">
        <v>770</v>
      </c>
      <c r="D1485" s="14" t="s">
        <v>1618</v>
      </c>
      <c r="E1485" s="16">
        <v>2.06666666666667</v>
      </c>
      <c r="F1485" s="17">
        <f t="shared" si="65"/>
        <v>28726.666666666712</v>
      </c>
      <c r="G1485" s="18">
        <v>136915</v>
      </c>
      <c r="I1485" s="14" t="s">
        <v>771</v>
      </c>
      <c r="L1485" s="19"/>
      <c r="M1485" s="20"/>
    </row>
    <row r="1486" spans="1:13" x14ac:dyDescent="0.25">
      <c r="A1486" t="s">
        <v>1580</v>
      </c>
      <c r="B1486" s="8">
        <v>11481590</v>
      </c>
      <c r="C1486" t="s">
        <v>1888</v>
      </c>
      <c r="D1486" t="s">
        <v>1610</v>
      </c>
      <c r="E1486" s="9">
        <v>0.4</v>
      </c>
      <c r="F1486" s="10">
        <f t="shared" si="65"/>
        <v>5560</v>
      </c>
      <c r="G1486" s="11"/>
      <c r="H1486" s="12" t="s">
        <v>1582</v>
      </c>
    </row>
    <row r="1487" spans="1:13" s="14" customFormat="1" x14ac:dyDescent="0.25">
      <c r="A1487" s="14" t="s">
        <v>1586</v>
      </c>
      <c r="B1487" s="15">
        <v>11481590</v>
      </c>
      <c r="C1487" s="14" t="s">
        <v>1888</v>
      </c>
      <c r="D1487" s="14" t="s">
        <v>1629</v>
      </c>
      <c r="E1487" s="16">
        <v>0.8</v>
      </c>
      <c r="F1487" s="17">
        <f t="shared" si="65"/>
        <v>11120</v>
      </c>
      <c r="G1487" s="18">
        <v>16680</v>
      </c>
      <c r="H1487" s="12" t="s">
        <v>1582</v>
      </c>
      <c r="I1487" s="14" t="s">
        <v>1889</v>
      </c>
      <c r="L1487" s="19"/>
      <c r="M1487" s="20"/>
    </row>
    <row r="1488" spans="1:13" s="14" customFormat="1" x14ac:dyDescent="0.25">
      <c r="A1488" s="14" t="s">
        <v>1592</v>
      </c>
      <c r="B1488" s="15">
        <v>281167</v>
      </c>
      <c r="C1488" s="14" t="s">
        <v>1890</v>
      </c>
      <c r="D1488" s="14" t="s">
        <v>1644</v>
      </c>
      <c r="E1488" s="16">
        <v>2.64</v>
      </c>
      <c r="F1488" s="17">
        <f t="shared" si="65"/>
        <v>36696</v>
      </c>
      <c r="G1488" s="18">
        <v>36696</v>
      </c>
      <c r="H1488" s="12" t="s">
        <v>1582</v>
      </c>
      <c r="I1488" s="14" t="s">
        <v>1891</v>
      </c>
      <c r="L1488" s="19"/>
      <c r="M1488" s="20"/>
    </row>
    <row r="1489" spans="1:13" x14ac:dyDescent="0.25">
      <c r="A1489" t="s">
        <v>1592</v>
      </c>
      <c r="B1489" s="8">
        <v>11317075</v>
      </c>
      <c r="C1489" t="s">
        <v>773</v>
      </c>
      <c r="D1489" t="s">
        <v>1603</v>
      </c>
      <c r="E1489" s="9">
        <v>5.3333333333333302E-2</v>
      </c>
      <c r="F1489" s="10">
        <f t="shared" si="65"/>
        <v>741.33333333333292</v>
      </c>
      <c r="G1489" s="11"/>
    </row>
    <row r="1490" spans="1:13" x14ac:dyDescent="0.25">
      <c r="A1490" t="s">
        <v>1580</v>
      </c>
      <c r="B1490" s="8">
        <v>11317075</v>
      </c>
      <c r="C1490" t="s">
        <v>773</v>
      </c>
      <c r="D1490" t="s">
        <v>1603</v>
      </c>
      <c r="E1490" s="9">
        <v>5.3333333333333302E-2</v>
      </c>
      <c r="F1490" s="10">
        <f t="shared" si="65"/>
        <v>741.33333333333292</v>
      </c>
      <c r="G1490" s="11"/>
    </row>
    <row r="1491" spans="1:13" x14ac:dyDescent="0.25">
      <c r="A1491" t="s">
        <v>1588</v>
      </c>
      <c r="B1491" s="8">
        <v>11317075</v>
      </c>
      <c r="C1491" t="s">
        <v>773</v>
      </c>
      <c r="D1491" t="s">
        <v>1584</v>
      </c>
      <c r="E1491" s="9">
        <v>0.11333333333333299</v>
      </c>
      <c r="F1491" s="10">
        <f t="shared" si="65"/>
        <v>1575.3333333333287</v>
      </c>
      <c r="G1491" s="11"/>
    </row>
    <row r="1492" spans="1:13" s="14" customFormat="1" x14ac:dyDescent="0.25">
      <c r="A1492" s="14" t="s">
        <v>1590</v>
      </c>
      <c r="B1492" s="15">
        <v>11317075</v>
      </c>
      <c r="C1492" s="14" t="s">
        <v>773</v>
      </c>
      <c r="D1492" s="14" t="s">
        <v>1603</v>
      </c>
      <c r="E1492" s="16">
        <v>5.3333333333333302E-2</v>
      </c>
      <c r="F1492" s="17">
        <f t="shared" si="65"/>
        <v>741.33333333333292</v>
      </c>
      <c r="G1492" s="18">
        <v>3614</v>
      </c>
      <c r="I1492" s="14" t="s">
        <v>774</v>
      </c>
      <c r="L1492" s="19"/>
      <c r="M1492" s="20"/>
    </row>
    <row r="1493" spans="1:13" x14ac:dyDescent="0.25">
      <c r="A1493" t="s">
        <v>1592</v>
      </c>
      <c r="B1493" s="8">
        <v>4221248</v>
      </c>
      <c r="C1493" t="s">
        <v>775</v>
      </c>
      <c r="D1493" t="s">
        <v>1629</v>
      </c>
      <c r="E1493" s="9">
        <v>0.8</v>
      </c>
      <c r="F1493" s="10">
        <f t="shared" si="65"/>
        <v>11120</v>
      </c>
      <c r="G1493" s="11"/>
      <c r="H1493" s="12" t="s">
        <v>1582</v>
      </c>
    </row>
    <row r="1494" spans="1:13" x14ac:dyDescent="0.25">
      <c r="A1494" t="s">
        <v>1580</v>
      </c>
      <c r="B1494" s="8">
        <v>4221248</v>
      </c>
      <c r="C1494" t="s">
        <v>775</v>
      </c>
      <c r="D1494" t="s">
        <v>1629</v>
      </c>
      <c r="E1494" s="9">
        <v>0.8</v>
      </c>
      <c r="F1494" s="10">
        <f t="shared" si="65"/>
        <v>11120</v>
      </c>
      <c r="G1494" s="11"/>
      <c r="H1494" s="12" t="s">
        <v>1582</v>
      </c>
    </row>
    <row r="1495" spans="1:13" s="14" customFormat="1" x14ac:dyDescent="0.25">
      <c r="A1495" s="14" t="s">
        <v>1586</v>
      </c>
      <c r="B1495" s="15">
        <v>4221248</v>
      </c>
      <c r="C1495" s="14" t="s">
        <v>775</v>
      </c>
      <c r="D1495" s="14" t="s">
        <v>1609</v>
      </c>
      <c r="E1495" s="16">
        <v>0.64</v>
      </c>
      <c r="F1495" s="17">
        <f t="shared" si="65"/>
        <v>8896</v>
      </c>
      <c r="G1495" s="18">
        <v>31136</v>
      </c>
      <c r="H1495" s="12" t="s">
        <v>1582</v>
      </c>
      <c r="I1495" s="14" t="s">
        <v>776</v>
      </c>
      <c r="L1495" s="19"/>
      <c r="M1495" s="20"/>
    </row>
    <row r="1496" spans="1:13" x14ac:dyDescent="0.25">
      <c r="A1496" t="s">
        <v>1586</v>
      </c>
      <c r="B1496" s="8">
        <v>11253730</v>
      </c>
      <c r="C1496" t="s">
        <v>779</v>
      </c>
      <c r="D1496" t="s">
        <v>1892</v>
      </c>
      <c r="E1496" s="9">
        <v>6.2666666666666702</v>
      </c>
      <c r="F1496" s="10">
        <f t="shared" si="65"/>
        <v>87106.666666666715</v>
      </c>
      <c r="G1496" s="11"/>
      <c r="H1496" s="12" t="s">
        <v>1582</v>
      </c>
    </row>
    <row r="1497" spans="1:13" x14ac:dyDescent="0.25">
      <c r="A1497" t="s">
        <v>1588</v>
      </c>
      <c r="B1497" s="8">
        <v>11253730</v>
      </c>
      <c r="C1497" t="s">
        <v>779</v>
      </c>
      <c r="D1497" t="s">
        <v>1893</v>
      </c>
      <c r="E1497" s="9">
        <v>10.46</v>
      </c>
      <c r="F1497" s="10">
        <f t="shared" si="65"/>
        <v>145394</v>
      </c>
      <c r="G1497" s="11"/>
      <c r="H1497" s="12" t="s">
        <v>1582</v>
      </c>
    </row>
    <row r="1498" spans="1:13" s="14" customFormat="1" x14ac:dyDescent="0.25">
      <c r="A1498" s="14" t="s">
        <v>1590</v>
      </c>
      <c r="B1498" s="15">
        <v>11253730</v>
      </c>
      <c r="C1498" s="14" t="s">
        <v>779</v>
      </c>
      <c r="D1498" s="14" t="s">
        <v>1894</v>
      </c>
      <c r="E1498" s="16">
        <v>8.1666666666666696</v>
      </c>
      <c r="F1498" s="17">
        <f t="shared" si="65"/>
        <v>113516.6666666667</v>
      </c>
      <c r="G1498" s="18">
        <v>346110</v>
      </c>
      <c r="H1498" s="12" t="s">
        <v>1582</v>
      </c>
      <c r="I1498" s="14" t="s">
        <v>780</v>
      </c>
      <c r="L1498" s="19"/>
      <c r="M1498" s="20"/>
    </row>
    <row r="1499" spans="1:13" x14ac:dyDescent="0.25">
      <c r="A1499" t="s">
        <v>1592</v>
      </c>
      <c r="B1499" s="8">
        <v>476010</v>
      </c>
      <c r="C1499" t="s">
        <v>781</v>
      </c>
      <c r="D1499" t="s">
        <v>1585</v>
      </c>
      <c r="E1499" s="9">
        <v>1.0066666666666699</v>
      </c>
      <c r="F1499" s="10">
        <f t="shared" si="65"/>
        <v>13992.666666666712</v>
      </c>
      <c r="G1499" s="11"/>
    </row>
    <row r="1500" spans="1:13" x14ac:dyDescent="0.25">
      <c r="A1500" t="s">
        <v>1580</v>
      </c>
      <c r="B1500" s="8">
        <v>476010</v>
      </c>
      <c r="C1500" t="s">
        <v>781</v>
      </c>
      <c r="D1500" t="s">
        <v>1629</v>
      </c>
      <c r="E1500" s="9">
        <v>0.56000000000000005</v>
      </c>
      <c r="F1500" s="10">
        <f t="shared" si="65"/>
        <v>7784.0000000000009</v>
      </c>
      <c r="G1500" s="11"/>
    </row>
    <row r="1501" spans="1:13" x14ac:dyDescent="0.25">
      <c r="A1501" t="s">
        <v>1586</v>
      </c>
      <c r="B1501" s="8">
        <v>476010</v>
      </c>
      <c r="C1501" t="s">
        <v>781</v>
      </c>
      <c r="D1501" t="s">
        <v>1596</v>
      </c>
      <c r="E1501" s="9">
        <v>0.95333333333333303</v>
      </c>
      <c r="F1501" s="10">
        <f t="shared" si="65"/>
        <v>13251.333333333328</v>
      </c>
      <c r="G1501" s="11"/>
    </row>
    <row r="1502" spans="1:13" x14ac:dyDescent="0.25">
      <c r="A1502" t="s">
        <v>1588</v>
      </c>
      <c r="B1502" s="8">
        <v>476010</v>
      </c>
      <c r="C1502" t="s">
        <v>781</v>
      </c>
      <c r="D1502" t="s">
        <v>1591</v>
      </c>
      <c r="E1502" s="9">
        <v>0.78</v>
      </c>
      <c r="F1502" s="10">
        <f t="shared" si="65"/>
        <v>10842</v>
      </c>
      <c r="G1502" s="11"/>
    </row>
    <row r="1503" spans="1:13" s="14" customFormat="1" x14ac:dyDescent="0.25">
      <c r="A1503" s="14" t="s">
        <v>1590</v>
      </c>
      <c r="B1503" s="15">
        <v>476010</v>
      </c>
      <c r="C1503" s="14" t="s">
        <v>781</v>
      </c>
      <c r="D1503" s="14" t="s">
        <v>1602</v>
      </c>
      <c r="E1503" s="16">
        <v>0.22666666666666699</v>
      </c>
      <c r="F1503" s="17">
        <f t="shared" si="65"/>
        <v>3150.6666666666711</v>
      </c>
      <c r="G1503" s="18">
        <v>49067</v>
      </c>
      <c r="I1503" s="14" t="s">
        <v>782</v>
      </c>
      <c r="L1503" s="19"/>
      <c r="M1503" s="20"/>
    </row>
    <row r="1504" spans="1:13" x14ac:dyDescent="0.25">
      <c r="A1504" t="s">
        <v>1592</v>
      </c>
      <c r="B1504" s="8">
        <v>20149055</v>
      </c>
      <c r="C1504" t="s">
        <v>783</v>
      </c>
      <c r="D1504" t="s">
        <v>1603</v>
      </c>
      <c r="E1504" s="9">
        <v>5.3333333333333302E-2</v>
      </c>
      <c r="F1504" s="10">
        <f t="shared" si="65"/>
        <v>741.33333333333292</v>
      </c>
      <c r="G1504" s="11"/>
    </row>
    <row r="1505" spans="1:13" x14ac:dyDescent="0.25">
      <c r="A1505" t="s">
        <v>1580</v>
      </c>
      <c r="B1505" s="8">
        <v>20149055</v>
      </c>
      <c r="C1505" t="s">
        <v>783</v>
      </c>
      <c r="D1505" t="s">
        <v>1584</v>
      </c>
      <c r="E1505" s="9">
        <v>0.11333333333333299</v>
      </c>
      <c r="F1505" s="10">
        <f t="shared" si="65"/>
        <v>1575.3333333333287</v>
      </c>
      <c r="G1505" s="11"/>
    </row>
    <row r="1506" spans="1:13" x14ac:dyDescent="0.25">
      <c r="A1506" t="s">
        <v>1588</v>
      </c>
      <c r="B1506" s="8">
        <v>20149055</v>
      </c>
      <c r="C1506" t="s">
        <v>783</v>
      </c>
      <c r="D1506" t="s">
        <v>1584</v>
      </c>
      <c r="E1506" s="9">
        <v>0.11333333333333299</v>
      </c>
      <c r="F1506" s="10">
        <f t="shared" si="65"/>
        <v>1575.3333333333287</v>
      </c>
      <c r="G1506" s="11"/>
    </row>
    <row r="1507" spans="1:13" s="14" customFormat="1" x14ac:dyDescent="0.25">
      <c r="A1507" s="14" t="s">
        <v>1590</v>
      </c>
      <c r="B1507" s="15">
        <v>20149055</v>
      </c>
      <c r="C1507" s="14" t="s">
        <v>783</v>
      </c>
      <c r="D1507" s="14" t="s">
        <v>1603</v>
      </c>
      <c r="E1507" s="16">
        <v>5.3333333333333302E-2</v>
      </c>
      <c r="F1507" s="17">
        <f t="shared" si="65"/>
        <v>741.33333333333292</v>
      </c>
      <c r="G1507" s="18">
        <v>4448</v>
      </c>
      <c r="I1507" s="14" t="s">
        <v>784</v>
      </c>
      <c r="L1507" s="19"/>
      <c r="M1507" s="20"/>
    </row>
    <row r="1508" spans="1:13" x14ac:dyDescent="0.25">
      <c r="A1508" t="s">
        <v>1592</v>
      </c>
      <c r="B1508" s="8">
        <v>4207135</v>
      </c>
      <c r="C1508" t="s">
        <v>785</v>
      </c>
      <c r="D1508" t="s">
        <v>1895</v>
      </c>
      <c r="E1508" s="9">
        <v>8.0533333333333292</v>
      </c>
      <c r="F1508" s="10">
        <f t="shared" si="65"/>
        <v>111941.33333333327</v>
      </c>
      <c r="G1508" s="11"/>
      <c r="H1508" s="12" t="s">
        <v>1582</v>
      </c>
    </row>
    <row r="1509" spans="1:13" x14ac:dyDescent="0.25">
      <c r="A1509" t="s">
        <v>1580</v>
      </c>
      <c r="B1509" s="8">
        <v>4207135</v>
      </c>
      <c r="C1509" t="s">
        <v>785</v>
      </c>
      <c r="D1509" t="s">
        <v>1896</v>
      </c>
      <c r="E1509" s="9">
        <v>5.9866666666666699</v>
      </c>
      <c r="F1509" s="10">
        <f t="shared" si="65"/>
        <v>83214.666666666715</v>
      </c>
      <c r="G1509" s="11"/>
      <c r="H1509" s="12" t="s">
        <v>1582</v>
      </c>
    </row>
    <row r="1510" spans="1:13" x14ac:dyDescent="0.25">
      <c r="A1510" t="s">
        <v>1586</v>
      </c>
      <c r="B1510" s="8">
        <v>4207135</v>
      </c>
      <c r="C1510" t="s">
        <v>785</v>
      </c>
      <c r="D1510" t="s">
        <v>1622</v>
      </c>
      <c r="E1510" s="9">
        <v>3.0733333333333301</v>
      </c>
      <c r="F1510" s="10">
        <f t="shared" si="65"/>
        <v>42719.333333333292</v>
      </c>
      <c r="G1510" s="11"/>
      <c r="H1510" s="12" t="s">
        <v>1582</v>
      </c>
    </row>
    <row r="1511" spans="1:13" x14ac:dyDescent="0.25">
      <c r="A1511" t="s">
        <v>1588</v>
      </c>
      <c r="B1511" s="8">
        <v>4207135</v>
      </c>
      <c r="C1511" t="s">
        <v>785</v>
      </c>
      <c r="D1511" t="s">
        <v>1642</v>
      </c>
      <c r="E1511" s="9">
        <v>2.62666666666667</v>
      </c>
      <c r="F1511" s="10">
        <f t="shared" si="65"/>
        <v>36510.666666666715</v>
      </c>
      <c r="G1511" s="11"/>
      <c r="H1511" s="12" t="s">
        <v>1582</v>
      </c>
    </row>
    <row r="1512" spans="1:13" s="14" customFormat="1" x14ac:dyDescent="0.25">
      <c r="A1512" s="14" t="s">
        <v>1590</v>
      </c>
      <c r="B1512" s="15">
        <v>4207135</v>
      </c>
      <c r="C1512" s="14" t="s">
        <v>785</v>
      </c>
      <c r="D1512" s="14" t="s">
        <v>1602</v>
      </c>
      <c r="E1512" s="16">
        <v>0.22666666666666699</v>
      </c>
      <c r="F1512" s="17">
        <f t="shared" si="65"/>
        <v>3150.6666666666711</v>
      </c>
      <c r="G1512" s="18">
        <v>277583</v>
      </c>
      <c r="H1512" s="12" t="s">
        <v>1582</v>
      </c>
      <c r="I1512" s="14" t="s">
        <v>786</v>
      </c>
      <c r="L1512" s="19"/>
      <c r="M1512" s="20"/>
    </row>
    <row r="1513" spans="1:13" s="14" customFormat="1" x14ac:dyDescent="0.25">
      <c r="A1513" s="14" t="s">
        <v>1590</v>
      </c>
      <c r="B1513" s="15">
        <v>4477245</v>
      </c>
      <c r="C1513" s="14" t="s">
        <v>787</v>
      </c>
      <c r="D1513" s="14" t="s">
        <v>1723</v>
      </c>
      <c r="E1513" s="16">
        <v>3.84</v>
      </c>
      <c r="F1513" s="17">
        <f t="shared" ref="F1513:F1544" si="66">((E1513/8)*8)*13900</f>
        <v>53376</v>
      </c>
      <c r="G1513" s="18">
        <v>53376</v>
      </c>
      <c r="H1513" s="12" t="s">
        <v>1582</v>
      </c>
      <c r="I1513" s="14" t="s">
        <v>788</v>
      </c>
      <c r="L1513" s="19"/>
      <c r="M1513" s="20"/>
    </row>
    <row r="1514" spans="1:13" s="14" customFormat="1" x14ac:dyDescent="0.25">
      <c r="A1514" s="14" t="s">
        <v>1590</v>
      </c>
      <c r="B1514" s="15">
        <v>13193533</v>
      </c>
      <c r="C1514" s="14" t="s">
        <v>1897</v>
      </c>
      <c r="D1514" s="14" t="s">
        <v>1603</v>
      </c>
      <c r="E1514" s="16">
        <v>0.08</v>
      </c>
      <c r="F1514" s="17">
        <f t="shared" si="66"/>
        <v>1112</v>
      </c>
      <c r="G1514" s="18">
        <v>1112</v>
      </c>
      <c r="H1514" s="12" t="s">
        <v>1582</v>
      </c>
      <c r="I1514" s="14" t="s">
        <v>1898</v>
      </c>
      <c r="L1514" s="19"/>
      <c r="M1514" s="20"/>
    </row>
    <row r="1515" spans="1:13" x14ac:dyDescent="0.25">
      <c r="A1515" t="s">
        <v>1580</v>
      </c>
      <c r="B1515" s="8">
        <v>760583</v>
      </c>
      <c r="C1515" t="s">
        <v>789</v>
      </c>
      <c r="D1515" t="s">
        <v>1764</v>
      </c>
      <c r="E1515" s="9">
        <v>16</v>
      </c>
      <c r="F1515" s="10">
        <f t="shared" si="66"/>
        <v>222400</v>
      </c>
      <c r="G1515" s="11"/>
      <c r="H1515" s="12" t="s">
        <v>1582</v>
      </c>
    </row>
    <row r="1516" spans="1:13" s="14" customFormat="1" x14ac:dyDescent="0.25">
      <c r="A1516" s="14" t="s">
        <v>1586</v>
      </c>
      <c r="B1516" s="15">
        <v>760583</v>
      </c>
      <c r="C1516" s="14" t="s">
        <v>789</v>
      </c>
      <c r="D1516" s="14" t="s">
        <v>1777</v>
      </c>
      <c r="E1516" s="16">
        <v>8</v>
      </c>
      <c r="F1516" s="17">
        <f t="shared" si="66"/>
        <v>111200</v>
      </c>
      <c r="G1516" s="18">
        <v>333600</v>
      </c>
      <c r="H1516" s="12" t="s">
        <v>1582</v>
      </c>
      <c r="I1516" s="14" t="s">
        <v>790</v>
      </c>
      <c r="L1516" s="19"/>
      <c r="M1516" s="20"/>
    </row>
    <row r="1517" spans="1:13" x14ac:dyDescent="0.25">
      <c r="A1517" t="s">
        <v>1592</v>
      </c>
      <c r="B1517" s="8">
        <v>20139994</v>
      </c>
      <c r="C1517" t="s">
        <v>791</v>
      </c>
      <c r="D1517" t="s">
        <v>1589</v>
      </c>
      <c r="E1517" s="9">
        <v>0.72</v>
      </c>
      <c r="F1517" s="10">
        <f t="shared" si="66"/>
        <v>10008</v>
      </c>
      <c r="G1517" s="11"/>
      <c r="H1517" s="12" t="s">
        <v>1582</v>
      </c>
    </row>
    <row r="1518" spans="1:13" x14ac:dyDescent="0.25">
      <c r="A1518" t="s">
        <v>1580</v>
      </c>
      <c r="B1518" s="8">
        <v>20139994</v>
      </c>
      <c r="C1518" t="s">
        <v>791</v>
      </c>
      <c r="D1518" t="s">
        <v>1610</v>
      </c>
      <c r="E1518" s="9">
        <v>0.4</v>
      </c>
      <c r="F1518" s="10">
        <f t="shared" si="66"/>
        <v>5560</v>
      </c>
      <c r="G1518" s="11"/>
      <c r="H1518" s="12" t="s">
        <v>1582</v>
      </c>
    </row>
    <row r="1519" spans="1:13" x14ac:dyDescent="0.25">
      <c r="A1519" t="s">
        <v>1586</v>
      </c>
      <c r="B1519" s="8">
        <v>20139994</v>
      </c>
      <c r="C1519" t="s">
        <v>791</v>
      </c>
      <c r="D1519" t="s">
        <v>1587</v>
      </c>
      <c r="E1519" s="9">
        <v>0.24</v>
      </c>
      <c r="F1519" s="10">
        <f t="shared" si="66"/>
        <v>3336</v>
      </c>
      <c r="G1519" s="11"/>
      <c r="H1519" s="12" t="s">
        <v>1582</v>
      </c>
    </row>
    <row r="1520" spans="1:13" x14ac:dyDescent="0.25">
      <c r="A1520" t="s">
        <v>1588</v>
      </c>
      <c r="B1520" s="8">
        <v>20139994</v>
      </c>
      <c r="C1520" t="s">
        <v>791</v>
      </c>
      <c r="D1520" t="s">
        <v>1581</v>
      </c>
      <c r="E1520" s="9">
        <v>0.48</v>
      </c>
      <c r="F1520" s="10">
        <f t="shared" si="66"/>
        <v>6672</v>
      </c>
      <c r="G1520" s="11"/>
      <c r="H1520" s="12" t="s">
        <v>1582</v>
      </c>
    </row>
    <row r="1521" spans="1:13" s="14" customFormat="1" x14ac:dyDescent="0.25">
      <c r="A1521" s="14" t="s">
        <v>1590</v>
      </c>
      <c r="B1521" s="15">
        <v>20139994</v>
      </c>
      <c r="C1521" s="14" t="s">
        <v>791</v>
      </c>
      <c r="D1521" s="14" t="s">
        <v>1603</v>
      </c>
      <c r="E1521" s="16">
        <v>0.08</v>
      </c>
      <c r="F1521" s="17">
        <f t="shared" si="66"/>
        <v>1112</v>
      </c>
      <c r="G1521" s="18">
        <v>26688</v>
      </c>
      <c r="H1521" s="12" t="s">
        <v>1582</v>
      </c>
      <c r="I1521" s="14" t="s">
        <v>792</v>
      </c>
      <c r="L1521" s="19"/>
      <c r="M1521" s="20"/>
    </row>
    <row r="1522" spans="1:13" x14ac:dyDescent="0.25">
      <c r="A1522" t="s">
        <v>1592</v>
      </c>
      <c r="B1522" s="8">
        <v>4338129</v>
      </c>
      <c r="C1522" t="s">
        <v>793</v>
      </c>
      <c r="D1522" t="s">
        <v>1609</v>
      </c>
      <c r="E1522" s="9">
        <v>0.44666666666666699</v>
      </c>
      <c r="F1522" s="10">
        <f t="shared" si="66"/>
        <v>6208.6666666666715</v>
      </c>
      <c r="G1522" s="11"/>
      <c r="H1522" s="12" t="s">
        <v>1582</v>
      </c>
    </row>
    <row r="1523" spans="1:13" x14ac:dyDescent="0.25">
      <c r="A1523" t="s">
        <v>1580</v>
      </c>
      <c r="B1523" s="8">
        <v>4338129</v>
      </c>
      <c r="C1523" t="s">
        <v>793</v>
      </c>
      <c r="D1523" t="s">
        <v>1626</v>
      </c>
      <c r="E1523" s="9">
        <v>0.89333333333333298</v>
      </c>
      <c r="F1523" s="10">
        <f t="shared" si="66"/>
        <v>12417.333333333328</v>
      </c>
      <c r="G1523" s="11"/>
      <c r="H1523" s="12" t="s">
        <v>1582</v>
      </c>
    </row>
    <row r="1524" spans="1:13" x14ac:dyDescent="0.25">
      <c r="A1524" t="s">
        <v>1586</v>
      </c>
      <c r="B1524" s="8">
        <v>4338129</v>
      </c>
      <c r="C1524" t="s">
        <v>793</v>
      </c>
      <c r="D1524" t="s">
        <v>1589</v>
      </c>
      <c r="E1524" s="9">
        <v>0.5</v>
      </c>
      <c r="F1524" s="10">
        <f t="shared" si="66"/>
        <v>6950</v>
      </c>
      <c r="G1524" s="11"/>
      <c r="H1524" s="12" t="s">
        <v>1582</v>
      </c>
    </row>
    <row r="1525" spans="1:13" x14ac:dyDescent="0.25">
      <c r="A1525" t="s">
        <v>1588</v>
      </c>
      <c r="B1525" s="8">
        <v>4338129</v>
      </c>
      <c r="C1525" t="s">
        <v>793</v>
      </c>
      <c r="D1525" t="s">
        <v>1583</v>
      </c>
      <c r="E1525" s="9">
        <v>0.39333333333333298</v>
      </c>
      <c r="F1525" s="10">
        <f t="shared" si="66"/>
        <v>5467.3333333333285</v>
      </c>
      <c r="G1525" s="11"/>
      <c r="H1525" s="12" t="s">
        <v>1582</v>
      </c>
    </row>
    <row r="1526" spans="1:13" s="14" customFormat="1" x14ac:dyDescent="0.25">
      <c r="A1526" s="14" t="s">
        <v>1590</v>
      </c>
      <c r="B1526" s="15">
        <v>4338129</v>
      </c>
      <c r="C1526" s="14" t="s">
        <v>793</v>
      </c>
      <c r="D1526" s="14" t="s">
        <v>1622</v>
      </c>
      <c r="E1526" s="16">
        <v>3.0733333333333301</v>
      </c>
      <c r="F1526" s="17">
        <f t="shared" si="66"/>
        <v>42719.333333333292</v>
      </c>
      <c r="G1526" s="18">
        <v>73670</v>
      </c>
      <c r="H1526" s="12" t="s">
        <v>1582</v>
      </c>
      <c r="I1526" s="14" t="s">
        <v>794</v>
      </c>
      <c r="L1526" s="19"/>
      <c r="M1526" s="20"/>
    </row>
    <row r="1527" spans="1:13" x14ac:dyDescent="0.25">
      <c r="A1527" t="s">
        <v>1592</v>
      </c>
      <c r="B1527" s="8">
        <v>20177060</v>
      </c>
      <c r="C1527" t="s">
        <v>795</v>
      </c>
      <c r="D1527" t="s">
        <v>1623</v>
      </c>
      <c r="E1527" s="9">
        <v>2.12666666666667</v>
      </c>
      <c r="F1527" s="10">
        <f t="shared" si="66"/>
        <v>29560.666666666715</v>
      </c>
      <c r="G1527" s="11"/>
      <c r="H1527" s="12" t="s">
        <v>1582</v>
      </c>
    </row>
    <row r="1528" spans="1:13" x14ac:dyDescent="0.25">
      <c r="A1528" t="s">
        <v>1586</v>
      </c>
      <c r="B1528" s="8">
        <v>13122410</v>
      </c>
      <c r="C1528" t="s">
        <v>795</v>
      </c>
      <c r="D1528" t="s">
        <v>1650</v>
      </c>
      <c r="E1528" s="9">
        <v>5.2</v>
      </c>
      <c r="F1528" s="10">
        <f t="shared" si="66"/>
        <v>72280</v>
      </c>
      <c r="G1528" s="11"/>
      <c r="H1528" s="12" t="s">
        <v>1582</v>
      </c>
    </row>
    <row r="1529" spans="1:13" x14ac:dyDescent="0.25">
      <c r="A1529" t="s">
        <v>1588</v>
      </c>
      <c r="B1529" s="8">
        <v>13122410</v>
      </c>
      <c r="C1529" t="s">
        <v>795</v>
      </c>
      <c r="D1529" t="s">
        <v>1626</v>
      </c>
      <c r="E1529" s="9">
        <v>0.89333333333333298</v>
      </c>
      <c r="F1529" s="10">
        <f t="shared" si="66"/>
        <v>12417.333333333328</v>
      </c>
      <c r="G1529" s="11"/>
      <c r="H1529" s="12" t="s">
        <v>1582</v>
      </c>
    </row>
    <row r="1530" spans="1:13" s="14" customFormat="1" x14ac:dyDescent="0.25">
      <c r="A1530" s="14" t="s">
        <v>1590</v>
      </c>
      <c r="B1530" s="15">
        <v>13122410</v>
      </c>
      <c r="C1530" s="14" t="s">
        <v>795</v>
      </c>
      <c r="D1530" s="14" t="s">
        <v>1641</v>
      </c>
      <c r="E1530" s="16">
        <v>1.5066666666666699</v>
      </c>
      <c r="F1530" s="17">
        <f t="shared" si="66"/>
        <v>20942.666666666712</v>
      </c>
      <c r="G1530" s="18">
        <v>135247</v>
      </c>
      <c r="H1530" s="12" t="s">
        <v>1582</v>
      </c>
      <c r="I1530" s="14" t="s">
        <v>796</v>
      </c>
      <c r="L1530" s="19"/>
      <c r="M1530" s="20"/>
    </row>
    <row r="1531" spans="1:13" x14ac:dyDescent="0.25">
      <c r="A1531" t="s">
        <v>1592</v>
      </c>
      <c r="B1531" s="8">
        <v>11390855</v>
      </c>
      <c r="C1531" t="s">
        <v>797</v>
      </c>
      <c r="D1531" t="s">
        <v>1609</v>
      </c>
      <c r="E1531" s="9">
        <v>0.44666666666666699</v>
      </c>
      <c r="F1531" s="10">
        <f t="shared" si="66"/>
        <v>6208.6666666666715</v>
      </c>
      <c r="G1531" s="11"/>
      <c r="H1531" s="12" t="s">
        <v>1582</v>
      </c>
    </row>
    <row r="1532" spans="1:13" x14ac:dyDescent="0.25">
      <c r="A1532" t="s">
        <v>1580</v>
      </c>
      <c r="B1532" s="8">
        <v>11390855</v>
      </c>
      <c r="C1532" t="s">
        <v>797</v>
      </c>
      <c r="D1532" t="s">
        <v>1603</v>
      </c>
      <c r="E1532" s="9">
        <v>5.3333333333333302E-2</v>
      </c>
      <c r="F1532" s="10">
        <f t="shared" si="66"/>
        <v>741.33333333333292</v>
      </c>
      <c r="G1532" s="11"/>
      <c r="H1532" s="12" t="s">
        <v>1582</v>
      </c>
    </row>
    <row r="1533" spans="1:13" x14ac:dyDescent="0.25">
      <c r="A1533" t="s">
        <v>1586</v>
      </c>
      <c r="B1533" s="8">
        <v>11390855</v>
      </c>
      <c r="C1533" t="s">
        <v>797</v>
      </c>
      <c r="D1533" t="s">
        <v>1633</v>
      </c>
      <c r="E1533" s="9">
        <v>1.4</v>
      </c>
      <c r="F1533" s="10">
        <f t="shared" si="66"/>
        <v>19460</v>
      </c>
      <c r="G1533" s="11"/>
      <c r="H1533" s="12" t="s">
        <v>1582</v>
      </c>
    </row>
    <row r="1534" spans="1:13" x14ac:dyDescent="0.25">
      <c r="A1534" t="s">
        <v>1588</v>
      </c>
      <c r="B1534" s="8">
        <v>11390855</v>
      </c>
      <c r="C1534" t="s">
        <v>797</v>
      </c>
      <c r="D1534" t="s">
        <v>1584</v>
      </c>
      <c r="E1534" s="9">
        <v>0.11333333333333299</v>
      </c>
      <c r="F1534" s="10">
        <f t="shared" si="66"/>
        <v>1575.3333333333287</v>
      </c>
      <c r="G1534" s="11"/>
      <c r="H1534" s="12" t="s">
        <v>1582</v>
      </c>
    </row>
    <row r="1535" spans="1:13" s="14" customFormat="1" x14ac:dyDescent="0.25">
      <c r="A1535" s="14" t="s">
        <v>1590</v>
      </c>
      <c r="B1535" s="15">
        <v>11390855</v>
      </c>
      <c r="C1535" s="14" t="s">
        <v>797</v>
      </c>
      <c r="D1535" s="14" t="s">
        <v>1605</v>
      </c>
      <c r="E1535" s="16">
        <v>0.61333333333333295</v>
      </c>
      <c r="F1535" s="17">
        <f t="shared" si="66"/>
        <v>8525.3333333333285</v>
      </c>
      <c r="G1535" s="18">
        <v>36418</v>
      </c>
      <c r="H1535" s="12" t="s">
        <v>1582</v>
      </c>
      <c r="I1535" s="14" t="s">
        <v>798</v>
      </c>
      <c r="L1535" s="19"/>
      <c r="M1535" s="20"/>
    </row>
    <row r="1536" spans="1:13" x14ac:dyDescent="0.25">
      <c r="A1536" t="s">
        <v>1592</v>
      </c>
      <c r="B1536" s="8">
        <v>13125999</v>
      </c>
      <c r="C1536" t="s">
        <v>799</v>
      </c>
      <c r="D1536" t="s">
        <v>1587</v>
      </c>
      <c r="E1536" s="9">
        <v>0.16666666666666699</v>
      </c>
      <c r="F1536" s="10">
        <f t="shared" si="66"/>
        <v>2316.6666666666711</v>
      </c>
      <c r="G1536" s="11"/>
    </row>
    <row r="1537" spans="1:13" x14ac:dyDescent="0.25">
      <c r="A1537" t="s">
        <v>1580</v>
      </c>
      <c r="B1537" s="8">
        <v>13125999</v>
      </c>
      <c r="C1537" t="s">
        <v>799</v>
      </c>
      <c r="D1537" t="s">
        <v>1603</v>
      </c>
      <c r="E1537" s="9">
        <v>5.3333333333333302E-2</v>
      </c>
      <c r="F1537" s="10">
        <f t="shared" si="66"/>
        <v>741.33333333333292</v>
      </c>
      <c r="G1537" s="11"/>
    </row>
    <row r="1538" spans="1:13" x14ac:dyDescent="0.25">
      <c r="A1538" t="s">
        <v>1586</v>
      </c>
      <c r="B1538" s="8">
        <v>13125999</v>
      </c>
      <c r="C1538" t="s">
        <v>799</v>
      </c>
      <c r="D1538" t="s">
        <v>1603</v>
      </c>
      <c r="E1538" s="9">
        <v>5.3333333333333302E-2</v>
      </c>
      <c r="F1538" s="10">
        <f t="shared" si="66"/>
        <v>741.33333333333292</v>
      </c>
      <c r="G1538" s="11"/>
    </row>
    <row r="1539" spans="1:13" x14ac:dyDescent="0.25">
      <c r="A1539" t="s">
        <v>1588</v>
      </c>
      <c r="B1539" s="8">
        <v>13125999</v>
      </c>
      <c r="C1539" t="s">
        <v>799</v>
      </c>
      <c r="D1539" t="s">
        <v>1584</v>
      </c>
      <c r="E1539" s="9">
        <v>0.11333333333333299</v>
      </c>
      <c r="F1539" s="10">
        <f t="shared" si="66"/>
        <v>1575.3333333333287</v>
      </c>
      <c r="G1539" s="11"/>
    </row>
    <row r="1540" spans="1:13" s="14" customFormat="1" x14ac:dyDescent="0.25">
      <c r="A1540" s="14" t="s">
        <v>1590</v>
      </c>
      <c r="B1540" s="15">
        <v>13125999</v>
      </c>
      <c r="C1540" s="14" t="s">
        <v>799</v>
      </c>
      <c r="D1540" s="14" t="s">
        <v>1603</v>
      </c>
      <c r="E1540" s="16">
        <v>5.3333333333333302E-2</v>
      </c>
      <c r="F1540" s="17">
        <f t="shared" si="66"/>
        <v>741.33333333333292</v>
      </c>
      <c r="G1540" s="18">
        <v>5977</v>
      </c>
      <c r="I1540" s="14" t="s">
        <v>800</v>
      </c>
      <c r="L1540" s="19"/>
      <c r="M1540" s="20"/>
    </row>
    <row r="1541" spans="1:13" x14ac:dyDescent="0.25">
      <c r="A1541" t="s">
        <v>1580</v>
      </c>
      <c r="B1541" s="8" t="s">
        <v>1601</v>
      </c>
      <c r="C1541" t="s">
        <v>1899</v>
      </c>
      <c r="D1541" t="s">
        <v>1584</v>
      </c>
      <c r="E1541" s="9">
        <v>0.16</v>
      </c>
      <c r="F1541" s="10">
        <f t="shared" si="66"/>
        <v>2224</v>
      </c>
      <c r="G1541" s="11"/>
    </row>
    <row r="1542" spans="1:13" x14ac:dyDescent="0.25">
      <c r="A1542" t="s">
        <v>1580</v>
      </c>
      <c r="B1542" s="8" t="s">
        <v>1601</v>
      </c>
      <c r="C1542" t="s">
        <v>1899</v>
      </c>
      <c r="D1542" t="s">
        <v>1583</v>
      </c>
      <c r="E1542" s="9">
        <v>0.56000000000000005</v>
      </c>
      <c r="F1542" s="10">
        <f t="shared" si="66"/>
        <v>7784.0000000000009</v>
      </c>
      <c r="G1542" s="11"/>
    </row>
    <row r="1543" spans="1:13" x14ac:dyDescent="0.25">
      <c r="A1543" t="s">
        <v>1586</v>
      </c>
      <c r="B1543" s="8" t="s">
        <v>1601</v>
      </c>
      <c r="C1543" t="s">
        <v>1899</v>
      </c>
      <c r="D1543" t="s">
        <v>1602</v>
      </c>
      <c r="E1543" s="9">
        <v>0.32</v>
      </c>
      <c r="F1543" s="10">
        <f t="shared" si="66"/>
        <v>4448</v>
      </c>
      <c r="G1543" s="11"/>
    </row>
    <row r="1544" spans="1:13" s="14" customFormat="1" x14ac:dyDescent="0.25">
      <c r="A1544" s="14" t="s">
        <v>1586</v>
      </c>
      <c r="B1544" s="15" t="s">
        <v>1601</v>
      </c>
      <c r="C1544" s="14" t="s">
        <v>1899</v>
      </c>
      <c r="D1544" s="14" t="s">
        <v>1603</v>
      </c>
      <c r="E1544" s="16">
        <v>0.08</v>
      </c>
      <c r="F1544" s="17">
        <f t="shared" si="66"/>
        <v>1112</v>
      </c>
      <c r="G1544" s="18">
        <v>15568</v>
      </c>
      <c r="L1544" s="19"/>
      <c r="M1544" s="20"/>
    </row>
    <row r="1545" spans="1:13" x14ac:dyDescent="0.25">
      <c r="A1545" t="s">
        <v>1592</v>
      </c>
      <c r="B1545" s="8">
        <v>13137129</v>
      </c>
      <c r="C1545" t="s">
        <v>1900</v>
      </c>
      <c r="D1545" t="s">
        <v>1633</v>
      </c>
      <c r="E1545" s="9">
        <v>2</v>
      </c>
      <c r="F1545" s="10">
        <f t="shared" ref="F1545:F1565" si="67">((E1545/8)*8)*13900</f>
        <v>27800</v>
      </c>
      <c r="G1545" s="11"/>
    </row>
    <row r="1546" spans="1:13" x14ac:dyDescent="0.25">
      <c r="A1546" t="s">
        <v>1580</v>
      </c>
      <c r="B1546" s="8">
        <v>13137129</v>
      </c>
      <c r="C1546" t="s">
        <v>1900</v>
      </c>
      <c r="D1546" t="s">
        <v>1610</v>
      </c>
      <c r="E1546" s="9">
        <v>0.4</v>
      </c>
      <c r="F1546" s="10">
        <f t="shared" si="67"/>
        <v>5560</v>
      </c>
      <c r="G1546" s="11"/>
    </row>
    <row r="1547" spans="1:13" x14ac:dyDescent="0.25">
      <c r="A1547" t="s">
        <v>1586</v>
      </c>
      <c r="B1547" s="8">
        <v>13137129</v>
      </c>
      <c r="C1547" t="s">
        <v>1900</v>
      </c>
      <c r="D1547" t="s">
        <v>1610</v>
      </c>
      <c r="E1547" s="9">
        <v>0.4</v>
      </c>
      <c r="F1547" s="10">
        <f t="shared" si="67"/>
        <v>5560</v>
      </c>
      <c r="G1547" s="11"/>
    </row>
    <row r="1548" spans="1:13" s="14" customFormat="1" x14ac:dyDescent="0.25">
      <c r="A1548" s="14" t="s">
        <v>1590</v>
      </c>
      <c r="B1548" s="15">
        <v>13137129</v>
      </c>
      <c r="C1548" s="14" t="s">
        <v>1900</v>
      </c>
      <c r="D1548" s="14" t="s">
        <v>1610</v>
      </c>
      <c r="E1548" s="16">
        <v>0.4</v>
      </c>
      <c r="F1548" s="17">
        <f t="shared" si="67"/>
        <v>5560</v>
      </c>
      <c r="G1548" s="18">
        <v>44480</v>
      </c>
      <c r="I1548" s="14" t="s">
        <v>1901</v>
      </c>
      <c r="L1548" s="19"/>
      <c r="M1548" s="20"/>
    </row>
    <row r="1549" spans="1:13" x14ac:dyDescent="0.25">
      <c r="A1549" t="s">
        <v>1586</v>
      </c>
      <c r="B1549" s="8" t="s">
        <v>1601</v>
      </c>
      <c r="C1549" t="s">
        <v>803</v>
      </c>
      <c r="D1549" t="s">
        <v>1602</v>
      </c>
      <c r="E1549" s="9">
        <v>0.32</v>
      </c>
      <c r="F1549" s="10">
        <f t="shared" si="67"/>
        <v>4448</v>
      </c>
      <c r="G1549" s="11"/>
      <c r="H1549" s="12" t="s">
        <v>1582</v>
      </c>
    </row>
    <row r="1550" spans="1:13" x14ac:dyDescent="0.25">
      <c r="A1550" t="s">
        <v>1588</v>
      </c>
      <c r="B1550" s="8" t="s">
        <v>1601</v>
      </c>
      <c r="C1550" t="s">
        <v>803</v>
      </c>
      <c r="D1550" t="s">
        <v>1602</v>
      </c>
      <c r="E1550" s="9">
        <v>0.32</v>
      </c>
      <c r="F1550" s="10">
        <f t="shared" si="67"/>
        <v>4448</v>
      </c>
      <c r="G1550" s="11"/>
      <c r="H1550" s="12" t="s">
        <v>1582</v>
      </c>
    </row>
    <row r="1551" spans="1:13" s="14" customFormat="1" x14ac:dyDescent="0.25">
      <c r="A1551" s="14" t="s">
        <v>1590</v>
      </c>
      <c r="B1551" s="15" t="s">
        <v>1601</v>
      </c>
      <c r="C1551" s="14" t="s">
        <v>803</v>
      </c>
      <c r="D1551" s="14" t="s">
        <v>1610</v>
      </c>
      <c r="E1551" s="16">
        <v>0.4</v>
      </c>
      <c r="F1551" s="17">
        <f t="shared" si="67"/>
        <v>5560</v>
      </c>
      <c r="G1551" s="18">
        <v>14456</v>
      </c>
      <c r="H1551" s="12" t="s">
        <v>1582</v>
      </c>
      <c r="I1551" s="14" t="s">
        <v>804</v>
      </c>
      <c r="L1551" s="19"/>
      <c r="M1551" s="20"/>
    </row>
    <row r="1552" spans="1:13" x14ac:dyDescent="0.25">
      <c r="A1552" t="s">
        <v>1592</v>
      </c>
      <c r="B1552" s="8">
        <v>20080975</v>
      </c>
      <c r="C1552" t="s">
        <v>1902</v>
      </c>
      <c r="D1552" t="s">
        <v>1584</v>
      </c>
      <c r="E1552" s="9">
        <v>0.16</v>
      </c>
      <c r="F1552" s="10">
        <f t="shared" si="67"/>
        <v>2224</v>
      </c>
      <c r="G1552" s="11"/>
      <c r="H1552" s="12" t="s">
        <v>1582</v>
      </c>
    </row>
    <row r="1553" spans="1:13" x14ac:dyDescent="0.25">
      <c r="A1553" t="s">
        <v>1580</v>
      </c>
      <c r="B1553" s="8">
        <v>20080975</v>
      </c>
      <c r="C1553" t="s">
        <v>1902</v>
      </c>
      <c r="D1553" t="s">
        <v>1603</v>
      </c>
      <c r="E1553" s="9">
        <v>0.08</v>
      </c>
      <c r="F1553" s="10">
        <f t="shared" si="67"/>
        <v>1112</v>
      </c>
      <c r="G1553" s="11"/>
      <c r="H1553" s="12" t="s">
        <v>1582</v>
      </c>
    </row>
    <row r="1554" spans="1:13" x14ac:dyDescent="0.25">
      <c r="A1554" t="s">
        <v>1586</v>
      </c>
      <c r="B1554" s="8">
        <v>20080975</v>
      </c>
      <c r="C1554" t="s">
        <v>1902</v>
      </c>
      <c r="D1554" t="s">
        <v>1587</v>
      </c>
      <c r="E1554" s="9">
        <v>0.24</v>
      </c>
      <c r="F1554" s="10">
        <f t="shared" si="67"/>
        <v>3336</v>
      </c>
      <c r="G1554" s="11"/>
      <c r="H1554" s="12" t="s">
        <v>1582</v>
      </c>
    </row>
    <row r="1555" spans="1:13" s="14" customFormat="1" x14ac:dyDescent="0.25">
      <c r="A1555" s="14" t="s">
        <v>1590</v>
      </c>
      <c r="B1555" s="15">
        <v>20080975</v>
      </c>
      <c r="C1555" s="14" t="s">
        <v>1902</v>
      </c>
      <c r="D1555" s="14" t="s">
        <v>1583</v>
      </c>
      <c r="E1555" s="16">
        <v>0.56000000000000005</v>
      </c>
      <c r="F1555" s="17">
        <f t="shared" si="67"/>
        <v>7784.0000000000009</v>
      </c>
      <c r="G1555" s="18">
        <v>14456</v>
      </c>
      <c r="H1555" s="12" t="s">
        <v>1582</v>
      </c>
      <c r="I1555" s="14" t="s">
        <v>1903</v>
      </c>
      <c r="L1555" s="19"/>
      <c r="M1555" s="20"/>
    </row>
    <row r="1556" spans="1:13" x14ac:dyDescent="0.25">
      <c r="A1556" t="s">
        <v>1592</v>
      </c>
      <c r="B1556" s="8" t="s">
        <v>1601</v>
      </c>
      <c r="C1556" t="s">
        <v>805</v>
      </c>
      <c r="D1556" t="s">
        <v>1635</v>
      </c>
      <c r="E1556" s="9">
        <v>6</v>
      </c>
      <c r="F1556" s="10">
        <f t="shared" si="67"/>
        <v>83400</v>
      </c>
      <c r="G1556" s="11"/>
      <c r="H1556" s="12" t="s">
        <v>1582</v>
      </c>
    </row>
    <row r="1557" spans="1:13" x14ac:dyDescent="0.25">
      <c r="A1557" t="s">
        <v>1580</v>
      </c>
      <c r="B1557" s="8" t="s">
        <v>1601</v>
      </c>
      <c r="C1557" t="s">
        <v>805</v>
      </c>
      <c r="D1557" t="s">
        <v>1692</v>
      </c>
      <c r="E1557" s="9">
        <v>1.6</v>
      </c>
      <c r="F1557" s="10">
        <f t="shared" si="67"/>
        <v>22240</v>
      </c>
      <c r="G1557" s="11"/>
      <c r="H1557" s="12" t="s">
        <v>1582</v>
      </c>
    </row>
    <row r="1558" spans="1:13" x14ac:dyDescent="0.25">
      <c r="A1558" t="s">
        <v>1586</v>
      </c>
      <c r="B1558" s="8" t="s">
        <v>1601</v>
      </c>
      <c r="C1558" t="s">
        <v>805</v>
      </c>
      <c r="D1558" t="s">
        <v>1610</v>
      </c>
      <c r="E1558" s="9">
        <v>0.4</v>
      </c>
      <c r="F1558" s="10">
        <f t="shared" si="67"/>
        <v>5560</v>
      </c>
      <c r="G1558" s="11"/>
      <c r="H1558" s="12" t="s">
        <v>1582</v>
      </c>
    </row>
    <row r="1559" spans="1:13" x14ac:dyDescent="0.25">
      <c r="A1559" t="s">
        <v>1588</v>
      </c>
      <c r="B1559" s="8" t="s">
        <v>1601</v>
      </c>
      <c r="C1559" t="s">
        <v>805</v>
      </c>
      <c r="D1559" t="s">
        <v>1626</v>
      </c>
      <c r="E1559" s="9">
        <v>1.28</v>
      </c>
      <c r="F1559" s="10">
        <f t="shared" si="67"/>
        <v>17792</v>
      </c>
      <c r="G1559" s="11"/>
      <c r="H1559" s="12" t="s">
        <v>1582</v>
      </c>
    </row>
    <row r="1560" spans="1:13" s="14" customFormat="1" x14ac:dyDescent="0.25">
      <c r="A1560" s="14" t="s">
        <v>1590</v>
      </c>
      <c r="B1560" s="15" t="s">
        <v>1601</v>
      </c>
      <c r="C1560" s="14" t="s">
        <v>805</v>
      </c>
      <c r="D1560" s="14" t="s">
        <v>1605</v>
      </c>
      <c r="E1560" s="16">
        <v>0.88</v>
      </c>
      <c r="F1560" s="17">
        <f t="shared" si="67"/>
        <v>12232</v>
      </c>
      <c r="G1560" s="18">
        <v>141224</v>
      </c>
      <c r="H1560" s="12" t="s">
        <v>1582</v>
      </c>
      <c r="I1560" s="14" t="s">
        <v>287</v>
      </c>
      <c r="L1560" s="19"/>
      <c r="M1560" s="20"/>
    </row>
    <row r="1561" spans="1:13" x14ac:dyDescent="0.25">
      <c r="A1561" t="s">
        <v>1592</v>
      </c>
      <c r="B1561" s="8">
        <v>20145238</v>
      </c>
      <c r="C1561" t="s">
        <v>806</v>
      </c>
      <c r="D1561" t="s">
        <v>1587</v>
      </c>
      <c r="E1561" s="9">
        <v>0.16666666666666699</v>
      </c>
      <c r="F1561" s="10">
        <f t="shared" si="67"/>
        <v>2316.6666666666711</v>
      </c>
      <c r="G1561" s="11"/>
    </row>
    <row r="1562" spans="1:13" x14ac:dyDescent="0.25">
      <c r="A1562" t="s">
        <v>1580</v>
      </c>
      <c r="B1562" s="8">
        <v>20145238</v>
      </c>
      <c r="C1562" t="s">
        <v>806</v>
      </c>
      <c r="D1562" t="s">
        <v>1627</v>
      </c>
      <c r="E1562" s="9">
        <v>1.34</v>
      </c>
      <c r="F1562" s="10">
        <f t="shared" si="67"/>
        <v>18626</v>
      </c>
      <c r="G1562" s="11"/>
    </row>
    <row r="1563" spans="1:13" x14ac:dyDescent="0.25">
      <c r="A1563" t="s">
        <v>1586</v>
      </c>
      <c r="B1563" s="8">
        <v>20145238</v>
      </c>
      <c r="C1563" t="s">
        <v>806</v>
      </c>
      <c r="D1563" t="s">
        <v>1587</v>
      </c>
      <c r="E1563" s="9">
        <v>0.16666666666666699</v>
      </c>
      <c r="F1563" s="10">
        <f t="shared" si="67"/>
        <v>2316.6666666666711</v>
      </c>
      <c r="G1563" s="11"/>
    </row>
    <row r="1564" spans="1:13" x14ac:dyDescent="0.25">
      <c r="A1564" t="s">
        <v>1588</v>
      </c>
      <c r="B1564" s="8">
        <v>20145238</v>
      </c>
      <c r="C1564" t="s">
        <v>806</v>
      </c>
      <c r="D1564" t="s">
        <v>1587</v>
      </c>
      <c r="E1564" s="9">
        <v>0.16666666666666699</v>
      </c>
      <c r="F1564" s="10">
        <f t="shared" si="67"/>
        <v>2316.6666666666711</v>
      </c>
      <c r="G1564" s="11"/>
    </row>
    <row r="1565" spans="1:13" s="14" customFormat="1" x14ac:dyDescent="0.25">
      <c r="A1565" s="14" t="s">
        <v>1590</v>
      </c>
      <c r="B1565" s="15">
        <v>20145238</v>
      </c>
      <c r="C1565" s="14" t="s">
        <v>806</v>
      </c>
      <c r="D1565" s="14" t="s">
        <v>1583</v>
      </c>
      <c r="E1565" s="16">
        <v>0.39333333333333298</v>
      </c>
      <c r="F1565" s="17">
        <f t="shared" si="67"/>
        <v>5467.3333333333285</v>
      </c>
      <c r="G1565" s="18">
        <v>31136</v>
      </c>
      <c r="J1565" s="14" t="s">
        <v>35</v>
      </c>
      <c r="L1565" s="19"/>
      <c r="M1565" s="20"/>
    </row>
    <row r="1566" spans="1:13" x14ac:dyDescent="0.25">
      <c r="A1566" t="s">
        <v>1592</v>
      </c>
      <c r="B1566" s="8">
        <v>20123957</v>
      </c>
      <c r="C1566" t="s">
        <v>809</v>
      </c>
      <c r="D1566" t="s">
        <v>1751</v>
      </c>
      <c r="E1566" s="9">
        <v>9.36</v>
      </c>
      <c r="F1566" s="10">
        <f>((E1566/8)*10)*13900</f>
        <v>162630</v>
      </c>
      <c r="G1566" s="11"/>
      <c r="H1566" s="12" t="s">
        <v>1582</v>
      </c>
    </row>
    <row r="1567" spans="1:13" x14ac:dyDescent="0.25">
      <c r="A1567" t="s">
        <v>1580</v>
      </c>
      <c r="B1567" s="8">
        <v>20123957</v>
      </c>
      <c r="C1567" t="s">
        <v>809</v>
      </c>
      <c r="D1567" t="s">
        <v>1629</v>
      </c>
      <c r="E1567" s="9">
        <v>0.8</v>
      </c>
      <c r="F1567" s="10">
        <f>((E1567/8)*10)*13900</f>
        <v>13900</v>
      </c>
      <c r="G1567" s="11"/>
      <c r="H1567" s="12" t="s">
        <v>1582</v>
      </c>
    </row>
    <row r="1568" spans="1:13" x14ac:dyDescent="0.25">
      <c r="A1568" t="s">
        <v>1586</v>
      </c>
      <c r="B1568" s="8">
        <v>20123957</v>
      </c>
      <c r="C1568" t="s">
        <v>809</v>
      </c>
      <c r="D1568" t="s">
        <v>1904</v>
      </c>
      <c r="E1568" s="9">
        <v>22</v>
      </c>
      <c r="F1568" s="10">
        <f>((E1568/8)*10)*13900</f>
        <v>382250</v>
      </c>
      <c r="G1568" s="11"/>
      <c r="H1568" s="12" t="s">
        <v>1582</v>
      </c>
    </row>
    <row r="1569" spans="1:13" x14ac:dyDescent="0.25">
      <c r="A1569" t="s">
        <v>1588</v>
      </c>
      <c r="B1569" s="8">
        <v>20123957</v>
      </c>
      <c r="C1569" t="s">
        <v>809</v>
      </c>
      <c r="D1569" t="s">
        <v>1581</v>
      </c>
      <c r="E1569" s="9">
        <v>0.48</v>
      </c>
      <c r="F1569" s="10">
        <f>((E1569/8)*10)*13900</f>
        <v>8340</v>
      </c>
      <c r="G1569" s="11"/>
      <c r="H1569" s="12" t="s">
        <v>1582</v>
      </c>
    </row>
    <row r="1570" spans="1:13" s="14" customFormat="1" x14ac:dyDescent="0.25">
      <c r="A1570" s="14" t="s">
        <v>1590</v>
      </c>
      <c r="B1570" s="15">
        <v>20123957</v>
      </c>
      <c r="C1570" s="14" t="s">
        <v>809</v>
      </c>
      <c r="D1570" s="14" t="s">
        <v>1599</v>
      </c>
      <c r="E1570" s="16">
        <v>2.2400000000000002</v>
      </c>
      <c r="F1570" s="10">
        <f>((E1570/8)*10)*13900</f>
        <v>38920.000000000007</v>
      </c>
      <c r="G1570" s="18">
        <v>606040</v>
      </c>
      <c r="H1570" s="12" t="s">
        <v>1582</v>
      </c>
      <c r="I1570" s="14" t="s">
        <v>195</v>
      </c>
      <c r="J1570" s="14" t="s">
        <v>476</v>
      </c>
      <c r="K1570" s="14" t="s">
        <v>96</v>
      </c>
      <c r="L1570" s="19"/>
      <c r="M1570" s="20"/>
    </row>
    <row r="1571" spans="1:13" x14ac:dyDescent="0.25">
      <c r="A1571" t="s">
        <v>1592</v>
      </c>
      <c r="B1571" s="8">
        <v>20156879</v>
      </c>
      <c r="C1571" t="s">
        <v>812</v>
      </c>
      <c r="D1571" t="s">
        <v>1905</v>
      </c>
      <c r="E1571" s="9">
        <v>27.626666666666701</v>
      </c>
      <c r="F1571" s="10">
        <f t="shared" ref="F1571:F1583" si="68">((E1571/8)*8)*13900</f>
        <v>384010.66666666715</v>
      </c>
      <c r="G1571" s="11"/>
      <c r="H1571" s="12" t="s">
        <v>1582</v>
      </c>
    </row>
    <row r="1572" spans="1:13" x14ac:dyDescent="0.25">
      <c r="A1572" t="s">
        <v>1580</v>
      </c>
      <c r="B1572" s="8">
        <v>20156879</v>
      </c>
      <c r="C1572" t="s">
        <v>812</v>
      </c>
      <c r="D1572" t="s">
        <v>1625</v>
      </c>
      <c r="E1572" s="9">
        <v>6.4866666666666699</v>
      </c>
      <c r="F1572" s="10">
        <f t="shared" si="68"/>
        <v>90164.666666666715</v>
      </c>
      <c r="G1572" s="11"/>
      <c r="H1572" s="12" t="s">
        <v>1582</v>
      </c>
    </row>
    <row r="1573" spans="1:13" x14ac:dyDescent="0.25">
      <c r="A1573" t="s">
        <v>1586</v>
      </c>
      <c r="B1573" s="8">
        <v>20156879</v>
      </c>
      <c r="C1573" t="s">
        <v>812</v>
      </c>
      <c r="D1573" t="s">
        <v>1746</v>
      </c>
      <c r="E1573" s="9">
        <v>21.813333333333301</v>
      </c>
      <c r="F1573" s="10">
        <f t="shared" si="68"/>
        <v>303205.33333333291</v>
      </c>
      <c r="G1573" s="11"/>
      <c r="H1573" s="12" t="s">
        <v>1582</v>
      </c>
    </row>
    <row r="1574" spans="1:13" x14ac:dyDescent="0.25">
      <c r="A1574" t="s">
        <v>1588</v>
      </c>
      <c r="B1574" s="8">
        <v>20156879</v>
      </c>
      <c r="C1574" t="s">
        <v>812</v>
      </c>
      <c r="D1574" t="s">
        <v>1906</v>
      </c>
      <c r="E1574" s="9">
        <v>9.5066666666666695</v>
      </c>
      <c r="F1574" s="10">
        <f t="shared" si="68"/>
        <v>132142.66666666672</v>
      </c>
      <c r="G1574" s="11"/>
      <c r="H1574" s="12" t="s">
        <v>1582</v>
      </c>
    </row>
    <row r="1575" spans="1:13" s="14" customFormat="1" x14ac:dyDescent="0.25">
      <c r="A1575" s="14" t="s">
        <v>1590</v>
      </c>
      <c r="B1575" s="15">
        <v>20156879</v>
      </c>
      <c r="C1575" s="14" t="s">
        <v>812</v>
      </c>
      <c r="D1575" s="14" t="s">
        <v>1907</v>
      </c>
      <c r="E1575" s="16">
        <v>26.286666666666701</v>
      </c>
      <c r="F1575" s="17">
        <f t="shared" si="68"/>
        <v>365384.66666666715</v>
      </c>
      <c r="G1575" s="18">
        <v>1275047</v>
      </c>
      <c r="H1575" s="12" t="s">
        <v>1582</v>
      </c>
      <c r="I1575" s="14" t="s">
        <v>813</v>
      </c>
      <c r="L1575" s="19"/>
      <c r="M1575" s="20"/>
    </row>
    <row r="1576" spans="1:13" x14ac:dyDescent="0.25">
      <c r="A1576" t="s">
        <v>1592</v>
      </c>
      <c r="B1576" s="8">
        <v>20166168</v>
      </c>
      <c r="C1576" t="s">
        <v>1908</v>
      </c>
      <c r="D1576" t="s">
        <v>1584</v>
      </c>
      <c r="E1576" s="9">
        <v>0.16</v>
      </c>
      <c r="F1576" s="10">
        <f t="shared" si="68"/>
        <v>2224</v>
      </c>
      <c r="G1576" s="11"/>
    </row>
    <row r="1577" spans="1:13" x14ac:dyDescent="0.25">
      <c r="A1577" t="s">
        <v>1580</v>
      </c>
      <c r="B1577" s="8">
        <v>20166168</v>
      </c>
      <c r="C1577" t="s">
        <v>1908</v>
      </c>
      <c r="D1577" t="s">
        <v>1589</v>
      </c>
      <c r="E1577" s="9">
        <v>0.72</v>
      </c>
      <c r="F1577" s="10">
        <f t="shared" si="68"/>
        <v>10008</v>
      </c>
      <c r="G1577" s="11"/>
    </row>
    <row r="1578" spans="1:13" x14ac:dyDescent="0.25">
      <c r="A1578" t="s">
        <v>1586</v>
      </c>
      <c r="B1578" s="8">
        <v>20166168</v>
      </c>
      <c r="C1578" t="s">
        <v>1908</v>
      </c>
      <c r="D1578" t="s">
        <v>1603</v>
      </c>
      <c r="E1578" s="9">
        <v>0.08</v>
      </c>
      <c r="F1578" s="10">
        <f t="shared" si="68"/>
        <v>1112</v>
      </c>
      <c r="G1578" s="11"/>
    </row>
    <row r="1579" spans="1:13" s="14" customFormat="1" x14ac:dyDescent="0.25">
      <c r="A1579" s="14" t="s">
        <v>1590</v>
      </c>
      <c r="B1579" s="15">
        <v>11005263</v>
      </c>
      <c r="C1579" s="14" t="s">
        <v>1908</v>
      </c>
      <c r="D1579" s="14" t="s">
        <v>1603</v>
      </c>
      <c r="E1579" s="16">
        <v>0.08</v>
      </c>
      <c r="F1579" s="17">
        <f t="shared" si="68"/>
        <v>1112</v>
      </c>
      <c r="G1579" s="18">
        <v>14456</v>
      </c>
      <c r="I1579" s="14" t="s">
        <v>1909</v>
      </c>
      <c r="L1579" s="19"/>
      <c r="M1579" s="20"/>
    </row>
    <row r="1580" spans="1:13" x14ac:dyDescent="0.25">
      <c r="A1580" t="s">
        <v>1592</v>
      </c>
      <c r="B1580" s="8">
        <v>13101370</v>
      </c>
      <c r="C1580" t="s">
        <v>814</v>
      </c>
      <c r="D1580" t="s">
        <v>1583</v>
      </c>
      <c r="E1580" s="9">
        <v>0.28000000000000003</v>
      </c>
      <c r="F1580" s="10">
        <f t="shared" si="68"/>
        <v>3892.0000000000005</v>
      </c>
      <c r="G1580" s="11"/>
      <c r="H1580" s="12" t="s">
        <v>1582</v>
      </c>
    </row>
    <row r="1581" spans="1:13" x14ac:dyDescent="0.25">
      <c r="A1581" t="s">
        <v>1580</v>
      </c>
      <c r="B1581" s="8">
        <v>13101370</v>
      </c>
      <c r="C1581" t="s">
        <v>814</v>
      </c>
      <c r="D1581" t="s">
        <v>1602</v>
      </c>
      <c r="E1581" s="9">
        <v>0.16</v>
      </c>
      <c r="F1581" s="10">
        <f t="shared" si="68"/>
        <v>2224</v>
      </c>
      <c r="G1581" s="11"/>
      <c r="H1581" s="12" t="s">
        <v>1582</v>
      </c>
    </row>
    <row r="1582" spans="1:13" x14ac:dyDescent="0.25">
      <c r="A1582" t="s">
        <v>1586</v>
      </c>
      <c r="B1582" s="8">
        <v>13101370</v>
      </c>
      <c r="C1582" t="s">
        <v>814</v>
      </c>
      <c r="D1582" t="s">
        <v>1583</v>
      </c>
      <c r="E1582" s="9">
        <v>0.28000000000000003</v>
      </c>
      <c r="F1582" s="10">
        <f t="shared" si="68"/>
        <v>3892.0000000000005</v>
      </c>
      <c r="G1582" s="11"/>
      <c r="H1582" s="12" t="s">
        <v>1582</v>
      </c>
    </row>
    <row r="1583" spans="1:13" s="14" customFormat="1" x14ac:dyDescent="0.25">
      <c r="A1583" s="14" t="s">
        <v>1590</v>
      </c>
      <c r="B1583" s="15">
        <v>13101370</v>
      </c>
      <c r="C1583" s="14" t="s">
        <v>814</v>
      </c>
      <c r="D1583" s="14" t="s">
        <v>1610</v>
      </c>
      <c r="E1583" s="16">
        <v>0.2</v>
      </c>
      <c r="F1583" s="17">
        <f t="shared" si="68"/>
        <v>2780</v>
      </c>
      <c r="G1583" s="18">
        <v>12788</v>
      </c>
      <c r="H1583" s="12" t="s">
        <v>1582</v>
      </c>
      <c r="I1583" s="14" t="s">
        <v>815</v>
      </c>
      <c r="L1583" s="19"/>
      <c r="M1583" s="20"/>
    </row>
    <row r="1584" spans="1:13" s="14" customFormat="1" x14ac:dyDescent="0.25">
      <c r="A1584" s="14" t="s">
        <v>1590</v>
      </c>
      <c r="B1584" s="15" t="s">
        <v>1601</v>
      </c>
      <c r="C1584" s="14" t="s">
        <v>818</v>
      </c>
      <c r="D1584" s="14" t="s">
        <v>1602</v>
      </c>
      <c r="E1584" s="16">
        <v>0.32</v>
      </c>
      <c r="F1584" s="17">
        <f>((E1584/8)*10)*13900</f>
        <v>5560</v>
      </c>
      <c r="G1584" s="18">
        <v>5560</v>
      </c>
      <c r="H1584" s="12" t="s">
        <v>1582</v>
      </c>
      <c r="I1584" s="14" t="s">
        <v>819</v>
      </c>
      <c r="J1584" s="14" t="s">
        <v>414</v>
      </c>
      <c r="K1584" s="14" t="s">
        <v>96</v>
      </c>
      <c r="L1584" s="19"/>
      <c r="M1584" s="20"/>
    </row>
    <row r="1585" spans="1:13" x14ac:dyDescent="0.25">
      <c r="A1585" t="s">
        <v>1580</v>
      </c>
      <c r="B1585" s="8">
        <v>13170068</v>
      </c>
      <c r="C1585" t="s">
        <v>1910</v>
      </c>
      <c r="D1585" t="s">
        <v>1587</v>
      </c>
      <c r="E1585" s="9">
        <v>0.16666666666666699</v>
      </c>
      <c r="F1585" s="10">
        <f t="shared" ref="F1585:F1605" si="69">((E1585/8)*8)*13900</f>
        <v>2316.6666666666711</v>
      </c>
      <c r="G1585" s="11"/>
      <c r="H1585" s="12" t="s">
        <v>1582</v>
      </c>
    </row>
    <row r="1586" spans="1:13" x14ac:dyDescent="0.25">
      <c r="A1586" t="s">
        <v>1586</v>
      </c>
      <c r="B1586" s="8">
        <v>13170068</v>
      </c>
      <c r="C1586" t="s">
        <v>1910</v>
      </c>
      <c r="D1586" t="s">
        <v>1636</v>
      </c>
      <c r="E1586" s="9">
        <v>0.67333333333333301</v>
      </c>
      <c r="F1586" s="10">
        <f t="shared" si="69"/>
        <v>9359.3333333333285</v>
      </c>
      <c r="G1586" s="11"/>
      <c r="H1586" s="12" t="s">
        <v>1582</v>
      </c>
    </row>
    <row r="1587" spans="1:13" s="14" customFormat="1" x14ac:dyDescent="0.25">
      <c r="A1587" s="14" t="s">
        <v>1588</v>
      </c>
      <c r="B1587" s="15">
        <v>13170068</v>
      </c>
      <c r="C1587" s="14" t="s">
        <v>1910</v>
      </c>
      <c r="D1587" s="14" t="s">
        <v>1911</v>
      </c>
      <c r="E1587" s="16">
        <v>13.533333333333299</v>
      </c>
      <c r="F1587" s="17">
        <f t="shared" si="69"/>
        <v>188113.33333333285</v>
      </c>
      <c r="G1587" s="18">
        <v>199743</v>
      </c>
      <c r="H1587" s="12" t="s">
        <v>1582</v>
      </c>
      <c r="I1587" s="14" t="s">
        <v>1912</v>
      </c>
      <c r="L1587" s="19"/>
      <c r="M1587" s="20"/>
    </row>
    <row r="1588" spans="1:13" s="3" customFormat="1" x14ac:dyDescent="0.25">
      <c r="A1588" s="3" t="s">
        <v>1592</v>
      </c>
      <c r="B1588" s="4">
        <v>20037106</v>
      </c>
      <c r="C1588" s="3" t="s">
        <v>823</v>
      </c>
      <c r="D1588" s="3" t="s">
        <v>1697</v>
      </c>
      <c r="E1588" s="24">
        <v>3.44</v>
      </c>
      <c r="F1588" s="10">
        <f t="shared" si="69"/>
        <v>47816</v>
      </c>
      <c r="G1588" s="25"/>
      <c r="H1588" s="12" t="s">
        <v>1582</v>
      </c>
      <c r="L1588" s="26"/>
      <c r="M1588" s="1"/>
    </row>
    <row r="1589" spans="1:13" x14ac:dyDescent="0.25">
      <c r="A1589" t="s">
        <v>1592</v>
      </c>
      <c r="B1589" s="8">
        <v>20173636</v>
      </c>
      <c r="C1589" t="s">
        <v>823</v>
      </c>
      <c r="D1589" t="s">
        <v>1913</v>
      </c>
      <c r="E1589" s="9">
        <v>14</v>
      </c>
      <c r="F1589" s="10">
        <f t="shared" si="69"/>
        <v>194600</v>
      </c>
      <c r="G1589" s="11"/>
      <c r="H1589" s="12" t="s">
        <v>1582</v>
      </c>
    </row>
    <row r="1590" spans="1:13" x14ac:dyDescent="0.25">
      <c r="A1590" t="s">
        <v>1592</v>
      </c>
      <c r="B1590" s="8" t="s">
        <v>1601</v>
      </c>
      <c r="C1590" t="s">
        <v>823</v>
      </c>
      <c r="D1590" t="s">
        <v>1642</v>
      </c>
      <c r="E1590" s="9">
        <v>3.76</v>
      </c>
      <c r="F1590" s="10">
        <f t="shared" si="69"/>
        <v>52264</v>
      </c>
      <c r="G1590" s="11"/>
      <c r="H1590" s="12" t="s">
        <v>1582</v>
      </c>
    </row>
    <row r="1591" spans="1:13" x14ac:dyDescent="0.25">
      <c r="A1591" t="s">
        <v>1592</v>
      </c>
      <c r="B1591" s="8" t="s">
        <v>1601</v>
      </c>
      <c r="C1591" t="s">
        <v>823</v>
      </c>
      <c r="D1591" t="s">
        <v>1584</v>
      </c>
      <c r="E1591" s="9">
        <v>0.16</v>
      </c>
      <c r="F1591" s="10">
        <f t="shared" si="69"/>
        <v>2224</v>
      </c>
      <c r="G1591" s="11"/>
      <c r="H1591" s="12" t="s">
        <v>1582</v>
      </c>
    </row>
    <row r="1592" spans="1:13" x14ac:dyDescent="0.25">
      <c r="A1592" t="s">
        <v>1580</v>
      </c>
      <c r="B1592" s="8">
        <v>20037106</v>
      </c>
      <c r="C1592" t="s">
        <v>823</v>
      </c>
      <c r="D1592" t="s">
        <v>1694</v>
      </c>
      <c r="E1592" s="9">
        <v>3.2</v>
      </c>
      <c r="F1592" s="10">
        <f t="shared" si="69"/>
        <v>44480</v>
      </c>
      <c r="G1592" s="11"/>
      <c r="H1592" s="12" t="s">
        <v>1582</v>
      </c>
    </row>
    <row r="1593" spans="1:13" x14ac:dyDescent="0.25">
      <c r="A1593" t="s">
        <v>1580</v>
      </c>
      <c r="B1593" s="8">
        <v>20173636</v>
      </c>
      <c r="C1593" t="s">
        <v>823</v>
      </c>
      <c r="D1593" t="s">
        <v>1597</v>
      </c>
      <c r="E1593" s="9">
        <v>7.92</v>
      </c>
      <c r="F1593" s="10">
        <f t="shared" si="69"/>
        <v>110088</v>
      </c>
      <c r="G1593" s="11"/>
      <c r="H1593" s="12" t="s">
        <v>1582</v>
      </c>
    </row>
    <row r="1594" spans="1:13" x14ac:dyDescent="0.25">
      <c r="A1594" t="s">
        <v>1580</v>
      </c>
      <c r="B1594" s="8" t="s">
        <v>1601</v>
      </c>
      <c r="C1594" t="s">
        <v>823</v>
      </c>
      <c r="D1594" t="s">
        <v>1585</v>
      </c>
      <c r="E1594" s="9">
        <v>1.44</v>
      </c>
      <c r="F1594" s="10">
        <f t="shared" si="69"/>
        <v>20016</v>
      </c>
      <c r="G1594" s="11"/>
      <c r="H1594" s="12" t="s">
        <v>1582</v>
      </c>
    </row>
    <row r="1595" spans="1:13" x14ac:dyDescent="0.25">
      <c r="A1595" t="s">
        <v>1580</v>
      </c>
      <c r="B1595" s="8" t="s">
        <v>1601</v>
      </c>
      <c r="C1595" t="s">
        <v>823</v>
      </c>
      <c r="D1595" t="s">
        <v>1609</v>
      </c>
      <c r="E1595" s="9">
        <v>0.64</v>
      </c>
      <c r="F1595" s="10">
        <f t="shared" si="69"/>
        <v>8896</v>
      </c>
      <c r="G1595" s="11"/>
      <c r="H1595" s="12" t="s">
        <v>1582</v>
      </c>
    </row>
    <row r="1596" spans="1:13" x14ac:dyDescent="0.25">
      <c r="A1596" t="s">
        <v>1580</v>
      </c>
      <c r="B1596" s="8" t="s">
        <v>1601</v>
      </c>
      <c r="C1596" t="s">
        <v>823</v>
      </c>
      <c r="D1596" t="s">
        <v>1748</v>
      </c>
      <c r="E1596" s="9">
        <v>12</v>
      </c>
      <c r="F1596" s="10">
        <f t="shared" si="69"/>
        <v>166800</v>
      </c>
      <c r="G1596" s="11"/>
      <c r="H1596" s="12" t="s">
        <v>1582</v>
      </c>
    </row>
    <row r="1597" spans="1:13" x14ac:dyDescent="0.25">
      <c r="A1597" t="s">
        <v>1586</v>
      </c>
      <c r="B1597" s="8">
        <v>20037106</v>
      </c>
      <c r="C1597" t="s">
        <v>823</v>
      </c>
      <c r="D1597" t="s">
        <v>1602</v>
      </c>
      <c r="E1597" s="9">
        <v>0.32</v>
      </c>
      <c r="F1597" s="10">
        <f t="shared" si="69"/>
        <v>4448</v>
      </c>
      <c r="G1597" s="11"/>
      <c r="H1597" s="12" t="s">
        <v>1582</v>
      </c>
    </row>
    <row r="1598" spans="1:13" x14ac:dyDescent="0.25">
      <c r="A1598" t="s">
        <v>1586</v>
      </c>
      <c r="B1598" s="8" t="s">
        <v>1601</v>
      </c>
      <c r="C1598" t="s">
        <v>823</v>
      </c>
      <c r="D1598" t="s">
        <v>1581</v>
      </c>
      <c r="E1598" s="9">
        <v>0.48</v>
      </c>
      <c r="F1598" s="10">
        <f t="shared" si="69"/>
        <v>6672</v>
      </c>
      <c r="G1598" s="11"/>
      <c r="H1598" s="12" t="s">
        <v>1582</v>
      </c>
    </row>
    <row r="1599" spans="1:13" x14ac:dyDescent="0.25">
      <c r="A1599" t="s">
        <v>1586</v>
      </c>
      <c r="B1599" s="8" t="s">
        <v>1601</v>
      </c>
      <c r="C1599" t="s">
        <v>823</v>
      </c>
      <c r="D1599" t="s">
        <v>1906</v>
      </c>
      <c r="E1599" s="9">
        <v>13.6</v>
      </c>
      <c r="F1599" s="10">
        <f t="shared" si="69"/>
        <v>189040</v>
      </c>
      <c r="G1599" s="11"/>
      <c r="H1599" s="12" t="s">
        <v>1582</v>
      </c>
    </row>
    <row r="1600" spans="1:13" x14ac:dyDescent="0.25">
      <c r="A1600" t="s">
        <v>1586</v>
      </c>
      <c r="B1600" s="8" t="s">
        <v>1601</v>
      </c>
      <c r="C1600" t="s">
        <v>823</v>
      </c>
      <c r="D1600" t="s">
        <v>1636</v>
      </c>
      <c r="E1600" s="9">
        <v>0.96</v>
      </c>
      <c r="F1600" s="10">
        <f t="shared" si="69"/>
        <v>13344</v>
      </c>
      <c r="G1600" s="11"/>
      <c r="H1600" s="12" t="s">
        <v>1582</v>
      </c>
    </row>
    <row r="1601" spans="1:13" x14ac:dyDescent="0.25">
      <c r="A1601" t="s">
        <v>1588</v>
      </c>
      <c r="B1601" s="8">
        <v>20037106</v>
      </c>
      <c r="C1601" t="s">
        <v>823</v>
      </c>
      <c r="D1601" t="s">
        <v>1629</v>
      </c>
      <c r="E1601" s="9">
        <v>0.8</v>
      </c>
      <c r="F1601" s="10">
        <f t="shared" si="69"/>
        <v>11120</v>
      </c>
      <c r="G1601" s="11"/>
      <c r="H1601" s="12" t="s">
        <v>1582</v>
      </c>
    </row>
    <row r="1602" spans="1:13" x14ac:dyDescent="0.25">
      <c r="A1602" t="s">
        <v>1590</v>
      </c>
      <c r="B1602" s="8" t="s">
        <v>1601</v>
      </c>
      <c r="C1602" t="s">
        <v>823</v>
      </c>
      <c r="D1602" t="s">
        <v>1692</v>
      </c>
      <c r="E1602" s="9">
        <v>1.6</v>
      </c>
      <c r="F1602" s="10">
        <f t="shared" si="69"/>
        <v>22240</v>
      </c>
      <c r="G1602" s="11"/>
      <c r="H1602" s="12" t="s">
        <v>1582</v>
      </c>
    </row>
    <row r="1603" spans="1:13" x14ac:dyDescent="0.25">
      <c r="A1603" t="s">
        <v>1590</v>
      </c>
      <c r="B1603" s="8">
        <v>20037106</v>
      </c>
      <c r="C1603" t="s">
        <v>823</v>
      </c>
      <c r="D1603" t="s">
        <v>1609</v>
      </c>
      <c r="E1603" s="9">
        <v>0.64</v>
      </c>
      <c r="F1603" s="10">
        <f t="shared" si="69"/>
        <v>8896</v>
      </c>
      <c r="G1603" s="11"/>
      <c r="H1603" s="12" t="s">
        <v>1582</v>
      </c>
    </row>
    <row r="1604" spans="1:13" x14ac:dyDescent="0.25">
      <c r="A1604" t="s">
        <v>1590</v>
      </c>
      <c r="B1604" s="8" t="s">
        <v>1601</v>
      </c>
      <c r="C1604" t="s">
        <v>823</v>
      </c>
      <c r="D1604" t="s">
        <v>1914</v>
      </c>
      <c r="E1604" s="9">
        <v>17.2</v>
      </c>
      <c r="F1604" s="10">
        <f t="shared" si="69"/>
        <v>239080</v>
      </c>
      <c r="G1604" s="11"/>
      <c r="H1604" s="12" t="s">
        <v>1582</v>
      </c>
    </row>
    <row r="1605" spans="1:13" s="14" customFormat="1" x14ac:dyDescent="0.25">
      <c r="A1605" s="14" t="s">
        <v>1590</v>
      </c>
      <c r="B1605" s="15" t="s">
        <v>1601</v>
      </c>
      <c r="C1605" s="14" t="s">
        <v>823</v>
      </c>
      <c r="D1605" s="14" t="s">
        <v>1589</v>
      </c>
      <c r="E1605" s="16">
        <v>0.72</v>
      </c>
      <c r="F1605" s="17">
        <f t="shared" si="69"/>
        <v>10008</v>
      </c>
      <c r="G1605" s="18">
        <v>1152032</v>
      </c>
      <c r="H1605" s="12" t="s">
        <v>1582</v>
      </c>
      <c r="I1605" s="14" t="s">
        <v>824</v>
      </c>
      <c r="L1605" s="19"/>
      <c r="M1605" s="20"/>
    </row>
    <row r="1606" spans="1:13" x14ac:dyDescent="0.25">
      <c r="A1606" t="s">
        <v>1588</v>
      </c>
      <c r="B1606" s="8" t="s">
        <v>1601</v>
      </c>
      <c r="C1606" t="s">
        <v>825</v>
      </c>
      <c r="D1606" t="s">
        <v>1603</v>
      </c>
      <c r="E1606" s="9">
        <v>0.08</v>
      </c>
      <c r="F1606" s="10">
        <f>((E1606/8)*9)*13900</f>
        <v>1251</v>
      </c>
      <c r="G1606" s="11"/>
      <c r="H1606" s="12" t="s">
        <v>1582</v>
      </c>
    </row>
    <row r="1607" spans="1:13" s="14" customFormat="1" x14ac:dyDescent="0.25">
      <c r="A1607" s="14" t="s">
        <v>1590</v>
      </c>
      <c r="B1607" s="15" t="s">
        <v>1601</v>
      </c>
      <c r="C1607" s="14" t="s">
        <v>825</v>
      </c>
      <c r="D1607" s="14" t="s">
        <v>1603</v>
      </c>
      <c r="E1607" s="16">
        <v>0.08</v>
      </c>
      <c r="F1607" s="10">
        <f>((E1607/8)*9)*13900</f>
        <v>1251</v>
      </c>
      <c r="G1607" s="18">
        <v>2502</v>
      </c>
      <c r="H1607" s="12" t="s">
        <v>1582</v>
      </c>
      <c r="J1607" s="14" t="s">
        <v>196</v>
      </c>
      <c r="K1607" s="14" t="s">
        <v>42</v>
      </c>
      <c r="L1607" s="19"/>
      <c r="M1607" s="20"/>
    </row>
    <row r="1608" spans="1:13" s="14" customFormat="1" x14ac:dyDescent="0.25">
      <c r="A1608" s="14" t="s">
        <v>1592</v>
      </c>
      <c r="B1608" s="15">
        <v>20177452</v>
      </c>
      <c r="C1608" s="14" t="s">
        <v>1915</v>
      </c>
      <c r="D1608" s="14" t="s">
        <v>1584</v>
      </c>
      <c r="E1608" s="16">
        <v>0.16</v>
      </c>
      <c r="F1608" s="17">
        <f t="shared" ref="F1608:F1618" si="70">((E1608/8)*8)*13900</f>
        <v>2224</v>
      </c>
      <c r="G1608" s="18">
        <v>2224</v>
      </c>
      <c r="I1608" s="14" t="s">
        <v>1916</v>
      </c>
      <c r="L1608" s="19"/>
      <c r="M1608" s="20"/>
    </row>
    <row r="1609" spans="1:13" x14ac:dyDescent="0.25">
      <c r="A1609" t="s">
        <v>1592</v>
      </c>
      <c r="B1609" s="8" t="s">
        <v>1601</v>
      </c>
      <c r="C1609" t="s">
        <v>828</v>
      </c>
      <c r="D1609" t="s">
        <v>1602</v>
      </c>
      <c r="E1609" s="9">
        <v>0.32</v>
      </c>
      <c r="F1609" s="10">
        <f t="shared" si="70"/>
        <v>4448</v>
      </c>
      <c r="G1609" s="11"/>
      <c r="H1609" s="12" t="s">
        <v>1582</v>
      </c>
    </row>
    <row r="1610" spans="1:13" x14ac:dyDescent="0.25">
      <c r="A1610" t="s">
        <v>1580</v>
      </c>
      <c r="B1610" s="8" t="s">
        <v>1601</v>
      </c>
      <c r="C1610" t="s">
        <v>828</v>
      </c>
      <c r="D1610" t="s">
        <v>1603</v>
      </c>
      <c r="E1610" s="9">
        <v>0.08</v>
      </c>
      <c r="F1610" s="10">
        <f t="shared" si="70"/>
        <v>1112</v>
      </c>
      <c r="G1610" s="11"/>
      <c r="H1610" s="12" t="s">
        <v>1582</v>
      </c>
    </row>
    <row r="1611" spans="1:13" s="14" customFormat="1" x14ac:dyDescent="0.25">
      <c r="A1611" s="14" t="s">
        <v>1588</v>
      </c>
      <c r="B1611" s="15">
        <v>13218568</v>
      </c>
      <c r="C1611" s="14" t="s">
        <v>828</v>
      </c>
      <c r="D1611" s="14" t="s">
        <v>1610</v>
      </c>
      <c r="E1611" s="16">
        <v>0.28000000000000003</v>
      </c>
      <c r="F1611" s="17">
        <f t="shared" si="70"/>
        <v>3892.0000000000005</v>
      </c>
      <c r="G1611" s="18">
        <v>9452</v>
      </c>
      <c r="H1611" s="12" t="s">
        <v>1582</v>
      </c>
      <c r="I1611" s="14" t="s">
        <v>829</v>
      </c>
      <c r="L1611" s="19"/>
      <c r="M1611" s="20"/>
    </row>
    <row r="1612" spans="1:13" x14ac:dyDescent="0.25">
      <c r="A1612" t="s">
        <v>1592</v>
      </c>
      <c r="B1612" s="8">
        <v>20056738</v>
      </c>
      <c r="C1612" t="s">
        <v>830</v>
      </c>
      <c r="D1612" t="s">
        <v>1609</v>
      </c>
      <c r="E1612" s="9">
        <v>0.44666666666666699</v>
      </c>
      <c r="F1612" s="10">
        <f t="shared" si="70"/>
        <v>6208.6666666666715</v>
      </c>
      <c r="G1612" s="11"/>
      <c r="H1612" s="12" t="s">
        <v>1582</v>
      </c>
    </row>
    <row r="1613" spans="1:13" x14ac:dyDescent="0.25">
      <c r="A1613" t="s">
        <v>1580</v>
      </c>
      <c r="B1613" s="8">
        <v>20056738</v>
      </c>
      <c r="C1613" t="s">
        <v>830</v>
      </c>
      <c r="D1613" t="s">
        <v>1626</v>
      </c>
      <c r="E1613" s="9">
        <v>0.89333333333333298</v>
      </c>
      <c r="F1613" s="10">
        <f t="shared" si="70"/>
        <v>12417.333333333328</v>
      </c>
      <c r="G1613" s="11"/>
      <c r="H1613" s="12" t="s">
        <v>1582</v>
      </c>
    </row>
    <row r="1614" spans="1:13" x14ac:dyDescent="0.25">
      <c r="A1614" t="s">
        <v>1586</v>
      </c>
      <c r="B1614" s="8">
        <v>20056738</v>
      </c>
      <c r="C1614" t="s">
        <v>830</v>
      </c>
      <c r="D1614" t="s">
        <v>1633</v>
      </c>
      <c r="E1614" s="9">
        <v>1.4</v>
      </c>
      <c r="F1614" s="10">
        <f t="shared" si="70"/>
        <v>19460</v>
      </c>
      <c r="G1614" s="11"/>
      <c r="H1614" s="12" t="s">
        <v>1582</v>
      </c>
    </row>
    <row r="1615" spans="1:13" s="14" customFormat="1" x14ac:dyDescent="0.25">
      <c r="A1615" s="14" t="s">
        <v>1588</v>
      </c>
      <c r="B1615" s="15">
        <v>20056738</v>
      </c>
      <c r="C1615" s="14" t="s">
        <v>830</v>
      </c>
      <c r="D1615" s="14" t="s">
        <v>1610</v>
      </c>
      <c r="E1615" s="16">
        <v>0.28000000000000003</v>
      </c>
      <c r="F1615" s="17">
        <f t="shared" si="70"/>
        <v>3892.0000000000005</v>
      </c>
      <c r="G1615" s="18">
        <v>41978</v>
      </c>
      <c r="H1615" s="12" t="s">
        <v>1582</v>
      </c>
      <c r="I1615" s="14" t="s">
        <v>831</v>
      </c>
      <c r="L1615" s="19"/>
      <c r="M1615" s="20"/>
    </row>
    <row r="1616" spans="1:13" s="14" customFormat="1" x14ac:dyDescent="0.25">
      <c r="A1616" s="14" t="s">
        <v>1588</v>
      </c>
      <c r="B1616" s="15">
        <v>11139810</v>
      </c>
      <c r="C1616" s="14" t="s">
        <v>832</v>
      </c>
      <c r="D1616" s="14" t="s">
        <v>1587</v>
      </c>
      <c r="E1616" s="16">
        <v>0.24</v>
      </c>
      <c r="F1616" s="17">
        <f t="shared" si="70"/>
        <v>3336</v>
      </c>
      <c r="G1616" s="18">
        <v>3336</v>
      </c>
      <c r="I1616" s="14" t="s">
        <v>833</v>
      </c>
      <c r="L1616" s="19"/>
      <c r="M1616" s="20"/>
    </row>
    <row r="1617" spans="1:13" s="14" customFormat="1" x14ac:dyDescent="0.25">
      <c r="A1617" s="14" t="s">
        <v>1592</v>
      </c>
      <c r="B1617" s="15">
        <v>20158401</v>
      </c>
      <c r="C1617" s="14" t="s">
        <v>1917</v>
      </c>
      <c r="D1617" s="14" t="s">
        <v>1636</v>
      </c>
      <c r="E1617" s="16">
        <v>0.96</v>
      </c>
      <c r="F1617" s="17">
        <f t="shared" si="70"/>
        <v>13344</v>
      </c>
      <c r="G1617" s="18">
        <v>13344</v>
      </c>
      <c r="L1617" s="19"/>
      <c r="M1617" s="20"/>
    </row>
    <row r="1618" spans="1:13" s="14" customFormat="1" x14ac:dyDescent="0.25">
      <c r="A1618" s="14" t="s">
        <v>1586</v>
      </c>
      <c r="B1618" s="15">
        <v>13186692</v>
      </c>
      <c r="C1618" s="14" t="s">
        <v>834</v>
      </c>
      <c r="D1618" s="14" t="s">
        <v>1603</v>
      </c>
      <c r="E1618" s="16">
        <v>5.3333333333333302E-2</v>
      </c>
      <c r="F1618" s="17">
        <f t="shared" si="70"/>
        <v>741.33333333333292</v>
      </c>
      <c r="G1618" s="18">
        <v>695</v>
      </c>
      <c r="H1618" s="12" t="s">
        <v>1582</v>
      </c>
      <c r="I1618" s="14" t="s">
        <v>835</v>
      </c>
      <c r="L1618" s="19"/>
      <c r="M1618" s="20"/>
    </row>
    <row r="1619" spans="1:13" x14ac:dyDescent="0.25">
      <c r="A1619" t="s">
        <v>1592</v>
      </c>
      <c r="B1619" s="8">
        <v>13102210</v>
      </c>
      <c r="C1619" t="s">
        <v>836</v>
      </c>
      <c r="D1619" t="s">
        <v>1629</v>
      </c>
      <c r="E1619" s="9">
        <v>0.56000000000000005</v>
      </c>
      <c r="F1619" s="10">
        <f>((E1619/8)*1)*13900</f>
        <v>973.00000000000011</v>
      </c>
      <c r="G1619" s="11"/>
      <c r="H1619" s="12"/>
    </row>
    <row r="1620" spans="1:13" x14ac:dyDescent="0.25">
      <c r="A1620" t="s">
        <v>1580</v>
      </c>
      <c r="B1620" s="8">
        <v>13102210</v>
      </c>
      <c r="C1620" t="s">
        <v>836</v>
      </c>
      <c r="D1620" t="s">
        <v>1629</v>
      </c>
      <c r="E1620" s="9">
        <v>0.56000000000000005</v>
      </c>
      <c r="F1620" s="10">
        <f>((E1620/8)*1)*13900</f>
        <v>973.00000000000011</v>
      </c>
      <c r="G1620" s="11"/>
      <c r="H1620" s="12" t="s">
        <v>1582</v>
      </c>
    </row>
    <row r="1621" spans="1:13" x14ac:dyDescent="0.25">
      <c r="A1621" t="s">
        <v>1586</v>
      </c>
      <c r="B1621" s="8">
        <v>13102210</v>
      </c>
      <c r="C1621" t="s">
        <v>836</v>
      </c>
      <c r="D1621" t="s">
        <v>1610</v>
      </c>
      <c r="E1621" s="9">
        <v>0.28000000000000003</v>
      </c>
      <c r="F1621" s="10">
        <f>((E1621/8)*1)*13900</f>
        <v>486.50000000000006</v>
      </c>
      <c r="G1621" s="11"/>
      <c r="H1621" s="12" t="s">
        <v>1582</v>
      </c>
    </row>
    <row r="1622" spans="1:13" x14ac:dyDescent="0.25">
      <c r="A1622" t="s">
        <v>1588</v>
      </c>
      <c r="B1622" s="8">
        <v>13102210</v>
      </c>
      <c r="C1622" t="s">
        <v>836</v>
      </c>
      <c r="D1622" t="s">
        <v>1605</v>
      </c>
      <c r="E1622" s="9">
        <v>0.61333333333333295</v>
      </c>
      <c r="F1622" s="10">
        <f>((E1622/8)*1)*13900</f>
        <v>1065.6666666666661</v>
      </c>
      <c r="G1622" s="11"/>
      <c r="H1622" s="12" t="s">
        <v>1582</v>
      </c>
    </row>
    <row r="1623" spans="1:13" s="14" customFormat="1" x14ac:dyDescent="0.25">
      <c r="A1623" s="14" t="s">
        <v>1590</v>
      </c>
      <c r="B1623" s="15">
        <v>13102210</v>
      </c>
      <c r="C1623" s="14" t="s">
        <v>836</v>
      </c>
      <c r="D1623" s="14" t="s">
        <v>1596</v>
      </c>
      <c r="E1623" s="16">
        <v>0.95333333333333303</v>
      </c>
      <c r="F1623" s="10">
        <f>((E1623/8)*1)*13900</f>
        <v>1656.4166666666661</v>
      </c>
      <c r="G1623" s="18">
        <v>41144</v>
      </c>
      <c r="H1623" s="12" t="s">
        <v>1582</v>
      </c>
      <c r="I1623" s="14" t="s">
        <v>837</v>
      </c>
      <c r="J1623" s="14" t="s">
        <v>87</v>
      </c>
      <c r="K1623" s="14" t="s">
        <v>88</v>
      </c>
      <c r="L1623" s="19"/>
      <c r="M1623" s="20"/>
    </row>
    <row r="1624" spans="1:13" x14ac:dyDescent="0.25">
      <c r="A1624" t="s">
        <v>1592</v>
      </c>
      <c r="B1624" s="8">
        <v>13098977</v>
      </c>
      <c r="C1624" t="s">
        <v>839</v>
      </c>
      <c r="D1624" t="s">
        <v>1918</v>
      </c>
      <c r="E1624" s="9">
        <v>5.96</v>
      </c>
      <c r="F1624" s="10">
        <f t="shared" ref="F1624:F1637" si="71">((E1624/8)*8)*13900</f>
        <v>82844</v>
      </c>
      <c r="G1624" s="11"/>
      <c r="H1624" s="12" t="s">
        <v>1582</v>
      </c>
    </row>
    <row r="1625" spans="1:13" x14ac:dyDescent="0.25">
      <c r="A1625" t="s">
        <v>1580</v>
      </c>
      <c r="B1625" s="8" t="s">
        <v>1601</v>
      </c>
      <c r="C1625" t="s">
        <v>839</v>
      </c>
      <c r="D1625" t="s">
        <v>1655</v>
      </c>
      <c r="E1625" s="9">
        <v>1.1599999999999999</v>
      </c>
      <c r="F1625" s="10">
        <f t="shared" si="71"/>
        <v>16123.999999999998</v>
      </c>
      <c r="G1625" s="11"/>
      <c r="H1625" s="12" t="s">
        <v>1582</v>
      </c>
    </row>
    <row r="1626" spans="1:13" x14ac:dyDescent="0.25">
      <c r="A1626" t="s">
        <v>1580</v>
      </c>
      <c r="B1626" s="8">
        <v>13098977</v>
      </c>
      <c r="C1626" t="s">
        <v>839</v>
      </c>
      <c r="D1626" t="s">
        <v>1811</v>
      </c>
      <c r="E1626" s="9">
        <v>7.6</v>
      </c>
      <c r="F1626" s="10">
        <f t="shared" si="71"/>
        <v>105640</v>
      </c>
      <c r="G1626" s="11"/>
      <c r="H1626" s="12" t="s">
        <v>1582</v>
      </c>
    </row>
    <row r="1627" spans="1:13" x14ac:dyDescent="0.25">
      <c r="A1627" t="s">
        <v>1586</v>
      </c>
      <c r="B1627" s="8">
        <v>13098977</v>
      </c>
      <c r="C1627" t="s">
        <v>839</v>
      </c>
      <c r="D1627" t="s">
        <v>1785</v>
      </c>
      <c r="E1627" s="9">
        <v>5.36</v>
      </c>
      <c r="F1627" s="10">
        <f t="shared" si="71"/>
        <v>74504</v>
      </c>
      <c r="G1627" s="11"/>
      <c r="H1627" s="12" t="s">
        <v>1582</v>
      </c>
    </row>
    <row r="1628" spans="1:13" x14ac:dyDescent="0.25">
      <c r="A1628" t="s">
        <v>1586</v>
      </c>
      <c r="B1628" s="8" t="s">
        <v>1601</v>
      </c>
      <c r="C1628" t="s">
        <v>839</v>
      </c>
      <c r="D1628" t="s">
        <v>1638</v>
      </c>
      <c r="E1628" s="9">
        <v>4.32</v>
      </c>
      <c r="F1628" s="10">
        <f t="shared" si="71"/>
        <v>60048.000000000007</v>
      </c>
      <c r="G1628" s="11"/>
      <c r="H1628" s="12" t="s">
        <v>1582</v>
      </c>
    </row>
    <row r="1629" spans="1:13" x14ac:dyDescent="0.25">
      <c r="A1629" t="s">
        <v>1588</v>
      </c>
      <c r="B1629" s="8">
        <v>13098977</v>
      </c>
      <c r="C1629" t="s">
        <v>839</v>
      </c>
      <c r="D1629" t="s">
        <v>1829</v>
      </c>
      <c r="E1629" s="9">
        <v>4.96</v>
      </c>
      <c r="F1629" s="10">
        <f t="shared" si="71"/>
        <v>68944</v>
      </c>
      <c r="G1629" s="11"/>
      <c r="H1629" s="12" t="s">
        <v>1582</v>
      </c>
    </row>
    <row r="1630" spans="1:13" x14ac:dyDescent="0.25">
      <c r="A1630" t="s">
        <v>1588</v>
      </c>
      <c r="B1630" s="8" t="s">
        <v>1601</v>
      </c>
      <c r="C1630" t="s">
        <v>839</v>
      </c>
      <c r="D1630" t="s">
        <v>1724</v>
      </c>
      <c r="E1630" s="9">
        <v>2.96</v>
      </c>
      <c r="F1630" s="10">
        <f t="shared" si="71"/>
        <v>41144</v>
      </c>
      <c r="G1630" s="11"/>
      <c r="H1630" s="12" t="s">
        <v>1582</v>
      </c>
    </row>
    <row r="1631" spans="1:13" x14ac:dyDescent="0.25">
      <c r="A1631" t="s">
        <v>1590</v>
      </c>
      <c r="B1631" s="8" t="s">
        <v>1601</v>
      </c>
      <c r="C1631" t="s">
        <v>839</v>
      </c>
      <c r="D1631" t="s">
        <v>1695</v>
      </c>
      <c r="E1631" s="9">
        <v>2</v>
      </c>
      <c r="F1631" s="10">
        <f t="shared" si="71"/>
        <v>27800</v>
      </c>
      <c r="G1631" s="11"/>
      <c r="H1631" s="12" t="s">
        <v>1582</v>
      </c>
    </row>
    <row r="1632" spans="1:13" s="14" customFormat="1" x14ac:dyDescent="0.25">
      <c r="A1632" s="14" t="s">
        <v>1590</v>
      </c>
      <c r="B1632" s="15">
        <v>13098977</v>
      </c>
      <c r="C1632" s="14" t="s">
        <v>839</v>
      </c>
      <c r="D1632" s="14" t="s">
        <v>1919</v>
      </c>
      <c r="E1632" s="16">
        <v>3.88</v>
      </c>
      <c r="F1632" s="17">
        <f t="shared" si="71"/>
        <v>53932</v>
      </c>
      <c r="G1632" s="18">
        <v>530980</v>
      </c>
      <c r="H1632" s="12" t="s">
        <v>1582</v>
      </c>
      <c r="J1632" s="14" t="s">
        <v>76</v>
      </c>
      <c r="L1632" s="19"/>
      <c r="M1632" s="20"/>
    </row>
    <row r="1633" spans="1:13" x14ac:dyDescent="0.25">
      <c r="A1633" t="s">
        <v>1592</v>
      </c>
      <c r="B1633" s="8">
        <v>13219385</v>
      </c>
      <c r="C1633" t="s">
        <v>840</v>
      </c>
      <c r="D1633" t="s">
        <v>1603</v>
      </c>
      <c r="E1633" s="9">
        <v>5.3333333333333302E-2</v>
      </c>
      <c r="F1633" s="10">
        <f t="shared" si="71"/>
        <v>741.33333333333292</v>
      </c>
      <c r="G1633" s="11"/>
    </row>
    <row r="1634" spans="1:13" x14ac:dyDescent="0.25">
      <c r="A1634" t="s">
        <v>1580</v>
      </c>
      <c r="B1634" s="8">
        <v>13219385</v>
      </c>
      <c r="C1634" t="s">
        <v>840</v>
      </c>
      <c r="D1634" t="s">
        <v>1629</v>
      </c>
      <c r="E1634" s="9">
        <v>0.56000000000000005</v>
      </c>
      <c r="F1634" s="10">
        <f t="shared" si="71"/>
        <v>7784.0000000000009</v>
      </c>
      <c r="G1634" s="11"/>
    </row>
    <row r="1635" spans="1:13" x14ac:dyDescent="0.25">
      <c r="A1635" t="s">
        <v>1586</v>
      </c>
      <c r="B1635" s="8">
        <v>13219385</v>
      </c>
      <c r="C1635" t="s">
        <v>840</v>
      </c>
      <c r="D1635" t="s">
        <v>1609</v>
      </c>
      <c r="E1635" s="9">
        <v>0.44666666666666699</v>
      </c>
      <c r="F1635" s="10">
        <f t="shared" si="71"/>
        <v>6208.6666666666715</v>
      </c>
      <c r="G1635" s="11"/>
    </row>
    <row r="1636" spans="1:13" x14ac:dyDescent="0.25">
      <c r="A1636" t="s">
        <v>1588</v>
      </c>
      <c r="B1636" s="8">
        <v>13219385</v>
      </c>
      <c r="C1636" t="s">
        <v>840</v>
      </c>
      <c r="D1636" t="s">
        <v>1602</v>
      </c>
      <c r="E1636" s="9">
        <v>0.22666666666666699</v>
      </c>
      <c r="F1636" s="10">
        <f t="shared" si="71"/>
        <v>3150.6666666666711</v>
      </c>
      <c r="G1636" s="11"/>
    </row>
    <row r="1637" spans="1:13" s="14" customFormat="1" x14ac:dyDescent="0.25">
      <c r="A1637" s="14" t="s">
        <v>1590</v>
      </c>
      <c r="B1637" s="15">
        <v>13219385</v>
      </c>
      <c r="C1637" s="14" t="s">
        <v>840</v>
      </c>
      <c r="D1637" s="14" t="s">
        <v>1596</v>
      </c>
      <c r="E1637" s="16">
        <v>0.95333333333333303</v>
      </c>
      <c r="F1637" s="17">
        <f t="shared" si="71"/>
        <v>13251.333333333328</v>
      </c>
      <c r="G1637" s="18">
        <v>31136</v>
      </c>
      <c r="I1637" s="14" t="s">
        <v>841</v>
      </c>
      <c r="L1637" s="19"/>
      <c r="M1637" s="20"/>
    </row>
    <row r="1638" spans="1:13" x14ac:dyDescent="0.25">
      <c r="A1638" t="s">
        <v>1592</v>
      </c>
      <c r="B1638" s="8">
        <v>20154899</v>
      </c>
      <c r="C1638" t="s">
        <v>1920</v>
      </c>
      <c r="D1638" t="s">
        <v>1865</v>
      </c>
      <c r="E1638" s="9">
        <v>9.2866666666666706</v>
      </c>
      <c r="F1638" s="10">
        <f>((E1638/8)*10)*13900</f>
        <v>161355.8333333334</v>
      </c>
      <c r="G1638" s="11"/>
      <c r="H1638" s="12" t="s">
        <v>1582</v>
      </c>
    </row>
    <row r="1639" spans="1:13" x14ac:dyDescent="0.25">
      <c r="A1639" t="s">
        <v>1580</v>
      </c>
      <c r="B1639" s="8">
        <v>20154899</v>
      </c>
      <c r="C1639" t="s">
        <v>1920</v>
      </c>
      <c r="D1639" t="s">
        <v>1783</v>
      </c>
      <c r="E1639" s="9">
        <v>10.0666666666667</v>
      </c>
      <c r="F1639" s="10">
        <f>((E1639/8)*10)*13900</f>
        <v>174908.3333333339</v>
      </c>
      <c r="G1639" s="11"/>
      <c r="H1639" s="12" t="s">
        <v>1582</v>
      </c>
    </row>
    <row r="1640" spans="1:13" x14ac:dyDescent="0.25">
      <c r="A1640" t="s">
        <v>1586</v>
      </c>
      <c r="B1640" s="8">
        <v>20154899</v>
      </c>
      <c r="C1640" t="s">
        <v>1920</v>
      </c>
      <c r="D1640" t="s">
        <v>1921</v>
      </c>
      <c r="E1640" s="9">
        <v>10.74</v>
      </c>
      <c r="F1640" s="10">
        <f>((E1640/8)*10)*13900</f>
        <v>186607.5</v>
      </c>
      <c r="G1640" s="11"/>
      <c r="H1640" s="12" t="s">
        <v>1582</v>
      </c>
    </row>
    <row r="1641" spans="1:13" x14ac:dyDescent="0.25">
      <c r="A1641" t="s">
        <v>1588</v>
      </c>
      <c r="B1641" s="8">
        <v>20154899</v>
      </c>
      <c r="C1641" t="s">
        <v>1920</v>
      </c>
      <c r="D1641" t="s">
        <v>1647</v>
      </c>
      <c r="E1641" s="9">
        <v>6.7133333333333303</v>
      </c>
      <c r="F1641" s="10">
        <f>((E1641/8)*10)*13900</f>
        <v>116644.1666666666</v>
      </c>
      <c r="G1641" s="11"/>
      <c r="H1641" s="12" t="s">
        <v>1582</v>
      </c>
    </row>
    <row r="1642" spans="1:13" s="14" customFormat="1" x14ac:dyDescent="0.25">
      <c r="A1642" s="14" t="s">
        <v>1590</v>
      </c>
      <c r="B1642" s="15">
        <v>20154899</v>
      </c>
      <c r="C1642" s="14" t="s">
        <v>1920</v>
      </c>
      <c r="D1642" s="14" t="s">
        <v>1723</v>
      </c>
      <c r="E1642" s="16">
        <v>2.6866666666666701</v>
      </c>
      <c r="F1642" s="10">
        <f>((E1642/8)*10)*13900</f>
        <v>46680.833333333394</v>
      </c>
      <c r="G1642" s="18">
        <v>686196.66666666698</v>
      </c>
      <c r="H1642" s="12" t="s">
        <v>1582</v>
      </c>
      <c r="J1642" s="14" t="s">
        <v>414</v>
      </c>
      <c r="K1642" s="14" t="s">
        <v>96</v>
      </c>
      <c r="L1642" s="19"/>
      <c r="M1642" s="20"/>
    </row>
    <row r="1643" spans="1:13" x14ac:dyDescent="0.25">
      <c r="A1643" t="s">
        <v>1592</v>
      </c>
      <c r="B1643" s="8">
        <v>20176450</v>
      </c>
      <c r="C1643" t="s">
        <v>848</v>
      </c>
      <c r="D1643" t="s">
        <v>1602</v>
      </c>
      <c r="E1643" s="9">
        <v>0.32</v>
      </c>
      <c r="F1643" s="10">
        <f t="shared" ref="F1643:F1648" si="72">((E1643/8)*8)*13900</f>
        <v>4448</v>
      </c>
      <c r="G1643" s="11"/>
      <c r="H1643" s="12" t="s">
        <v>1582</v>
      </c>
    </row>
    <row r="1644" spans="1:13" x14ac:dyDescent="0.25">
      <c r="A1644" t="s">
        <v>1580</v>
      </c>
      <c r="B1644" s="8">
        <v>20176450</v>
      </c>
      <c r="C1644" t="s">
        <v>848</v>
      </c>
      <c r="D1644" t="s">
        <v>1583</v>
      </c>
      <c r="E1644" s="9">
        <v>0.56000000000000005</v>
      </c>
      <c r="F1644" s="10">
        <f t="shared" si="72"/>
        <v>7784.0000000000009</v>
      </c>
      <c r="G1644" s="11"/>
      <c r="H1644" s="12" t="s">
        <v>1582</v>
      </c>
    </row>
    <row r="1645" spans="1:13" x14ac:dyDescent="0.25">
      <c r="A1645" t="s">
        <v>1586</v>
      </c>
      <c r="B1645" s="8">
        <v>4074911</v>
      </c>
      <c r="C1645" t="s">
        <v>848</v>
      </c>
      <c r="D1645" t="s">
        <v>1629</v>
      </c>
      <c r="E1645" s="9">
        <v>0.8</v>
      </c>
      <c r="F1645" s="10">
        <f t="shared" si="72"/>
        <v>11120</v>
      </c>
      <c r="G1645" s="11"/>
      <c r="H1645" s="12" t="s">
        <v>1582</v>
      </c>
    </row>
    <row r="1646" spans="1:13" x14ac:dyDescent="0.25">
      <c r="A1646" t="s">
        <v>1588</v>
      </c>
      <c r="B1646" s="8">
        <v>4074911</v>
      </c>
      <c r="C1646" t="s">
        <v>848</v>
      </c>
      <c r="D1646" t="s">
        <v>1674</v>
      </c>
      <c r="E1646" s="9">
        <v>2.56</v>
      </c>
      <c r="F1646" s="10">
        <f t="shared" si="72"/>
        <v>35584</v>
      </c>
      <c r="G1646" s="11"/>
      <c r="H1646" s="12" t="s">
        <v>1582</v>
      </c>
    </row>
    <row r="1647" spans="1:13" x14ac:dyDescent="0.25">
      <c r="A1647" t="s">
        <v>1590</v>
      </c>
      <c r="B1647" s="8">
        <v>4074911</v>
      </c>
      <c r="C1647" t="s">
        <v>848</v>
      </c>
      <c r="D1647" t="s">
        <v>1619</v>
      </c>
      <c r="E1647" s="9">
        <v>1.68</v>
      </c>
      <c r="F1647" s="10">
        <f t="shared" si="72"/>
        <v>23352</v>
      </c>
      <c r="G1647" s="11"/>
      <c r="H1647" s="12" t="s">
        <v>1582</v>
      </c>
    </row>
    <row r="1648" spans="1:13" s="14" customFormat="1" x14ac:dyDescent="0.25">
      <c r="A1648" s="14" t="s">
        <v>1590</v>
      </c>
      <c r="B1648" s="15">
        <v>722071</v>
      </c>
      <c r="C1648" s="14" t="s">
        <v>848</v>
      </c>
      <c r="D1648" s="14" t="s">
        <v>1607</v>
      </c>
      <c r="E1648" s="16">
        <v>1.04</v>
      </c>
      <c r="F1648" s="17">
        <f t="shared" si="72"/>
        <v>14456</v>
      </c>
      <c r="G1648" s="18">
        <v>96744</v>
      </c>
      <c r="H1648" s="12" t="s">
        <v>1582</v>
      </c>
      <c r="I1648" s="14" t="s">
        <v>849</v>
      </c>
      <c r="L1648" s="19"/>
      <c r="M1648" s="20"/>
    </row>
    <row r="1649" spans="1:13" s="3" customFormat="1" x14ac:dyDescent="0.25">
      <c r="A1649" s="3" t="s">
        <v>1592</v>
      </c>
      <c r="B1649" s="4">
        <v>13100372</v>
      </c>
      <c r="C1649" s="3" t="s">
        <v>850</v>
      </c>
      <c r="D1649" s="3" t="s">
        <v>1661</v>
      </c>
      <c r="E1649" s="24">
        <v>2.08</v>
      </c>
      <c r="F1649" s="17">
        <f>((E1649/8)*9)*13900</f>
        <v>32525.999999999996</v>
      </c>
      <c r="G1649" s="25"/>
      <c r="H1649" s="12" t="s">
        <v>1582</v>
      </c>
      <c r="L1649" s="26"/>
      <c r="M1649" s="1"/>
    </row>
    <row r="1650" spans="1:13" x14ac:dyDescent="0.25">
      <c r="A1650" t="s">
        <v>1580</v>
      </c>
      <c r="B1650" s="8">
        <v>13100372</v>
      </c>
      <c r="C1650" t="s">
        <v>850</v>
      </c>
      <c r="D1650" t="s">
        <v>1656</v>
      </c>
      <c r="E1650" s="9">
        <v>5.28</v>
      </c>
      <c r="F1650" s="17">
        <f>((E1650/8)*9)*13900</f>
        <v>82566</v>
      </c>
      <c r="G1650" s="11"/>
      <c r="H1650" s="12" t="s">
        <v>1582</v>
      </c>
    </row>
    <row r="1651" spans="1:13" x14ac:dyDescent="0.25">
      <c r="A1651" t="s">
        <v>1586</v>
      </c>
      <c r="B1651" s="8">
        <v>13100372</v>
      </c>
      <c r="C1651" t="s">
        <v>850</v>
      </c>
      <c r="D1651" t="s">
        <v>1922</v>
      </c>
      <c r="E1651" s="9">
        <v>6.48</v>
      </c>
      <c r="F1651" s="17">
        <f>((E1651/8)*9)*13900</f>
        <v>101331.00000000001</v>
      </c>
      <c r="G1651" s="11"/>
      <c r="H1651" s="12" t="s">
        <v>1582</v>
      </c>
    </row>
    <row r="1652" spans="1:13" s="14" customFormat="1" x14ac:dyDescent="0.25">
      <c r="A1652" s="14" t="s">
        <v>1588</v>
      </c>
      <c r="B1652" s="15">
        <v>13100372</v>
      </c>
      <c r="C1652" s="14" t="s">
        <v>850</v>
      </c>
      <c r="D1652" s="14" t="s">
        <v>1600</v>
      </c>
      <c r="E1652" s="16">
        <v>5.6</v>
      </c>
      <c r="F1652" s="17">
        <f>((E1652/8)*9)*13900</f>
        <v>87570</v>
      </c>
      <c r="G1652" s="22">
        <v>270216</v>
      </c>
      <c r="H1652" s="12" t="s">
        <v>1582</v>
      </c>
      <c r="J1652" s="14" t="s">
        <v>433</v>
      </c>
      <c r="K1652" s="14" t="s">
        <v>42</v>
      </c>
      <c r="L1652" s="19"/>
      <c r="M1652" s="20"/>
    </row>
    <row r="1653" spans="1:13" x14ac:dyDescent="0.25">
      <c r="A1653" t="s">
        <v>1588</v>
      </c>
      <c r="B1653" s="8">
        <v>11481974</v>
      </c>
      <c r="C1653" t="s">
        <v>850</v>
      </c>
      <c r="D1653" t="s">
        <v>1587</v>
      </c>
      <c r="E1653" s="9">
        <v>0.24</v>
      </c>
      <c r="F1653" s="10">
        <v>3336</v>
      </c>
      <c r="G1653" s="11"/>
      <c r="H1653" s="12" t="s">
        <v>1582</v>
      </c>
    </row>
    <row r="1654" spans="1:13" s="21" customFormat="1" x14ac:dyDescent="0.25">
      <c r="A1654" s="21" t="s">
        <v>1590</v>
      </c>
      <c r="B1654" s="27">
        <v>11481974</v>
      </c>
      <c r="C1654" s="21" t="s">
        <v>850</v>
      </c>
      <c r="D1654" s="21" t="s">
        <v>1655</v>
      </c>
      <c r="E1654" s="28">
        <v>2.3199999999999998</v>
      </c>
      <c r="F1654" s="29">
        <v>32248</v>
      </c>
      <c r="G1654" s="30">
        <v>35584</v>
      </c>
      <c r="H1654" s="12" t="s">
        <v>1582</v>
      </c>
      <c r="I1654" s="21" t="s">
        <v>1923</v>
      </c>
      <c r="L1654" s="31"/>
      <c r="M1654" s="32"/>
    </row>
    <row r="1655" spans="1:13" x14ac:dyDescent="0.25">
      <c r="A1655" t="s">
        <v>1586</v>
      </c>
      <c r="B1655" s="8">
        <v>13113833</v>
      </c>
      <c r="C1655" t="s">
        <v>852</v>
      </c>
      <c r="D1655" t="s">
        <v>1587</v>
      </c>
      <c r="E1655" s="9">
        <v>0.24</v>
      </c>
      <c r="F1655" s="10">
        <f t="shared" ref="F1655:F1692" si="73">((E1655/8)*8)*13900</f>
        <v>3336</v>
      </c>
      <c r="G1655" s="11"/>
      <c r="H1655" s="12" t="s">
        <v>1582</v>
      </c>
    </row>
    <row r="1656" spans="1:13" x14ac:dyDescent="0.25">
      <c r="A1656" t="s">
        <v>1588</v>
      </c>
      <c r="B1656" s="8">
        <v>13113833</v>
      </c>
      <c r="C1656" t="s">
        <v>852</v>
      </c>
      <c r="D1656" t="s">
        <v>1609</v>
      </c>
      <c r="E1656" s="9">
        <v>0.64</v>
      </c>
      <c r="F1656" s="10">
        <f t="shared" si="73"/>
        <v>8896</v>
      </c>
      <c r="G1656" s="11"/>
      <c r="H1656" s="12" t="s">
        <v>1582</v>
      </c>
    </row>
    <row r="1657" spans="1:13" s="14" customFormat="1" x14ac:dyDescent="0.25">
      <c r="A1657" s="14" t="s">
        <v>1590</v>
      </c>
      <c r="B1657" s="15">
        <v>13113833</v>
      </c>
      <c r="C1657" s="14" t="s">
        <v>852</v>
      </c>
      <c r="D1657" s="14" t="s">
        <v>1587</v>
      </c>
      <c r="E1657" s="16">
        <v>0.24</v>
      </c>
      <c r="F1657" s="17">
        <f t="shared" si="73"/>
        <v>3336</v>
      </c>
      <c r="G1657" s="18">
        <v>15568</v>
      </c>
      <c r="H1657" s="12" t="s">
        <v>1582</v>
      </c>
      <c r="I1657" s="14" t="s">
        <v>853</v>
      </c>
      <c r="L1657" s="19"/>
      <c r="M1657" s="20"/>
    </row>
    <row r="1658" spans="1:13" x14ac:dyDescent="0.25">
      <c r="A1658" t="s">
        <v>1580</v>
      </c>
      <c r="B1658" s="8">
        <v>714848</v>
      </c>
      <c r="C1658" t="s">
        <v>854</v>
      </c>
      <c r="D1658" t="s">
        <v>1602</v>
      </c>
      <c r="E1658" s="9">
        <v>0.32</v>
      </c>
      <c r="F1658" s="10">
        <f t="shared" si="73"/>
        <v>4448</v>
      </c>
      <c r="G1658" s="11"/>
      <c r="H1658" s="12" t="s">
        <v>1582</v>
      </c>
    </row>
    <row r="1659" spans="1:13" x14ac:dyDescent="0.25">
      <c r="A1659" t="s">
        <v>1586</v>
      </c>
      <c r="B1659" s="8">
        <v>714848</v>
      </c>
      <c r="C1659" t="s">
        <v>854</v>
      </c>
      <c r="D1659" t="s">
        <v>1584</v>
      </c>
      <c r="E1659" s="9">
        <v>0.16</v>
      </c>
      <c r="F1659" s="10">
        <f t="shared" si="73"/>
        <v>2224</v>
      </c>
      <c r="G1659" s="11"/>
      <c r="H1659" s="12" t="s">
        <v>1582</v>
      </c>
    </row>
    <row r="1660" spans="1:13" x14ac:dyDescent="0.25">
      <c r="A1660" t="s">
        <v>1588</v>
      </c>
      <c r="B1660" s="8">
        <v>714848</v>
      </c>
      <c r="C1660" t="s">
        <v>854</v>
      </c>
      <c r="D1660" t="s">
        <v>1581</v>
      </c>
      <c r="E1660" s="9">
        <v>0.48</v>
      </c>
      <c r="F1660" s="10">
        <f t="shared" si="73"/>
        <v>6672</v>
      </c>
      <c r="G1660" s="11"/>
      <c r="H1660" s="12" t="s">
        <v>1582</v>
      </c>
    </row>
    <row r="1661" spans="1:13" s="14" customFormat="1" x14ac:dyDescent="0.25">
      <c r="A1661" s="14" t="s">
        <v>1590</v>
      </c>
      <c r="B1661" s="15">
        <v>714848</v>
      </c>
      <c r="C1661" s="14" t="s">
        <v>854</v>
      </c>
      <c r="D1661" s="14" t="s">
        <v>1609</v>
      </c>
      <c r="E1661" s="16">
        <v>0.64</v>
      </c>
      <c r="F1661" s="17">
        <f t="shared" si="73"/>
        <v>8896</v>
      </c>
      <c r="G1661" s="18">
        <v>22240</v>
      </c>
      <c r="H1661" s="12" t="s">
        <v>1582</v>
      </c>
      <c r="I1661" s="14" t="s">
        <v>855</v>
      </c>
      <c r="L1661" s="19"/>
      <c r="M1661" s="20"/>
    </row>
    <row r="1662" spans="1:13" x14ac:dyDescent="0.25">
      <c r="A1662" t="s">
        <v>1586</v>
      </c>
      <c r="B1662" s="8">
        <v>13051999</v>
      </c>
      <c r="C1662" t="s">
        <v>857</v>
      </c>
      <c r="D1662" t="s">
        <v>1619</v>
      </c>
      <c r="E1662" s="9">
        <v>1.68</v>
      </c>
      <c r="F1662" s="10">
        <f t="shared" si="73"/>
        <v>23352</v>
      </c>
      <c r="G1662" s="11"/>
      <c r="H1662" s="12" t="s">
        <v>1582</v>
      </c>
    </row>
    <row r="1663" spans="1:13" x14ac:dyDescent="0.25">
      <c r="A1663" t="s">
        <v>1588</v>
      </c>
      <c r="B1663" s="8">
        <v>13051999</v>
      </c>
      <c r="C1663" t="s">
        <v>857</v>
      </c>
      <c r="D1663" t="s">
        <v>1629</v>
      </c>
      <c r="E1663" s="9">
        <v>0.8</v>
      </c>
      <c r="F1663" s="10">
        <f t="shared" si="73"/>
        <v>11120</v>
      </c>
      <c r="G1663" s="11"/>
      <c r="H1663" s="12" t="s">
        <v>1582</v>
      </c>
    </row>
    <row r="1664" spans="1:13" x14ac:dyDescent="0.25">
      <c r="A1664" t="s">
        <v>1590</v>
      </c>
      <c r="B1664" s="8">
        <v>13144313</v>
      </c>
      <c r="C1664" t="s">
        <v>857</v>
      </c>
      <c r="D1664" t="s">
        <v>1701</v>
      </c>
      <c r="E1664" s="9">
        <v>4.24</v>
      </c>
      <c r="F1664" s="10">
        <f t="shared" si="73"/>
        <v>58936</v>
      </c>
      <c r="G1664" s="11"/>
      <c r="H1664" s="12" t="s">
        <v>1582</v>
      </c>
    </row>
    <row r="1665" spans="1:13" s="14" customFormat="1" x14ac:dyDescent="0.25">
      <c r="A1665" s="14" t="s">
        <v>1590</v>
      </c>
      <c r="B1665" s="15">
        <v>13051999</v>
      </c>
      <c r="C1665" s="14" t="s">
        <v>857</v>
      </c>
      <c r="D1665" s="14" t="s">
        <v>1589</v>
      </c>
      <c r="E1665" s="16">
        <v>0.72</v>
      </c>
      <c r="F1665" s="17">
        <f t="shared" si="73"/>
        <v>10008</v>
      </c>
      <c r="G1665" s="18">
        <v>103416</v>
      </c>
      <c r="H1665" s="12" t="s">
        <v>1582</v>
      </c>
      <c r="I1665" s="14" t="s">
        <v>858</v>
      </c>
      <c r="L1665" s="19"/>
      <c r="M1665" s="20"/>
    </row>
    <row r="1666" spans="1:13" x14ac:dyDescent="0.25">
      <c r="A1666" t="s">
        <v>1586</v>
      </c>
      <c r="B1666" s="8" t="s">
        <v>1601</v>
      </c>
      <c r="C1666" t="s">
        <v>859</v>
      </c>
      <c r="D1666" t="s">
        <v>1587</v>
      </c>
      <c r="E1666" s="9">
        <v>0.24</v>
      </c>
      <c r="F1666" s="10">
        <f t="shared" si="73"/>
        <v>3336</v>
      </c>
      <c r="G1666" s="11"/>
    </row>
    <row r="1667" spans="1:13" x14ac:dyDescent="0.25">
      <c r="A1667" t="s">
        <v>1586</v>
      </c>
      <c r="B1667" s="8" t="s">
        <v>1601</v>
      </c>
      <c r="C1667" t="s">
        <v>859</v>
      </c>
      <c r="D1667" t="s">
        <v>1587</v>
      </c>
      <c r="E1667" s="9">
        <v>0.24</v>
      </c>
      <c r="F1667" s="10">
        <f t="shared" si="73"/>
        <v>3336</v>
      </c>
      <c r="G1667" s="11"/>
    </row>
    <row r="1668" spans="1:13" x14ac:dyDescent="0.25">
      <c r="A1668" t="s">
        <v>1590</v>
      </c>
      <c r="B1668" s="8" t="s">
        <v>1601</v>
      </c>
      <c r="C1668" t="s">
        <v>859</v>
      </c>
      <c r="D1668" t="s">
        <v>1584</v>
      </c>
      <c r="E1668" s="9">
        <v>0.16</v>
      </c>
      <c r="F1668" s="10">
        <f t="shared" si="73"/>
        <v>2224</v>
      </c>
      <c r="G1668" s="11"/>
    </row>
    <row r="1669" spans="1:13" x14ac:dyDescent="0.25">
      <c r="A1669" t="s">
        <v>1590</v>
      </c>
      <c r="B1669" s="8" t="s">
        <v>1601</v>
      </c>
      <c r="C1669" t="s">
        <v>859</v>
      </c>
      <c r="D1669" t="s">
        <v>1585</v>
      </c>
      <c r="E1669" s="9">
        <v>1.44</v>
      </c>
      <c r="F1669" s="10">
        <f t="shared" si="73"/>
        <v>20016</v>
      </c>
      <c r="G1669" s="11"/>
    </row>
    <row r="1670" spans="1:13" s="14" customFormat="1" x14ac:dyDescent="0.25">
      <c r="A1670" s="14" t="s">
        <v>1590</v>
      </c>
      <c r="B1670" s="15" t="s">
        <v>1601</v>
      </c>
      <c r="C1670" s="14" t="s">
        <v>859</v>
      </c>
      <c r="D1670" s="14" t="s">
        <v>1603</v>
      </c>
      <c r="E1670" s="16">
        <v>0.08</v>
      </c>
      <c r="F1670" s="17">
        <f t="shared" si="73"/>
        <v>1112</v>
      </c>
      <c r="G1670" s="18">
        <v>30024</v>
      </c>
      <c r="L1670" s="19"/>
      <c r="M1670" s="20"/>
    </row>
    <row r="1671" spans="1:13" x14ac:dyDescent="0.25">
      <c r="A1671" t="s">
        <v>1592</v>
      </c>
      <c r="B1671" s="8">
        <v>20136825</v>
      </c>
      <c r="C1671" t="s">
        <v>860</v>
      </c>
      <c r="D1671" t="s">
        <v>1596</v>
      </c>
      <c r="E1671" s="9">
        <v>0.95333333333333303</v>
      </c>
      <c r="F1671" s="10">
        <f t="shared" si="73"/>
        <v>13251.333333333328</v>
      </c>
      <c r="G1671" s="11"/>
      <c r="H1671" s="12" t="s">
        <v>1582</v>
      </c>
    </row>
    <row r="1672" spans="1:13" x14ac:dyDescent="0.25">
      <c r="A1672" t="s">
        <v>1580</v>
      </c>
      <c r="B1672" s="8">
        <v>20136825</v>
      </c>
      <c r="C1672" t="s">
        <v>860</v>
      </c>
      <c r="D1672" t="s">
        <v>1594</v>
      </c>
      <c r="E1672" s="9">
        <v>0.84</v>
      </c>
      <c r="F1672" s="10">
        <f t="shared" si="73"/>
        <v>11676</v>
      </c>
      <c r="G1672" s="11"/>
      <c r="H1672" s="12" t="s">
        <v>1582</v>
      </c>
    </row>
    <row r="1673" spans="1:13" x14ac:dyDescent="0.25">
      <c r="A1673" t="s">
        <v>1586</v>
      </c>
      <c r="B1673" s="8">
        <v>20136825</v>
      </c>
      <c r="C1673" t="s">
        <v>860</v>
      </c>
      <c r="D1673" t="s">
        <v>1658</v>
      </c>
      <c r="E1673" s="9">
        <v>2.0133333333333301</v>
      </c>
      <c r="F1673" s="10">
        <f t="shared" si="73"/>
        <v>27985.333333333288</v>
      </c>
      <c r="G1673" s="11"/>
      <c r="H1673" s="12" t="s">
        <v>1582</v>
      </c>
    </row>
    <row r="1674" spans="1:13" x14ac:dyDescent="0.25">
      <c r="A1674" t="s">
        <v>1588</v>
      </c>
      <c r="B1674" s="8">
        <v>20136825</v>
      </c>
      <c r="C1674" t="s">
        <v>860</v>
      </c>
      <c r="D1674" t="s">
        <v>1607</v>
      </c>
      <c r="E1674" s="9">
        <v>0.72666666666666702</v>
      </c>
      <c r="F1674" s="10">
        <f t="shared" si="73"/>
        <v>10100.666666666672</v>
      </c>
      <c r="G1674" s="11"/>
      <c r="H1674" s="12" t="s">
        <v>1582</v>
      </c>
    </row>
    <row r="1675" spans="1:13" s="14" customFormat="1" x14ac:dyDescent="0.25">
      <c r="A1675" s="14" t="s">
        <v>1590</v>
      </c>
      <c r="B1675" s="15">
        <v>20136825</v>
      </c>
      <c r="C1675" s="14" t="s">
        <v>860</v>
      </c>
      <c r="D1675" s="14" t="s">
        <v>1695</v>
      </c>
      <c r="E1675" s="16">
        <v>2.7933333333333299</v>
      </c>
      <c r="F1675" s="17">
        <f t="shared" si="73"/>
        <v>38827.333333333285</v>
      </c>
      <c r="G1675" s="18">
        <v>101748</v>
      </c>
      <c r="H1675" s="12" t="s">
        <v>1582</v>
      </c>
      <c r="I1675" s="14" t="s">
        <v>861</v>
      </c>
      <c r="L1675" s="19"/>
      <c r="M1675" s="20"/>
    </row>
    <row r="1676" spans="1:13" s="14" customFormat="1" x14ac:dyDescent="0.25">
      <c r="A1676" s="14" t="s">
        <v>1592</v>
      </c>
      <c r="B1676" s="15">
        <v>11225742</v>
      </c>
      <c r="C1676" s="14" t="s">
        <v>1924</v>
      </c>
      <c r="D1676" s="14" t="s">
        <v>1583</v>
      </c>
      <c r="E1676" s="16">
        <v>0.56000000000000005</v>
      </c>
      <c r="F1676" s="17">
        <f t="shared" si="73"/>
        <v>7784.0000000000009</v>
      </c>
      <c r="G1676" s="18">
        <v>7784</v>
      </c>
      <c r="L1676" s="19"/>
      <c r="M1676" s="20"/>
    </row>
    <row r="1677" spans="1:13" x14ac:dyDescent="0.25">
      <c r="A1677" t="s">
        <v>1586</v>
      </c>
      <c r="B1677" s="8">
        <v>11482132</v>
      </c>
      <c r="C1677" t="s">
        <v>868</v>
      </c>
      <c r="D1677" t="s">
        <v>1730</v>
      </c>
      <c r="E1677" s="9">
        <v>3.7466666666666701</v>
      </c>
      <c r="F1677" s="10">
        <f t="shared" si="73"/>
        <v>52078.666666666715</v>
      </c>
      <c r="G1677" s="11"/>
      <c r="H1677" s="12" t="s">
        <v>1582</v>
      </c>
    </row>
    <row r="1678" spans="1:13" s="14" customFormat="1" x14ac:dyDescent="0.25">
      <c r="A1678" s="14" t="s">
        <v>1588</v>
      </c>
      <c r="B1678" s="15">
        <v>11482132</v>
      </c>
      <c r="C1678" s="14" t="s">
        <v>868</v>
      </c>
      <c r="D1678" s="14" t="s">
        <v>1633</v>
      </c>
      <c r="E1678" s="16">
        <v>1.4</v>
      </c>
      <c r="F1678" s="17">
        <f t="shared" si="73"/>
        <v>19460</v>
      </c>
      <c r="G1678" s="18">
        <v>71585</v>
      </c>
      <c r="H1678" s="12" t="s">
        <v>1582</v>
      </c>
      <c r="I1678" s="14" t="s">
        <v>869</v>
      </c>
      <c r="L1678" s="19"/>
      <c r="M1678" s="20"/>
    </row>
    <row r="1679" spans="1:13" s="14" customFormat="1" x14ac:dyDescent="0.25">
      <c r="A1679" s="14" t="s">
        <v>1590</v>
      </c>
      <c r="B1679" s="15">
        <v>20125890</v>
      </c>
      <c r="C1679" s="14" t="s">
        <v>870</v>
      </c>
      <c r="D1679" s="14" t="s">
        <v>1591</v>
      </c>
      <c r="E1679" s="16">
        <v>1.1200000000000001</v>
      </c>
      <c r="F1679" s="17">
        <f t="shared" si="73"/>
        <v>15568.000000000002</v>
      </c>
      <c r="G1679" s="18">
        <v>15568</v>
      </c>
      <c r="I1679" s="14" t="s">
        <v>871</v>
      </c>
      <c r="L1679" s="19"/>
      <c r="M1679" s="20"/>
    </row>
    <row r="1680" spans="1:13" x14ac:dyDescent="0.25">
      <c r="A1680" t="s">
        <v>1586</v>
      </c>
      <c r="B1680" s="8">
        <v>13199712</v>
      </c>
      <c r="C1680" t="s">
        <v>872</v>
      </c>
      <c r="D1680" t="s">
        <v>1649</v>
      </c>
      <c r="E1680" s="9">
        <v>5.2</v>
      </c>
      <c r="F1680" s="10">
        <f t="shared" si="73"/>
        <v>72280</v>
      </c>
      <c r="G1680" s="11"/>
      <c r="H1680" s="12" t="s">
        <v>1582</v>
      </c>
    </row>
    <row r="1681" spans="1:13" x14ac:dyDescent="0.25">
      <c r="A1681" t="s">
        <v>1588</v>
      </c>
      <c r="B1681" s="8">
        <v>13199712</v>
      </c>
      <c r="C1681" t="s">
        <v>872</v>
      </c>
      <c r="D1681" t="s">
        <v>1678</v>
      </c>
      <c r="E1681" s="9">
        <v>9.64</v>
      </c>
      <c r="F1681" s="10">
        <f t="shared" si="73"/>
        <v>133996</v>
      </c>
      <c r="G1681" s="11"/>
      <c r="H1681" s="12" t="s">
        <v>1582</v>
      </c>
    </row>
    <row r="1682" spans="1:13" s="14" customFormat="1" x14ac:dyDescent="0.25">
      <c r="A1682" s="14" t="s">
        <v>1590</v>
      </c>
      <c r="B1682" s="15">
        <v>13199712</v>
      </c>
      <c r="C1682" s="14" t="s">
        <v>872</v>
      </c>
      <c r="D1682" s="14" t="s">
        <v>1925</v>
      </c>
      <c r="E1682" s="16">
        <v>9.92</v>
      </c>
      <c r="F1682" s="17">
        <f t="shared" si="73"/>
        <v>137888</v>
      </c>
      <c r="G1682" s="18">
        <v>344164</v>
      </c>
      <c r="H1682" s="12" t="s">
        <v>1582</v>
      </c>
      <c r="I1682" s="14" t="s">
        <v>209</v>
      </c>
      <c r="L1682" s="19"/>
      <c r="M1682" s="20"/>
    </row>
    <row r="1683" spans="1:13" x14ac:dyDescent="0.25">
      <c r="A1683" t="s">
        <v>1592</v>
      </c>
      <c r="B1683" s="8">
        <v>13092761</v>
      </c>
      <c r="C1683" t="s">
        <v>873</v>
      </c>
      <c r="D1683" t="s">
        <v>1609</v>
      </c>
      <c r="E1683" s="9">
        <v>0.44666666666666699</v>
      </c>
      <c r="F1683" s="10">
        <f t="shared" si="73"/>
        <v>6208.6666666666715</v>
      </c>
      <c r="G1683" s="11"/>
      <c r="H1683" s="12" t="s">
        <v>1582</v>
      </c>
    </row>
    <row r="1684" spans="1:13" x14ac:dyDescent="0.25">
      <c r="A1684" t="s">
        <v>1592</v>
      </c>
      <c r="B1684" s="8">
        <v>13097666</v>
      </c>
      <c r="C1684" t="s">
        <v>873</v>
      </c>
      <c r="D1684" t="s">
        <v>1626</v>
      </c>
      <c r="E1684" s="9">
        <v>0.89333333333333298</v>
      </c>
      <c r="F1684" s="10">
        <f t="shared" si="73"/>
        <v>12417.333333333328</v>
      </c>
      <c r="G1684" s="11"/>
      <c r="H1684" s="12" t="s">
        <v>1582</v>
      </c>
    </row>
    <row r="1685" spans="1:13" x14ac:dyDescent="0.25">
      <c r="A1685" t="s">
        <v>1580</v>
      </c>
      <c r="B1685" s="8">
        <v>13092761</v>
      </c>
      <c r="C1685" t="s">
        <v>873</v>
      </c>
      <c r="D1685" t="s">
        <v>1605</v>
      </c>
      <c r="E1685" s="9">
        <v>0.61333333333333295</v>
      </c>
      <c r="F1685" s="10">
        <f t="shared" si="73"/>
        <v>8525.3333333333285</v>
      </c>
      <c r="G1685" s="11"/>
      <c r="H1685" s="12" t="s">
        <v>1582</v>
      </c>
    </row>
    <row r="1686" spans="1:13" x14ac:dyDescent="0.25">
      <c r="A1686" t="s">
        <v>1580</v>
      </c>
      <c r="B1686" s="8">
        <v>13097666</v>
      </c>
      <c r="C1686" t="s">
        <v>873</v>
      </c>
      <c r="D1686" t="s">
        <v>1628</v>
      </c>
      <c r="E1686" s="9">
        <v>1.28666666666667</v>
      </c>
      <c r="F1686" s="10">
        <f t="shared" si="73"/>
        <v>17884.666666666712</v>
      </c>
      <c r="G1686" s="11"/>
      <c r="H1686" s="12" t="s">
        <v>1582</v>
      </c>
    </row>
    <row r="1687" spans="1:13" x14ac:dyDescent="0.25">
      <c r="A1687" t="s">
        <v>1586</v>
      </c>
      <c r="B1687" s="8">
        <v>13092761</v>
      </c>
      <c r="C1687" t="s">
        <v>873</v>
      </c>
      <c r="D1687" t="s">
        <v>1724</v>
      </c>
      <c r="E1687" s="9">
        <v>4.1399999999999997</v>
      </c>
      <c r="F1687" s="10">
        <f t="shared" si="73"/>
        <v>57545.999999999993</v>
      </c>
      <c r="G1687" s="11"/>
      <c r="H1687" s="12" t="s">
        <v>1582</v>
      </c>
    </row>
    <row r="1688" spans="1:13" x14ac:dyDescent="0.25">
      <c r="A1688" t="s">
        <v>1586</v>
      </c>
      <c r="B1688" s="8">
        <v>13097666</v>
      </c>
      <c r="C1688" t="s">
        <v>873</v>
      </c>
      <c r="D1688" t="s">
        <v>1619</v>
      </c>
      <c r="E1688" s="9">
        <v>1.17333333333333</v>
      </c>
      <c r="F1688" s="10">
        <f t="shared" si="73"/>
        <v>16309.333333333287</v>
      </c>
      <c r="G1688" s="11"/>
      <c r="H1688" s="12" t="s">
        <v>1582</v>
      </c>
    </row>
    <row r="1689" spans="1:13" x14ac:dyDescent="0.25">
      <c r="A1689" t="s">
        <v>1588</v>
      </c>
      <c r="B1689" s="8">
        <v>13092761</v>
      </c>
      <c r="C1689" t="s">
        <v>873</v>
      </c>
      <c r="D1689" t="s">
        <v>1926</v>
      </c>
      <c r="E1689" s="9">
        <v>6.2066666666666697</v>
      </c>
      <c r="F1689" s="10">
        <f t="shared" si="73"/>
        <v>86272.666666666715</v>
      </c>
      <c r="G1689" s="11"/>
      <c r="H1689" s="12" t="s">
        <v>1582</v>
      </c>
    </row>
    <row r="1690" spans="1:13" x14ac:dyDescent="0.25">
      <c r="A1690" t="s">
        <v>1588</v>
      </c>
      <c r="B1690" s="8">
        <v>13097666</v>
      </c>
      <c r="C1690" t="s">
        <v>873</v>
      </c>
      <c r="D1690" t="s">
        <v>1587</v>
      </c>
      <c r="E1690" s="9">
        <v>0.16666666666666699</v>
      </c>
      <c r="F1690" s="10">
        <f t="shared" si="73"/>
        <v>2316.6666666666711</v>
      </c>
      <c r="G1690" s="11"/>
      <c r="H1690" s="12" t="s">
        <v>1582</v>
      </c>
    </row>
    <row r="1691" spans="1:13" x14ac:dyDescent="0.25">
      <c r="A1691" t="s">
        <v>1590</v>
      </c>
      <c r="B1691" s="8">
        <v>13092761</v>
      </c>
      <c r="C1691" t="s">
        <v>873</v>
      </c>
      <c r="D1691" t="s">
        <v>1927</v>
      </c>
      <c r="E1691" s="9">
        <v>6.43333333333333</v>
      </c>
      <c r="F1691" s="10">
        <f t="shared" si="73"/>
        <v>89423.333333333285</v>
      </c>
      <c r="G1691" s="11"/>
      <c r="H1691" s="12" t="s">
        <v>1582</v>
      </c>
    </row>
    <row r="1692" spans="1:13" s="14" customFormat="1" x14ac:dyDescent="0.25">
      <c r="A1692" s="14" t="s">
        <v>1590</v>
      </c>
      <c r="B1692" s="15">
        <v>13097666</v>
      </c>
      <c r="C1692" s="14" t="s">
        <v>873</v>
      </c>
      <c r="D1692" s="14" t="s">
        <v>1591</v>
      </c>
      <c r="E1692" s="16">
        <v>0.78</v>
      </c>
      <c r="F1692" s="17">
        <f t="shared" si="73"/>
        <v>10842</v>
      </c>
      <c r="G1692" s="18">
        <v>307746</v>
      </c>
      <c r="H1692" s="12" t="s">
        <v>1582</v>
      </c>
      <c r="I1692" s="14" t="s">
        <v>874</v>
      </c>
      <c r="L1692" s="19"/>
      <c r="M1692" s="20"/>
    </row>
    <row r="1693" spans="1:13" x14ac:dyDescent="0.25">
      <c r="A1693" t="s">
        <v>1592</v>
      </c>
      <c r="B1693" s="8" t="s">
        <v>1601</v>
      </c>
      <c r="C1693" t="s">
        <v>875</v>
      </c>
      <c r="D1693" t="s">
        <v>1782</v>
      </c>
      <c r="E1693" s="9">
        <v>10.24</v>
      </c>
      <c r="F1693" s="10">
        <f t="shared" ref="F1693:F1699" si="74">((E1693/8)*10)*13900</f>
        <v>177920</v>
      </c>
      <c r="G1693" s="11"/>
      <c r="H1693" s="12" t="s">
        <v>1582</v>
      </c>
    </row>
    <row r="1694" spans="1:13" x14ac:dyDescent="0.25">
      <c r="A1694" t="s">
        <v>1580</v>
      </c>
      <c r="B1694" s="8" t="s">
        <v>1601</v>
      </c>
      <c r="C1694" t="s">
        <v>875</v>
      </c>
      <c r="D1694" t="s">
        <v>1658</v>
      </c>
      <c r="E1694" s="9">
        <v>2.88</v>
      </c>
      <c r="F1694" s="10">
        <f t="shared" si="74"/>
        <v>50039.999999999993</v>
      </c>
      <c r="G1694" s="11"/>
      <c r="H1694" s="12" t="s">
        <v>1582</v>
      </c>
    </row>
    <row r="1695" spans="1:13" x14ac:dyDescent="0.25">
      <c r="A1695" t="s">
        <v>1586</v>
      </c>
      <c r="B1695" s="8">
        <v>11485611</v>
      </c>
      <c r="C1695" t="s">
        <v>875</v>
      </c>
      <c r="D1695" t="s">
        <v>1625</v>
      </c>
      <c r="E1695" s="9">
        <v>9.2799999999999994</v>
      </c>
      <c r="F1695" s="10">
        <f t="shared" si="74"/>
        <v>161240</v>
      </c>
      <c r="G1695" s="11"/>
      <c r="H1695" s="12" t="s">
        <v>1582</v>
      </c>
    </row>
    <row r="1696" spans="1:13" x14ac:dyDescent="0.25">
      <c r="A1696" t="s">
        <v>1586</v>
      </c>
      <c r="B1696" s="8" t="s">
        <v>1601</v>
      </c>
      <c r="C1696" t="s">
        <v>875</v>
      </c>
      <c r="D1696" t="s">
        <v>1636</v>
      </c>
      <c r="E1696" s="9">
        <v>0.96</v>
      </c>
      <c r="F1696" s="10">
        <f t="shared" si="74"/>
        <v>16680</v>
      </c>
      <c r="G1696" s="11"/>
      <c r="H1696" s="12" t="s">
        <v>1582</v>
      </c>
    </row>
    <row r="1697" spans="1:13" x14ac:dyDescent="0.25">
      <c r="A1697" t="s">
        <v>1588</v>
      </c>
      <c r="B1697" s="8" t="s">
        <v>1601</v>
      </c>
      <c r="C1697" t="s">
        <v>875</v>
      </c>
      <c r="D1697" t="s">
        <v>1636</v>
      </c>
      <c r="E1697" s="9">
        <v>0.96</v>
      </c>
      <c r="F1697" s="10">
        <f t="shared" si="74"/>
        <v>16680</v>
      </c>
      <c r="G1697" s="11"/>
      <c r="H1697" s="12" t="s">
        <v>1582</v>
      </c>
    </row>
    <row r="1698" spans="1:13" x14ac:dyDescent="0.25">
      <c r="A1698" t="s">
        <v>1590</v>
      </c>
      <c r="B1698" s="8" t="s">
        <v>1601</v>
      </c>
      <c r="C1698" t="s">
        <v>875</v>
      </c>
      <c r="D1698" t="s">
        <v>1636</v>
      </c>
      <c r="E1698" s="9">
        <v>0.96</v>
      </c>
      <c r="F1698" s="10">
        <f t="shared" si="74"/>
        <v>16680</v>
      </c>
      <c r="G1698" s="11"/>
      <c r="H1698" s="12" t="s">
        <v>1582</v>
      </c>
    </row>
    <row r="1699" spans="1:13" s="14" customFormat="1" x14ac:dyDescent="0.25">
      <c r="A1699" s="14" t="s">
        <v>1590</v>
      </c>
      <c r="B1699" s="15">
        <v>11485611</v>
      </c>
      <c r="C1699" s="14" t="s">
        <v>875</v>
      </c>
      <c r="D1699" s="14" t="s">
        <v>1602</v>
      </c>
      <c r="E1699" s="16">
        <v>0.32</v>
      </c>
      <c r="F1699" s="10">
        <f t="shared" si="74"/>
        <v>5560</v>
      </c>
      <c r="G1699" s="18">
        <v>444800</v>
      </c>
      <c r="H1699" s="12" t="s">
        <v>1582</v>
      </c>
      <c r="I1699" s="14" t="s">
        <v>876</v>
      </c>
      <c r="J1699" s="14" t="s">
        <v>877</v>
      </c>
      <c r="K1699" s="14" t="s">
        <v>96</v>
      </c>
      <c r="L1699" s="19"/>
      <c r="M1699" s="20"/>
    </row>
    <row r="1700" spans="1:13" x14ac:dyDescent="0.25">
      <c r="A1700" t="s">
        <v>1592</v>
      </c>
      <c r="B1700" s="8" t="s">
        <v>1601</v>
      </c>
      <c r="C1700" t="s">
        <v>878</v>
      </c>
      <c r="D1700" t="s">
        <v>1587</v>
      </c>
      <c r="E1700" s="9">
        <v>0.24</v>
      </c>
      <c r="F1700" s="10">
        <f>((E1700/8)*2)*13900</f>
        <v>834</v>
      </c>
      <c r="G1700" s="11"/>
      <c r="H1700" s="12" t="s">
        <v>1582</v>
      </c>
    </row>
    <row r="1701" spans="1:13" x14ac:dyDescent="0.25">
      <c r="A1701" t="s">
        <v>1580</v>
      </c>
      <c r="B1701" s="8" t="s">
        <v>1601</v>
      </c>
      <c r="C1701" t="s">
        <v>878</v>
      </c>
      <c r="D1701" t="s">
        <v>1603</v>
      </c>
      <c r="E1701" s="9">
        <v>0.08</v>
      </c>
      <c r="F1701" s="10">
        <f>((E1701/8)*2)*13900</f>
        <v>278</v>
      </c>
      <c r="G1701" s="11"/>
      <c r="H1701" s="12" t="s">
        <v>1582</v>
      </c>
    </row>
    <row r="1702" spans="1:13" x14ac:dyDescent="0.25">
      <c r="A1702" t="s">
        <v>1580</v>
      </c>
      <c r="B1702" s="8" t="s">
        <v>1601</v>
      </c>
      <c r="C1702" t="s">
        <v>878</v>
      </c>
      <c r="D1702" t="s">
        <v>1583</v>
      </c>
      <c r="E1702" s="9">
        <v>0.56000000000000005</v>
      </c>
      <c r="F1702" s="10">
        <f>((E1702/8)*2)*13900</f>
        <v>1946.0000000000002</v>
      </c>
      <c r="G1702" s="11"/>
      <c r="H1702" s="12" t="s">
        <v>1582</v>
      </c>
    </row>
    <row r="1703" spans="1:13" s="14" customFormat="1" x14ac:dyDescent="0.25">
      <c r="A1703" s="14" t="s">
        <v>1586</v>
      </c>
      <c r="B1703" s="15" t="s">
        <v>1601</v>
      </c>
      <c r="C1703" s="14" t="s">
        <v>878</v>
      </c>
      <c r="D1703" s="14" t="s">
        <v>1657</v>
      </c>
      <c r="E1703" s="16">
        <v>1.76</v>
      </c>
      <c r="F1703" s="10">
        <f>((E1703/8)*2)*13900</f>
        <v>6116</v>
      </c>
      <c r="G1703" s="18">
        <v>36696</v>
      </c>
      <c r="H1703" s="12" t="s">
        <v>1582</v>
      </c>
      <c r="I1703" s="14" t="s">
        <v>879</v>
      </c>
      <c r="J1703" s="14" t="s">
        <v>14</v>
      </c>
      <c r="K1703" s="14" t="s">
        <v>15</v>
      </c>
      <c r="L1703" s="19"/>
      <c r="M1703" s="20"/>
    </row>
    <row r="1704" spans="1:13" x14ac:dyDescent="0.25">
      <c r="A1704" t="s">
        <v>1592</v>
      </c>
      <c r="B1704" s="8">
        <v>20152382</v>
      </c>
      <c r="C1704" t="s">
        <v>880</v>
      </c>
      <c r="D1704" t="s">
        <v>1928</v>
      </c>
      <c r="E1704" s="9">
        <v>46.1933333333333</v>
      </c>
      <c r="F1704" s="10">
        <f t="shared" ref="F1704:F1710" si="75">((E1704/8)*8)*13900</f>
        <v>642087.33333333291</v>
      </c>
      <c r="G1704" s="11"/>
      <c r="H1704" s="12" t="s">
        <v>1582</v>
      </c>
    </row>
    <row r="1705" spans="1:13" x14ac:dyDescent="0.25">
      <c r="A1705" t="s">
        <v>1592</v>
      </c>
      <c r="B1705" s="8">
        <v>20099333</v>
      </c>
      <c r="C1705" t="s">
        <v>880</v>
      </c>
      <c r="D1705" t="s">
        <v>1929</v>
      </c>
      <c r="E1705" s="9">
        <v>20.246666666666702</v>
      </c>
      <c r="F1705" s="10">
        <f t="shared" si="75"/>
        <v>281428.66666666715</v>
      </c>
      <c r="G1705" s="11"/>
      <c r="H1705" s="12" t="s">
        <v>1582</v>
      </c>
    </row>
    <row r="1706" spans="1:13" x14ac:dyDescent="0.25">
      <c r="A1706" t="s">
        <v>1580</v>
      </c>
      <c r="B1706" s="8">
        <v>20152382</v>
      </c>
      <c r="C1706" t="s">
        <v>880</v>
      </c>
      <c r="D1706" t="s">
        <v>1930</v>
      </c>
      <c r="E1706" s="9">
        <v>51.173333333333296</v>
      </c>
      <c r="F1706" s="10">
        <f t="shared" si="75"/>
        <v>711309.33333333279</v>
      </c>
      <c r="G1706" s="11"/>
      <c r="H1706" s="12" t="s">
        <v>1582</v>
      </c>
    </row>
    <row r="1707" spans="1:13" x14ac:dyDescent="0.25">
      <c r="A1707" t="s">
        <v>1586</v>
      </c>
      <c r="B1707" s="8">
        <v>20152382</v>
      </c>
      <c r="C1707" t="s">
        <v>880</v>
      </c>
      <c r="D1707" t="s">
        <v>1931</v>
      </c>
      <c r="E1707" s="9">
        <v>8.9466666666666708</v>
      </c>
      <c r="F1707" s="10">
        <f t="shared" si="75"/>
        <v>124358.66666666673</v>
      </c>
      <c r="G1707" s="11"/>
      <c r="H1707" s="12" t="s">
        <v>1582</v>
      </c>
    </row>
    <row r="1708" spans="1:13" x14ac:dyDescent="0.25">
      <c r="A1708" t="s">
        <v>1586</v>
      </c>
      <c r="B1708" s="8">
        <v>20099333</v>
      </c>
      <c r="C1708" t="s">
        <v>880</v>
      </c>
      <c r="D1708" t="s">
        <v>1932</v>
      </c>
      <c r="E1708" s="9">
        <v>24.3266666666667</v>
      </c>
      <c r="F1708" s="10">
        <f t="shared" si="75"/>
        <v>338140.66666666715</v>
      </c>
      <c r="G1708" s="11"/>
      <c r="H1708" s="12" t="s">
        <v>1582</v>
      </c>
    </row>
    <row r="1709" spans="1:13" x14ac:dyDescent="0.25">
      <c r="A1709" t="s">
        <v>1588</v>
      </c>
      <c r="B1709" s="8">
        <v>20152382</v>
      </c>
      <c r="C1709" t="s">
        <v>880</v>
      </c>
      <c r="D1709" t="s">
        <v>1933</v>
      </c>
      <c r="E1709" s="9">
        <v>10.293333333333299</v>
      </c>
      <c r="F1709" s="10">
        <f t="shared" si="75"/>
        <v>143077.33333333285</v>
      </c>
      <c r="G1709" s="11"/>
      <c r="H1709" s="12" t="s">
        <v>1582</v>
      </c>
    </row>
    <row r="1710" spans="1:13" s="14" customFormat="1" x14ac:dyDescent="0.25">
      <c r="A1710" s="14" t="s">
        <v>1590</v>
      </c>
      <c r="B1710" s="15">
        <v>20152382</v>
      </c>
      <c r="C1710" s="14" t="s">
        <v>880</v>
      </c>
      <c r="D1710" s="14" t="s">
        <v>1609</v>
      </c>
      <c r="E1710" s="16">
        <v>0.44666666666666699</v>
      </c>
      <c r="F1710" s="17">
        <f t="shared" si="75"/>
        <v>6208.6666666666715</v>
      </c>
      <c r="G1710" s="18">
        <v>2246657</v>
      </c>
      <c r="H1710" s="12" t="s">
        <v>1582</v>
      </c>
      <c r="I1710" s="14" t="s">
        <v>881</v>
      </c>
      <c r="L1710" s="19"/>
      <c r="M1710" s="20"/>
    </row>
    <row r="1711" spans="1:13" x14ac:dyDescent="0.25">
      <c r="A1711" t="s">
        <v>1592</v>
      </c>
      <c r="B1711" s="8">
        <v>20165878</v>
      </c>
      <c r="C1711" t="s">
        <v>882</v>
      </c>
      <c r="D1711" t="s">
        <v>1585</v>
      </c>
      <c r="E1711" s="9">
        <v>1.44</v>
      </c>
      <c r="F1711" s="10">
        <f t="shared" ref="F1711:F1742" si="76">((E1711/8)*10)*13900</f>
        <v>25019.999999999996</v>
      </c>
      <c r="G1711" s="11"/>
      <c r="H1711" s="12" t="s">
        <v>1582</v>
      </c>
    </row>
    <row r="1712" spans="1:13" x14ac:dyDescent="0.25">
      <c r="A1712" t="s">
        <v>1592</v>
      </c>
      <c r="B1712" s="8">
        <v>20175630</v>
      </c>
      <c r="C1712" t="s">
        <v>882</v>
      </c>
      <c r="D1712" t="s">
        <v>1603</v>
      </c>
      <c r="E1712" s="9">
        <v>0.08</v>
      </c>
      <c r="F1712" s="10">
        <f t="shared" si="76"/>
        <v>1390</v>
      </c>
      <c r="G1712" s="11"/>
      <c r="H1712" s="12" t="s">
        <v>1582</v>
      </c>
    </row>
    <row r="1713" spans="1:8" x14ac:dyDescent="0.25">
      <c r="A1713" t="s">
        <v>1592</v>
      </c>
      <c r="B1713" s="8">
        <v>20177838</v>
      </c>
      <c r="C1713" t="s">
        <v>882</v>
      </c>
      <c r="D1713" t="s">
        <v>1584</v>
      </c>
      <c r="E1713" s="9">
        <v>0.16</v>
      </c>
      <c r="F1713" s="10">
        <f t="shared" si="76"/>
        <v>2780</v>
      </c>
      <c r="G1713" s="11"/>
      <c r="H1713" s="12" t="s">
        <v>1582</v>
      </c>
    </row>
    <row r="1714" spans="1:8" x14ac:dyDescent="0.25">
      <c r="A1714" t="s">
        <v>1592</v>
      </c>
      <c r="B1714" s="8">
        <v>20177836</v>
      </c>
      <c r="C1714" t="s">
        <v>882</v>
      </c>
      <c r="D1714" t="s">
        <v>1581</v>
      </c>
      <c r="E1714" s="9">
        <v>0.48</v>
      </c>
      <c r="F1714" s="10">
        <f t="shared" si="76"/>
        <v>8340</v>
      </c>
      <c r="G1714" s="11"/>
      <c r="H1714" s="12" t="s">
        <v>1582</v>
      </c>
    </row>
    <row r="1715" spans="1:8" x14ac:dyDescent="0.25">
      <c r="A1715" t="s">
        <v>1592</v>
      </c>
      <c r="B1715" s="8">
        <v>20177093</v>
      </c>
      <c r="C1715" t="s">
        <v>882</v>
      </c>
      <c r="D1715" t="s">
        <v>1627</v>
      </c>
      <c r="E1715" s="9">
        <v>1.92</v>
      </c>
      <c r="F1715" s="10">
        <f t="shared" si="76"/>
        <v>33360</v>
      </c>
      <c r="G1715" s="11"/>
      <c r="H1715" s="12" t="s">
        <v>1582</v>
      </c>
    </row>
    <row r="1716" spans="1:8" x14ac:dyDescent="0.25">
      <c r="A1716" t="s">
        <v>1592</v>
      </c>
      <c r="B1716" s="8">
        <v>20165008</v>
      </c>
      <c r="C1716" t="s">
        <v>882</v>
      </c>
      <c r="D1716" t="s">
        <v>1581</v>
      </c>
      <c r="E1716" s="9">
        <v>0.48</v>
      </c>
      <c r="F1716" s="10">
        <f t="shared" si="76"/>
        <v>8340</v>
      </c>
      <c r="G1716" s="11"/>
      <c r="H1716" s="12" t="s">
        <v>1582</v>
      </c>
    </row>
    <row r="1717" spans="1:8" x14ac:dyDescent="0.25">
      <c r="A1717" t="s">
        <v>1592</v>
      </c>
      <c r="B1717" s="8">
        <v>20178440</v>
      </c>
      <c r="C1717" t="s">
        <v>882</v>
      </c>
      <c r="D1717" t="s">
        <v>1584</v>
      </c>
      <c r="E1717" s="9">
        <v>0.16</v>
      </c>
      <c r="F1717" s="10">
        <f t="shared" si="76"/>
        <v>2780</v>
      </c>
      <c r="G1717" s="11"/>
      <c r="H1717" s="12" t="s">
        <v>1582</v>
      </c>
    </row>
    <row r="1718" spans="1:8" x14ac:dyDescent="0.25">
      <c r="A1718" t="s">
        <v>1592</v>
      </c>
      <c r="B1718" s="8">
        <v>20178438</v>
      </c>
      <c r="C1718" t="s">
        <v>882</v>
      </c>
      <c r="D1718" t="s">
        <v>1594</v>
      </c>
      <c r="E1718" s="9">
        <v>1.2</v>
      </c>
      <c r="F1718" s="10">
        <f t="shared" si="76"/>
        <v>20850</v>
      </c>
      <c r="G1718" s="11"/>
      <c r="H1718" s="12" t="s">
        <v>1582</v>
      </c>
    </row>
    <row r="1719" spans="1:8" x14ac:dyDescent="0.25">
      <c r="A1719" t="s">
        <v>1592</v>
      </c>
      <c r="B1719" s="8">
        <v>20179015</v>
      </c>
      <c r="C1719" t="s">
        <v>882</v>
      </c>
      <c r="D1719" t="s">
        <v>1584</v>
      </c>
      <c r="E1719" s="9">
        <v>0.16</v>
      </c>
      <c r="F1719" s="10">
        <f t="shared" si="76"/>
        <v>2780</v>
      </c>
      <c r="G1719" s="11"/>
      <c r="H1719" s="12" t="s">
        <v>1582</v>
      </c>
    </row>
    <row r="1720" spans="1:8" x14ac:dyDescent="0.25">
      <c r="A1720" t="s">
        <v>1592</v>
      </c>
      <c r="B1720" s="8">
        <v>20179014</v>
      </c>
      <c r="C1720" t="s">
        <v>882</v>
      </c>
      <c r="D1720" t="s">
        <v>1610</v>
      </c>
      <c r="E1720" s="9">
        <v>0.4</v>
      </c>
      <c r="F1720" s="10">
        <f t="shared" si="76"/>
        <v>6950</v>
      </c>
      <c r="G1720" s="11"/>
      <c r="H1720" s="12" t="s">
        <v>1582</v>
      </c>
    </row>
    <row r="1721" spans="1:8" x14ac:dyDescent="0.25">
      <c r="A1721" t="s">
        <v>1592</v>
      </c>
      <c r="B1721" s="8">
        <v>20179321</v>
      </c>
      <c r="C1721" t="s">
        <v>882</v>
      </c>
      <c r="D1721" t="s">
        <v>1609</v>
      </c>
      <c r="E1721" s="9">
        <v>0.64</v>
      </c>
      <c r="F1721" s="10">
        <f t="shared" si="76"/>
        <v>11120</v>
      </c>
      <c r="G1721" s="11"/>
      <c r="H1721" s="12" t="s">
        <v>1582</v>
      </c>
    </row>
    <row r="1722" spans="1:8" x14ac:dyDescent="0.25">
      <c r="A1722" t="s">
        <v>1592</v>
      </c>
      <c r="B1722" s="8">
        <v>20179320</v>
      </c>
      <c r="C1722" t="s">
        <v>882</v>
      </c>
      <c r="D1722" t="s">
        <v>1603</v>
      </c>
      <c r="E1722" s="9">
        <v>0.08</v>
      </c>
      <c r="F1722" s="10">
        <f t="shared" si="76"/>
        <v>1390</v>
      </c>
      <c r="G1722" s="11"/>
      <c r="H1722" s="12" t="s">
        <v>1582</v>
      </c>
    </row>
    <row r="1723" spans="1:8" x14ac:dyDescent="0.25">
      <c r="A1723" t="s">
        <v>1592</v>
      </c>
      <c r="B1723" s="8">
        <v>20179467</v>
      </c>
      <c r="C1723" t="s">
        <v>882</v>
      </c>
      <c r="D1723" t="s">
        <v>1610</v>
      </c>
      <c r="E1723" s="9">
        <v>0.4</v>
      </c>
      <c r="F1723" s="10">
        <f t="shared" si="76"/>
        <v>6950</v>
      </c>
      <c r="G1723" s="11"/>
      <c r="H1723" s="12" t="s">
        <v>1582</v>
      </c>
    </row>
    <row r="1724" spans="1:8" x14ac:dyDescent="0.25">
      <c r="A1724" t="s">
        <v>1592</v>
      </c>
      <c r="B1724" s="8">
        <v>20179468</v>
      </c>
      <c r="C1724" t="s">
        <v>882</v>
      </c>
      <c r="D1724" t="s">
        <v>1584</v>
      </c>
      <c r="E1724" s="9">
        <v>0.16</v>
      </c>
      <c r="F1724" s="10">
        <f t="shared" si="76"/>
        <v>2780</v>
      </c>
      <c r="G1724" s="11"/>
      <c r="H1724" s="12" t="s">
        <v>1582</v>
      </c>
    </row>
    <row r="1725" spans="1:8" x14ac:dyDescent="0.25">
      <c r="A1725" t="s">
        <v>1592</v>
      </c>
      <c r="B1725" s="8">
        <v>20179793</v>
      </c>
      <c r="C1725" t="s">
        <v>882</v>
      </c>
      <c r="D1725" t="s">
        <v>1610</v>
      </c>
      <c r="E1725" s="9">
        <v>0.4</v>
      </c>
      <c r="F1725" s="10">
        <f t="shared" si="76"/>
        <v>6950</v>
      </c>
      <c r="G1725" s="11"/>
      <c r="H1725" s="12" t="s">
        <v>1582</v>
      </c>
    </row>
    <row r="1726" spans="1:8" x14ac:dyDescent="0.25">
      <c r="A1726" t="s">
        <v>1592</v>
      </c>
      <c r="B1726" s="8">
        <v>20179791</v>
      </c>
      <c r="C1726" t="s">
        <v>882</v>
      </c>
      <c r="D1726" t="s">
        <v>1584</v>
      </c>
      <c r="E1726" s="9">
        <v>0.16</v>
      </c>
      <c r="F1726" s="10">
        <f t="shared" si="76"/>
        <v>2780</v>
      </c>
      <c r="G1726" s="11"/>
      <c r="H1726" s="12" t="s">
        <v>1582</v>
      </c>
    </row>
    <row r="1727" spans="1:8" x14ac:dyDescent="0.25">
      <c r="A1727" t="s">
        <v>1580</v>
      </c>
      <c r="B1727" s="8">
        <v>20165878</v>
      </c>
      <c r="C1727" t="s">
        <v>882</v>
      </c>
      <c r="D1727" t="s">
        <v>1599</v>
      </c>
      <c r="E1727" s="9">
        <v>2.2400000000000002</v>
      </c>
      <c r="F1727" s="10">
        <f t="shared" si="76"/>
        <v>38920.000000000007</v>
      </c>
      <c r="G1727" s="11"/>
      <c r="H1727" s="12" t="s">
        <v>1582</v>
      </c>
    </row>
    <row r="1728" spans="1:8" x14ac:dyDescent="0.25">
      <c r="A1728" t="s">
        <v>1580</v>
      </c>
      <c r="B1728" s="8">
        <v>20175217</v>
      </c>
      <c r="C1728" t="s">
        <v>882</v>
      </c>
      <c r="D1728" t="s">
        <v>1603</v>
      </c>
      <c r="E1728" s="9">
        <v>0.08</v>
      </c>
      <c r="F1728" s="10">
        <f t="shared" si="76"/>
        <v>1390</v>
      </c>
      <c r="G1728" s="11"/>
      <c r="H1728" s="12" t="s">
        <v>1582</v>
      </c>
    </row>
    <row r="1729" spans="1:8" x14ac:dyDescent="0.25">
      <c r="A1729" t="s">
        <v>1580</v>
      </c>
      <c r="B1729" s="8">
        <v>20175215</v>
      </c>
      <c r="C1729" t="s">
        <v>882</v>
      </c>
      <c r="D1729" t="s">
        <v>1661</v>
      </c>
      <c r="E1729" s="9">
        <v>2.08</v>
      </c>
      <c r="F1729" s="10">
        <f t="shared" si="76"/>
        <v>36140</v>
      </c>
      <c r="G1729" s="11"/>
      <c r="H1729" s="12" t="s">
        <v>1582</v>
      </c>
    </row>
    <row r="1730" spans="1:8" x14ac:dyDescent="0.25">
      <c r="A1730" t="s">
        <v>1580</v>
      </c>
      <c r="B1730" s="8">
        <v>20175227</v>
      </c>
      <c r="C1730" t="s">
        <v>882</v>
      </c>
      <c r="D1730" t="s">
        <v>1610</v>
      </c>
      <c r="E1730" s="9">
        <v>0.4</v>
      </c>
      <c r="F1730" s="10">
        <f t="shared" si="76"/>
        <v>6950</v>
      </c>
      <c r="G1730" s="11"/>
      <c r="H1730" s="12" t="s">
        <v>1582</v>
      </c>
    </row>
    <row r="1731" spans="1:8" x14ac:dyDescent="0.25">
      <c r="A1731" t="s">
        <v>1580</v>
      </c>
      <c r="B1731" s="8">
        <v>20175225</v>
      </c>
      <c r="C1731" t="s">
        <v>882</v>
      </c>
      <c r="D1731" t="s">
        <v>1584</v>
      </c>
      <c r="E1731" s="9">
        <v>0.16</v>
      </c>
      <c r="F1731" s="10">
        <f t="shared" si="76"/>
        <v>2780</v>
      </c>
      <c r="G1731" s="11"/>
      <c r="H1731" s="12" t="s">
        <v>1582</v>
      </c>
    </row>
    <row r="1732" spans="1:8" x14ac:dyDescent="0.25">
      <c r="A1732" t="s">
        <v>1580</v>
      </c>
      <c r="B1732" s="8">
        <v>20173548</v>
      </c>
      <c r="C1732" t="s">
        <v>882</v>
      </c>
      <c r="D1732" t="s">
        <v>1610</v>
      </c>
      <c r="E1732" s="9">
        <v>0.4</v>
      </c>
      <c r="F1732" s="10">
        <f t="shared" si="76"/>
        <v>6950</v>
      </c>
      <c r="G1732" s="11"/>
      <c r="H1732" s="12" t="s">
        <v>1582</v>
      </c>
    </row>
    <row r="1733" spans="1:8" x14ac:dyDescent="0.25">
      <c r="A1733" t="s">
        <v>1580</v>
      </c>
      <c r="B1733" s="8">
        <v>20165879</v>
      </c>
      <c r="C1733" t="s">
        <v>882</v>
      </c>
      <c r="D1733" t="s">
        <v>1594</v>
      </c>
      <c r="E1733" s="9">
        <v>1.2</v>
      </c>
      <c r="F1733" s="10">
        <f t="shared" si="76"/>
        <v>20850</v>
      </c>
      <c r="G1733" s="11"/>
      <c r="H1733" s="12" t="s">
        <v>1582</v>
      </c>
    </row>
    <row r="1734" spans="1:8" x14ac:dyDescent="0.25">
      <c r="A1734" t="s">
        <v>1580</v>
      </c>
      <c r="B1734" s="8">
        <v>20175630</v>
      </c>
      <c r="C1734" t="s">
        <v>882</v>
      </c>
      <c r="D1734" t="s">
        <v>1596</v>
      </c>
      <c r="E1734" s="9">
        <v>1.36</v>
      </c>
      <c r="F1734" s="10">
        <f t="shared" si="76"/>
        <v>23630.000000000004</v>
      </c>
      <c r="G1734" s="11"/>
      <c r="H1734" s="12" t="s">
        <v>1582</v>
      </c>
    </row>
    <row r="1735" spans="1:8" x14ac:dyDescent="0.25">
      <c r="A1735" t="s">
        <v>1580</v>
      </c>
      <c r="B1735" s="8">
        <v>20175631</v>
      </c>
      <c r="C1735" t="s">
        <v>882</v>
      </c>
      <c r="D1735" t="s">
        <v>1581</v>
      </c>
      <c r="E1735" s="9">
        <v>0.48</v>
      </c>
      <c r="F1735" s="10">
        <f t="shared" si="76"/>
        <v>8340</v>
      </c>
      <c r="G1735" s="11"/>
      <c r="H1735" s="12" t="s">
        <v>1582</v>
      </c>
    </row>
    <row r="1736" spans="1:8" x14ac:dyDescent="0.25">
      <c r="A1736" t="s">
        <v>1580</v>
      </c>
      <c r="B1736" s="8">
        <v>20165008</v>
      </c>
      <c r="C1736" t="s">
        <v>882</v>
      </c>
      <c r="D1736" t="s">
        <v>1619</v>
      </c>
      <c r="E1736" s="9">
        <v>1.68</v>
      </c>
      <c r="F1736" s="10">
        <f t="shared" si="76"/>
        <v>29190</v>
      </c>
      <c r="G1736" s="11"/>
      <c r="H1736" s="12" t="s">
        <v>1582</v>
      </c>
    </row>
    <row r="1737" spans="1:8" x14ac:dyDescent="0.25">
      <c r="A1737" t="s">
        <v>1580</v>
      </c>
      <c r="B1737" s="8">
        <v>20176134</v>
      </c>
      <c r="C1737" t="s">
        <v>882</v>
      </c>
      <c r="D1737" t="s">
        <v>1589</v>
      </c>
      <c r="E1737" s="9">
        <v>0.72</v>
      </c>
      <c r="F1737" s="10">
        <f t="shared" si="76"/>
        <v>12509.999999999998</v>
      </c>
      <c r="G1737" s="11"/>
      <c r="H1737" s="12" t="s">
        <v>1582</v>
      </c>
    </row>
    <row r="1738" spans="1:8" x14ac:dyDescent="0.25">
      <c r="A1738" t="s">
        <v>1580</v>
      </c>
      <c r="B1738" s="8">
        <v>20176130</v>
      </c>
      <c r="C1738" t="s">
        <v>882</v>
      </c>
      <c r="D1738" t="s">
        <v>1587</v>
      </c>
      <c r="E1738" s="9">
        <v>0.24</v>
      </c>
      <c r="F1738" s="10">
        <f t="shared" si="76"/>
        <v>4170</v>
      </c>
      <c r="G1738" s="11"/>
      <c r="H1738" s="12" t="s">
        <v>1582</v>
      </c>
    </row>
    <row r="1739" spans="1:8" x14ac:dyDescent="0.25">
      <c r="A1739" t="s">
        <v>1580</v>
      </c>
      <c r="B1739" s="8">
        <v>20176132</v>
      </c>
      <c r="C1739" t="s">
        <v>882</v>
      </c>
      <c r="D1739" t="s">
        <v>1602</v>
      </c>
      <c r="E1739" s="9">
        <v>0.32</v>
      </c>
      <c r="F1739" s="10">
        <f t="shared" si="76"/>
        <v>5560</v>
      </c>
      <c r="G1739" s="11"/>
      <c r="H1739" s="12" t="s">
        <v>1582</v>
      </c>
    </row>
    <row r="1740" spans="1:8" x14ac:dyDescent="0.25">
      <c r="A1740" t="s">
        <v>1580</v>
      </c>
      <c r="B1740" s="8">
        <v>20176160</v>
      </c>
      <c r="C1740" t="s">
        <v>882</v>
      </c>
      <c r="D1740" t="s">
        <v>1603</v>
      </c>
      <c r="E1740" s="9">
        <v>0.08</v>
      </c>
      <c r="F1740" s="10">
        <f t="shared" si="76"/>
        <v>1390</v>
      </c>
      <c r="G1740" s="11"/>
      <c r="H1740" s="12" t="s">
        <v>1582</v>
      </c>
    </row>
    <row r="1741" spans="1:8" x14ac:dyDescent="0.25">
      <c r="A1741" t="s">
        <v>1580</v>
      </c>
      <c r="B1741" s="8">
        <v>20165020</v>
      </c>
      <c r="C1741" t="s">
        <v>882</v>
      </c>
      <c r="D1741" t="s">
        <v>1584</v>
      </c>
      <c r="E1741" s="9">
        <v>0.16</v>
      </c>
      <c r="F1741" s="10">
        <f t="shared" si="76"/>
        <v>2780</v>
      </c>
      <c r="G1741" s="11"/>
      <c r="H1741" s="12" t="s">
        <v>1582</v>
      </c>
    </row>
    <row r="1742" spans="1:8" x14ac:dyDescent="0.25">
      <c r="A1742" t="s">
        <v>1580</v>
      </c>
      <c r="B1742" s="8">
        <v>20165039</v>
      </c>
      <c r="C1742" t="s">
        <v>882</v>
      </c>
      <c r="D1742" t="s">
        <v>1584</v>
      </c>
      <c r="E1742" s="9">
        <v>0.16</v>
      </c>
      <c r="F1742" s="10">
        <f t="shared" si="76"/>
        <v>2780</v>
      </c>
      <c r="G1742" s="11"/>
      <c r="H1742" s="12" t="s">
        <v>1582</v>
      </c>
    </row>
    <row r="1743" spans="1:8" x14ac:dyDescent="0.25">
      <c r="A1743" t="s">
        <v>1580</v>
      </c>
      <c r="B1743" s="8">
        <v>20177093</v>
      </c>
      <c r="C1743" t="s">
        <v>882</v>
      </c>
      <c r="D1743" t="s">
        <v>1610</v>
      </c>
      <c r="E1743" s="9">
        <v>0.4</v>
      </c>
      <c r="F1743" s="10">
        <f t="shared" ref="F1743:F1774" si="77">((E1743/8)*10)*13900</f>
        <v>6950</v>
      </c>
      <c r="G1743" s="11"/>
      <c r="H1743" s="12" t="s">
        <v>1582</v>
      </c>
    </row>
    <row r="1744" spans="1:8" x14ac:dyDescent="0.25">
      <c r="A1744" t="s">
        <v>1580</v>
      </c>
      <c r="B1744" s="8">
        <v>20165034</v>
      </c>
      <c r="C1744" t="s">
        <v>882</v>
      </c>
      <c r="D1744" t="s">
        <v>1603</v>
      </c>
      <c r="E1744" s="9">
        <v>0.08</v>
      </c>
      <c r="F1744" s="10">
        <f t="shared" si="77"/>
        <v>1390</v>
      </c>
      <c r="G1744" s="11"/>
      <c r="H1744" s="12" t="s">
        <v>1582</v>
      </c>
    </row>
    <row r="1745" spans="1:8" x14ac:dyDescent="0.25">
      <c r="A1745" t="s">
        <v>1586</v>
      </c>
      <c r="B1745" s="8">
        <v>20072007</v>
      </c>
      <c r="C1745" t="s">
        <v>882</v>
      </c>
      <c r="D1745" t="s">
        <v>1594</v>
      </c>
      <c r="E1745" s="9">
        <v>1.2</v>
      </c>
      <c r="F1745" s="10">
        <f t="shared" si="77"/>
        <v>20850</v>
      </c>
      <c r="G1745" s="11"/>
      <c r="H1745" s="12" t="s">
        <v>1582</v>
      </c>
    </row>
    <row r="1746" spans="1:8" x14ac:dyDescent="0.25">
      <c r="A1746" t="s">
        <v>1586</v>
      </c>
      <c r="B1746" s="8">
        <v>20165058</v>
      </c>
      <c r="C1746" t="s">
        <v>882</v>
      </c>
      <c r="D1746" t="s">
        <v>1603</v>
      </c>
      <c r="E1746" s="9">
        <v>0.08</v>
      </c>
      <c r="F1746" s="10">
        <f t="shared" si="77"/>
        <v>1390</v>
      </c>
      <c r="G1746" s="11"/>
      <c r="H1746" s="12" t="s">
        <v>1582</v>
      </c>
    </row>
    <row r="1747" spans="1:8" x14ac:dyDescent="0.25">
      <c r="A1747" t="s">
        <v>1586</v>
      </c>
      <c r="B1747" s="8">
        <v>20165879</v>
      </c>
      <c r="C1747" t="s">
        <v>882</v>
      </c>
      <c r="D1747" t="s">
        <v>1591</v>
      </c>
      <c r="E1747" s="9">
        <v>1.1200000000000001</v>
      </c>
      <c r="F1747" s="10">
        <f t="shared" si="77"/>
        <v>19460.000000000004</v>
      </c>
      <c r="G1747" s="11"/>
      <c r="H1747" s="12" t="s">
        <v>1582</v>
      </c>
    </row>
    <row r="1748" spans="1:8" x14ac:dyDescent="0.25">
      <c r="A1748" t="s">
        <v>1586</v>
      </c>
      <c r="B1748" s="8">
        <v>20165875</v>
      </c>
      <c r="C1748" t="s">
        <v>882</v>
      </c>
      <c r="D1748" t="s">
        <v>1587</v>
      </c>
      <c r="E1748" s="9">
        <v>0.24</v>
      </c>
      <c r="F1748" s="10">
        <f t="shared" si="77"/>
        <v>4170</v>
      </c>
      <c r="G1748" s="11"/>
      <c r="H1748" s="12" t="s">
        <v>1582</v>
      </c>
    </row>
    <row r="1749" spans="1:8" x14ac:dyDescent="0.25">
      <c r="A1749" t="s">
        <v>1586</v>
      </c>
      <c r="B1749" s="8">
        <v>20165881</v>
      </c>
      <c r="C1749" t="s">
        <v>882</v>
      </c>
      <c r="D1749" t="s">
        <v>1636</v>
      </c>
      <c r="E1749" s="9">
        <v>0.96</v>
      </c>
      <c r="F1749" s="10">
        <f t="shared" si="77"/>
        <v>16680</v>
      </c>
      <c r="G1749" s="11"/>
      <c r="H1749" s="12" t="s">
        <v>1582</v>
      </c>
    </row>
    <row r="1750" spans="1:8" x14ac:dyDescent="0.25">
      <c r="A1750" t="s">
        <v>1586</v>
      </c>
      <c r="B1750" s="8">
        <v>20165882</v>
      </c>
      <c r="C1750" t="s">
        <v>882</v>
      </c>
      <c r="D1750" t="s">
        <v>1584</v>
      </c>
      <c r="E1750" s="9">
        <v>0.16</v>
      </c>
      <c r="F1750" s="10">
        <f t="shared" si="77"/>
        <v>2780</v>
      </c>
      <c r="G1750" s="11"/>
      <c r="H1750" s="12" t="s">
        <v>1582</v>
      </c>
    </row>
    <row r="1751" spans="1:8" x14ac:dyDescent="0.25">
      <c r="A1751" t="s">
        <v>1586</v>
      </c>
      <c r="B1751" s="8">
        <v>20166624</v>
      </c>
      <c r="C1751" t="s">
        <v>882</v>
      </c>
      <c r="D1751" t="s">
        <v>1584</v>
      </c>
      <c r="E1751" s="9">
        <v>0.16</v>
      </c>
      <c r="F1751" s="10">
        <f t="shared" si="77"/>
        <v>2780</v>
      </c>
      <c r="G1751" s="11"/>
      <c r="H1751" s="12" t="s">
        <v>1582</v>
      </c>
    </row>
    <row r="1752" spans="1:8" x14ac:dyDescent="0.25">
      <c r="A1752" t="s">
        <v>1586</v>
      </c>
      <c r="B1752" s="8">
        <v>20166620</v>
      </c>
      <c r="C1752" t="s">
        <v>882</v>
      </c>
      <c r="D1752" t="s">
        <v>1602</v>
      </c>
      <c r="E1752" s="9">
        <v>0.32</v>
      </c>
      <c r="F1752" s="10">
        <f t="shared" si="77"/>
        <v>5560</v>
      </c>
      <c r="G1752" s="11"/>
      <c r="H1752" s="12" t="s">
        <v>1582</v>
      </c>
    </row>
    <row r="1753" spans="1:8" x14ac:dyDescent="0.25">
      <c r="A1753" t="s">
        <v>1586</v>
      </c>
      <c r="B1753" s="8">
        <v>20165008</v>
      </c>
      <c r="C1753" t="s">
        <v>882</v>
      </c>
      <c r="D1753" t="s">
        <v>1609</v>
      </c>
      <c r="E1753" s="9">
        <v>0.64</v>
      </c>
      <c r="F1753" s="10">
        <f t="shared" si="77"/>
        <v>11120</v>
      </c>
      <c r="G1753" s="11"/>
      <c r="H1753" s="12" t="s">
        <v>1582</v>
      </c>
    </row>
    <row r="1754" spans="1:8" x14ac:dyDescent="0.25">
      <c r="A1754" t="s">
        <v>1586</v>
      </c>
      <c r="B1754" s="8">
        <v>20172798</v>
      </c>
      <c r="C1754" t="s">
        <v>882</v>
      </c>
      <c r="D1754" t="s">
        <v>1610</v>
      </c>
      <c r="E1754" s="9">
        <v>0.4</v>
      </c>
      <c r="F1754" s="10">
        <f t="shared" si="77"/>
        <v>6950</v>
      </c>
      <c r="G1754" s="11"/>
      <c r="H1754" s="12" t="s">
        <v>1582</v>
      </c>
    </row>
    <row r="1755" spans="1:8" x14ac:dyDescent="0.25">
      <c r="A1755" t="s">
        <v>1586</v>
      </c>
      <c r="B1755" s="8">
        <v>20165039</v>
      </c>
      <c r="C1755" t="s">
        <v>882</v>
      </c>
      <c r="D1755" t="s">
        <v>1603</v>
      </c>
      <c r="E1755" s="9">
        <v>0.08</v>
      </c>
      <c r="F1755" s="10">
        <f t="shared" si="77"/>
        <v>1390</v>
      </c>
      <c r="G1755" s="11"/>
      <c r="H1755" s="12" t="s">
        <v>1582</v>
      </c>
    </row>
    <row r="1756" spans="1:8" x14ac:dyDescent="0.25">
      <c r="A1756" t="s">
        <v>1586</v>
      </c>
      <c r="B1756" s="8">
        <v>20165013</v>
      </c>
      <c r="C1756" t="s">
        <v>882</v>
      </c>
      <c r="D1756" t="s">
        <v>1584</v>
      </c>
      <c r="E1756" s="9">
        <v>0.16</v>
      </c>
      <c r="F1756" s="10">
        <f t="shared" si="77"/>
        <v>2780</v>
      </c>
      <c r="G1756" s="11"/>
      <c r="H1756" s="12" t="s">
        <v>1582</v>
      </c>
    </row>
    <row r="1757" spans="1:8" x14ac:dyDescent="0.25">
      <c r="A1757" t="s">
        <v>1586</v>
      </c>
      <c r="B1757" s="8">
        <v>20173550</v>
      </c>
      <c r="C1757" t="s">
        <v>882</v>
      </c>
      <c r="D1757" t="s">
        <v>1584</v>
      </c>
      <c r="E1757" s="9">
        <v>0.16</v>
      </c>
      <c r="F1757" s="10">
        <f t="shared" si="77"/>
        <v>2780</v>
      </c>
      <c r="G1757" s="11"/>
      <c r="H1757" s="12" t="s">
        <v>1582</v>
      </c>
    </row>
    <row r="1758" spans="1:8" x14ac:dyDescent="0.25">
      <c r="A1758" t="s">
        <v>1586</v>
      </c>
      <c r="B1758" s="8">
        <v>20173548</v>
      </c>
      <c r="C1758" t="s">
        <v>882</v>
      </c>
      <c r="D1758" t="s">
        <v>1584</v>
      </c>
      <c r="E1758" s="9">
        <v>0.16</v>
      </c>
      <c r="F1758" s="10">
        <f t="shared" si="77"/>
        <v>2780</v>
      </c>
      <c r="G1758" s="11"/>
      <c r="H1758" s="12" t="s">
        <v>1582</v>
      </c>
    </row>
    <row r="1759" spans="1:8" x14ac:dyDescent="0.25">
      <c r="A1759" t="s">
        <v>1588</v>
      </c>
      <c r="B1759" s="8">
        <v>20165034</v>
      </c>
      <c r="C1759" t="s">
        <v>882</v>
      </c>
      <c r="D1759" t="s">
        <v>1609</v>
      </c>
      <c r="E1759" s="9">
        <v>0.64</v>
      </c>
      <c r="F1759" s="10">
        <f t="shared" si="77"/>
        <v>11120</v>
      </c>
      <c r="G1759" s="11"/>
      <c r="H1759" s="12" t="s">
        <v>1582</v>
      </c>
    </row>
    <row r="1760" spans="1:8" x14ac:dyDescent="0.25">
      <c r="A1760" t="s">
        <v>1588</v>
      </c>
      <c r="B1760" s="8">
        <v>20165039</v>
      </c>
      <c r="C1760" t="s">
        <v>882</v>
      </c>
      <c r="D1760" t="s">
        <v>1587</v>
      </c>
      <c r="E1760" s="9">
        <v>0.24</v>
      </c>
      <c r="F1760" s="10">
        <f t="shared" si="77"/>
        <v>4170</v>
      </c>
      <c r="G1760" s="11"/>
      <c r="H1760" s="12" t="s">
        <v>1582</v>
      </c>
    </row>
    <row r="1761" spans="1:8" x14ac:dyDescent="0.25">
      <c r="A1761" t="s">
        <v>1588</v>
      </c>
      <c r="B1761" s="8">
        <v>20165020</v>
      </c>
      <c r="C1761" t="s">
        <v>882</v>
      </c>
      <c r="D1761" t="s">
        <v>1610</v>
      </c>
      <c r="E1761" s="9">
        <v>0.4</v>
      </c>
      <c r="F1761" s="10">
        <f t="shared" si="77"/>
        <v>6950</v>
      </c>
      <c r="G1761" s="11"/>
      <c r="H1761" s="12" t="s">
        <v>1582</v>
      </c>
    </row>
    <row r="1762" spans="1:8" x14ac:dyDescent="0.25">
      <c r="A1762" t="s">
        <v>1588</v>
      </c>
      <c r="B1762" s="8">
        <v>20165875</v>
      </c>
      <c r="C1762" t="s">
        <v>882</v>
      </c>
      <c r="D1762" t="s">
        <v>1584</v>
      </c>
      <c r="E1762" s="9">
        <v>0.16</v>
      </c>
      <c r="F1762" s="10">
        <f t="shared" si="77"/>
        <v>2780</v>
      </c>
      <c r="G1762" s="11"/>
      <c r="H1762" s="12" t="s">
        <v>1582</v>
      </c>
    </row>
    <row r="1763" spans="1:8" x14ac:dyDescent="0.25">
      <c r="A1763" t="s">
        <v>1588</v>
      </c>
      <c r="B1763" s="8">
        <v>20165873</v>
      </c>
      <c r="C1763" t="s">
        <v>882</v>
      </c>
      <c r="D1763" t="s">
        <v>1584</v>
      </c>
      <c r="E1763" s="9">
        <v>0.16</v>
      </c>
      <c r="F1763" s="10">
        <f t="shared" si="77"/>
        <v>2780</v>
      </c>
      <c r="G1763" s="11"/>
      <c r="H1763" s="12" t="s">
        <v>1582</v>
      </c>
    </row>
    <row r="1764" spans="1:8" x14ac:dyDescent="0.25">
      <c r="A1764" t="s">
        <v>1588</v>
      </c>
      <c r="B1764" s="8">
        <v>20165058</v>
      </c>
      <c r="C1764" t="s">
        <v>882</v>
      </c>
      <c r="D1764" t="s">
        <v>1603</v>
      </c>
      <c r="E1764" s="9">
        <v>0.08</v>
      </c>
      <c r="F1764" s="10">
        <f t="shared" si="77"/>
        <v>1390</v>
      </c>
      <c r="G1764" s="11"/>
      <c r="H1764" s="12" t="s">
        <v>1582</v>
      </c>
    </row>
    <row r="1765" spans="1:8" x14ac:dyDescent="0.25">
      <c r="A1765" t="s">
        <v>1588</v>
      </c>
      <c r="B1765" s="8">
        <v>20165879</v>
      </c>
      <c r="C1765" t="s">
        <v>882</v>
      </c>
      <c r="D1765" t="s">
        <v>1584</v>
      </c>
      <c r="E1765" s="9">
        <v>0.16</v>
      </c>
      <c r="F1765" s="10">
        <f t="shared" si="77"/>
        <v>2780</v>
      </c>
      <c r="G1765" s="11"/>
      <c r="H1765" s="12" t="s">
        <v>1582</v>
      </c>
    </row>
    <row r="1766" spans="1:8" x14ac:dyDescent="0.25">
      <c r="A1766" t="s">
        <v>1588</v>
      </c>
      <c r="B1766" s="8">
        <v>20165878</v>
      </c>
      <c r="C1766" t="s">
        <v>882</v>
      </c>
      <c r="D1766" t="s">
        <v>1603</v>
      </c>
      <c r="E1766" s="9">
        <v>0.08</v>
      </c>
      <c r="F1766" s="10">
        <f t="shared" si="77"/>
        <v>1390</v>
      </c>
      <c r="G1766" s="11"/>
      <c r="H1766" s="12" t="s">
        <v>1582</v>
      </c>
    </row>
    <row r="1767" spans="1:8" x14ac:dyDescent="0.25">
      <c r="A1767" t="s">
        <v>1590</v>
      </c>
      <c r="B1767" s="8">
        <v>20165007</v>
      </c>
      <c r="C1767" t="s">
        <v>882</v>
      </c>
      <c r="D1767" t="s">
        <v>1584</v>
      </c>
      <c r="E1767" s="9">
        <v>0.16</v>
      </c>
      <c r="F1767" s="10">
        <f t="shared" si="77"/>
        <v>2780</v>
      </c>
      <c r="G1767" s="11"/>
      <c r="H1767" s="12" t="s">
        <v>1582</v>
      </c>
    </row>
    <row r="1768" spans="1:8" x14ac:dyDescent="0.25">
      <c r="A1768" t="s">
        <v>1590</v>
      </c>
      <c r="B1768" s="8">
        <v>20165883</v>
      </c>
      <c r="C1768" t="s">
        <v>882</v>
      </c>
      <c r="D1768" t="s">
        <v>1584</v>
      </c>
      <c r="E1768" s="9">
        <v>0.16</v>
      </c>
      <c r="F1768" s="10">
        <f t="shared" si="77"/>
        <v>2780</v>
      </c>
      <c r="G1768" s="11"/>
      <c r="H1768" s="12" t="s">
        <v>1582</v>
      </c>
    </row>
    <row r="1769" spans="1:8" x14ac:dyDescent="0.25">
      <c r="A1769" t="s">
        <v>1590</v>
      </c>
      <c r="B1769" s="8">
        <v>20165008</v>
      </c>
      <c r="C1769" t="s">
        <v>882</v>
      </c>
      <c r="D1769" t="s">
        <v>1581</v>
      </c>
      <c r="E1769" s="9">
        <v>0.48</v>
      </c>
      <c r="F1769" s="10">
        <f t="shared" si="77"/>
        <v>8340</v>
      </c>
      <c r="G1769" s="11"/>
      <c r="H1769" s="12" t="s">
        <v>1582</v>
      </c>
    </row>
    <row r="1770" spans="1:8" x14ac:dyDescent="0.25">
      <c r="A1770" t="s">
        <v>1590</v>
      </c>
      <c r="B1770" s="8">
        <v>20072007</v>
      </c>
      <c r="C1770" t="s">
        <v>882</v>
      </c>
      <c r="D1770" t="s">
        <v>1581</v>
      </c>
      <c r="E1770" s="9">
        <v>0.48</v>
      </c>
      <c r="F1770" s="10">
        <f t="shared" si="77"/>
        <v>8340</v>
      </c>
      <c r="G1770" s="11"/>
      <c r="H1770" s="12" t="s">
        <v>1582</v>
      </c>
    </row>
    <row r="1771" spans="1:8" x14ac:dyDescent="0.25">
      <c r="A1771" t="s">
        <v>1590</v>
      </c>
      <c r="B1771" s="8">
        <v>20165014</v>
      </c>
      <c r="C1771" t="s">
        <v>882</v>
      </c>
      <c r="D1771" t="s">
        <v>1584</v>
      </c>
      <c r="E1771" s="9">
        <v>0.16</v>
      </c>
      <c r="F1771" s="10">
        <f t="shared" si="77"/>
        <v>2780</v>
      </c>
      <c r="G1771" s="11"/>
      <c r="H1771" s="12" t="s">
        <v>1582</v>
      </c>
    </row>
    <row r="1772" spans="1:8" x14ac:dyDescent="0.25">
      <c r="A1772" t="s">
        <v>1590</v>
      </c>
      <c r="B1772" s="8">
        <v>20165013</v>
      </c>
      <c r="C1772" t="s">
        <v>882</v>
      </c>
      <c r="D1772" t="s">
        <v>1581</v>
      </c>
      <c r="E1772" s="9">
        <v>0.48</v>
      </c>
      <c r="F1772" s="10">
        <f t="shared" si="77"/>
        <v>8340</v>
      </c>
      <c r="G1772" s="11"/>
      <c r="H1772" s="12" t="s">
        <v>1582</v>
      </c>
    </row>
    <row r="1773" spans="1:8" x14ac:dyDescent="0.25">
      <c r="A1773" t="s">
        <v>1590</v>
      </c>
      <c r="B1773" s="8">
        <v>20165020</v>
      </c>
      <c r="C1773" t="s">
        <v>882</v>
      </c>
      <c r="D1773" t="s">
        <v>1610</v>
      </c>
      <c r="E1773" s="9">
        <v>0.4</v>
      </c>
      <c r="F1773" s="10">
        <f t="shared" si="77"/>
        <v>6950</v>
      </c>
      <c r="G1773" s="11"/>
      <c r="H1773" s="12" t="s">
        <v>1582</v>
      </c>
    </row>
    <row r="1774" spans="1:8" x14ac:dyDescent="0.25">
      <c r="A1774" t="s">
        <v>1590</v>
      </c>
      <c r="B1774" s="8">
        <v>20165039</v>
      </c>
      <c r="C1774" t="s">
        <v>882</v>
      </c>
      <c r="D1774" t="s">
        <v>1583</v>
      </c>
      <c r="E1774" s="9">
        <v>0.56000000000000005</v>
      </c>
      <c r="F1774" s="10">
        <f t="shared" si="77"/>
        <v>9730.0000000000018</v>
      </c>
      <c r="G1774" s="11"/>
      <c r="H1774" s="12" t="s">
        <v>1582</v>
      </c>
    </row>
    <row r="1775" spans="1:8" x14ac:dyDescent="0.25">
      <c r="A1775" t="s">
        <v>1590</v>
      </c>
      <c r="B1775" s="8">
        <v>20165019</v>
      </c>
      <c r="C1775" t="s">
        <v>882</v>
      </c>
      <c r="D1775" t="s">
        <v>1584</v>
      </c>
      <c r="E1775" s="9">
        <v>0.16</v>
      </c>
      <c r="F1775" s="10">
        <f t="shared" ref="F1775:F1780" si="78">((E1775/8)*10)*13900</f>
        <v>2780</v>
      </c>
      <c r="G1775" s="11"/>
      <c r="H1775" s="12" t="s">
        <v>1582</v>
      </c>
    </row>
    <row r="1776" spans="1:8" x14ac:dyDescent="0.25">
      <c r="A1776" t="s">
        <v>1590</v>
      </c>
      <c r="B1776" s="8">
        <v>20165034</v>
      </c>
      <c r="C1776" t="s">
        <v>882</v>
      </c>
      <c r="D1776" t="s">
        <v>1584</v>
      </c>
      <c r="E1776" s="9">
        <v>0.16</v>
      </c>
      <c r="F1776" s="10">
        <f t="shared" si="78"/>
        <v>2780</v>
      </c>
      <c r="G1776" s="11"/>
      <c r="H1776" s="12" t="s">
        <v>1582</v>
      </c>
    </row>
    <row r="1777" spans="1:13" x14ac:dyDescent="0.25">
      <c r="A1777" t="s">
        <v>1590</v>
      </c>
      <c r="B1777" s="8">
        <v>20165025</v>
      </c>
      <c r="C1777" t="s">
        <v>882</v>
      </c>
      <c r="D1777" t="s">
        <v>1584</v>
      </c>
      <c r="E1777" s="9">
        <v>0.16</v>
      </c>
      <c r="F1777" s="10">
        <f t="shared" si="78"/>
        <v>2780</v>
      </c>
      <c r="G1777" s="11"/>
      <c r="H1777" s="12" t="s">
        <v>1582</v>
      </c>
    </row>
    <row r="1778" spans="1:13" x14ac:dyDescent="0.25">
      <c r="A1778" t="s">
        <v>1590</v>
      </c>
      <c r="B1778" s="8">
        <v>20165036</v>
      </c>
      <c r="C1778" t="s">
        <v>882</v>
      </c>
      <c r="D1778" t="s">
        <v>1584</v>
      </c>
      <c r="E1778" s="9">
        <v>0.16</v>
      </c>
      <c r="F1778" s="10">
        <f t="shared" si="78"/>
        <v>2780</v>
      </c>
      <c r="G1778" s="11"/>
      <c r="H1778" s="12" t="s">
        <v>1582</v>
      </c>
    </row>
    <row r="1779" spans="1:13" x14ac:dyDescent="0.25">
      <c r="A1779" t="s">
        <v>1590</v>
      </c>
      <c r="B1779" s="8">
        <v>20165060</v>
      </c>
      <c r="C1779" t="s">
        <v>882</v>
      </c>
      <c r="D1779" t="s">
        <v>1584</v>
      </c>
      <c r="E1779" s="9">
        <v>0.16</v>
      </c>
      <c r="F1779" s="10">
        <f t="shared" si="78"/>
        <v>2780</v>
      </c>
      <c r="G1779" s="11"/>
      <c r="H1779" s="12" t="s">
        <v>1582</v>
      </c>
    </row>
    <row r="1780" spans="1:13" s="14" customFormat="1" x14ac:dyDescent="0.25">
      <c r="A1780" s="14" t="s">
        <v>1590</v>
      </c>
      <c r="B1780" s="15">
        <v>20165058</v>
      </c>
      <c r="C1780" s="14" t="s">
        <v>882</v>
      </c>
      <c r="D1780" s="14" t="s">
        <v>1584</v>
      </c>
      <c r="E1780" s="16">
        <v>0.16</v>
      </c>
      <c r="F1780" s="10">
        <f t="shared" si="78"/>
        <v>2780</v>
      </c>
      <c r="G1780" s="18">
        <v>447024</v>
      </c>
      <c r="H1780" s="12" t="s">
        <v>1582</v>
      </c>
      <c r="J1780" s="14" t="s">
        <v>14</v>
      </c>
      <c r="K1780" s="14" t="s">
        <v>96</v>
      </c>
      <c r="L1780" s="19"/>
      <c r="M1780" s="20"/>
    </row>
    <row r="1781" spans="1:13" x14ac:dyDescent="0.25">
      <c r="A1781" t="s">
        <v>1592</v>
      </c>
      <c r="B1781" s="8">
        <v>280904</v>
      </c>
      <c r="C1781" t="s">
        <v>887</v>
      </c>
      <c r="D1781" t="s">
        <v>1591</v>
      </c>
      <c r="E1781" s="9">
        <v>1.1200000000000001</v>
      </c>
      <c r="F1781" s="10">
        <f t="shared" ref="F1781:F1789" si="79">((E1781/8)*9)*13900</f>
        <v>17514.000000000004</v>
      </c>
      <c r="G1781" s="11"/>
      <c r="H1781" s="12" t="s">
        <v>1582</v>
      </c>
    </row>
    <row r="1782" spans="1:13" x14ac:dyDescent="0.25">
      <c r="A1782" t="s">
        <v>1592</v>
      </c>
      <c r="B1782" s="8">
        <v>11015084</v>
      </c>
      <c r="C1782" t="s">
        <v>887</v>
      </c>
      <c r="D1782" t="s">
        <v>1589</v>
      </c>
      <c r="E1782" s="9">
        <v>0.5</v>
      </c>
      <c r="F1782" s="10">
        <f t="shared" si="79"/>
        <v>7818.75</v>
      </c>
      <c r="G1782" s="11"/>
      <c r="H1782" s="12" t="s">
        <v>1582</v>
      </c>
    </row>
    <row r="1783" spans="1:13" x14ac:dyDescent="0.25">
      <c r="A1783" t="s">
        <v>1592</v>
      </c>
      <c r="B1783" s="8">
        <v>11475389</v>
      </c>
      <c r="C1783" t="s">
        <v>887</v>
      </c>
      <c r="D1783" t="s">
        <v>1629</v>
      </c>
      <c r="E1783" s="9">
        <v>0.56000000000000005</v>
      </c>
      <c r="F1783" s="10">
        <f t="shared" si="79"/>
        <v>8757.0000000000018</v>
      </c>
      <c r="G1783" s="11"/>
      <c r="H1783" s="12" t="s">
        <v>1582</v>
      </c>
    </row>
    <row r="1784" spans="1:13" x14ac:dyDescent="0.25">
      <c r="A1784" t="s">
        <v>1580</v>
      </c>
      <c r="B1784" s="8">
        <v>280904</v>
      </c>
      <c r="C1784" t="s">
        <v>887</v>
      </c>
      <c r="D1784" t="s">
        <v>1603</v>
      </c>
      <c r="E1784" s="9">
        <v>0.08</v>
      </c>
      <c r="F1784" s="10">
        <f t="shared" si="79"/>
        <v>1251</v>
      </c>
      <c r="G1784" s="11"/>
      <c r="H1784" s="12" t="s">
        <v>1582</v>
      </c>
    </row>
    <row r="1785" spans="1:13" x14ac:dyDescent="0.25">
      <c r="A1785" t="s">
        <v>1580</v>
      </c>
      <c r="B1785" s="8">
        <v>11015084</v>
      </c>
      <c r="C1785" t="s">
        <v>887</v>
      </c>
      <c r="D1785" t="s">
        <v>1583</v>
      </c>
      <c r="E1785" s="9">
        <v>0.39333333333333298</v>
      </c>
      <c r="F1785" s="10">
        <f t="shared" si="79"/>
        <v>6150.7499999999945</v>
      </c>
      <c r="G1785" s="11"/>
      <c r="H1785" s="12" t="s">
        <v>1582</v>
      </c>
    </row>
    <row r="1786" spans="1:13" x14ac:dyDescent="0.25">
      <c r="A1786" t="s">
        <v>1586</v>
      </c>
      <c r="B1786" s="8">
        <v>11015084</v>
      </c>
      <c r="C1786" t="s">
        <v>887</v>
      </c>
      <c r="D1786" t="s">
        <v>1596</v>
      </c>
      <c r="E1786" s="9">
        <v>0.95333333333333303</v>
      </c>
      <c r="F1786" s="10">
        <f t="shared" si="79"/>
        <v>14907.749999999995</v>
      </c>
      <c r="G1786" s="11"/>
      <c r="H1786" s="12" t="s">
        <v>1582</v>
      </c>
    </row>
    <row r="1787" spans="1:13" x14ac:dyDescent="0.25">
      <c r="A1787" t="s">
        <v>1586</v>
      </c>
      <c r="B1787" s="8">
        <v>280904</v>
      </c>
      <c r="C1787" t="s">
        <v>887</v>
      </c>
      <c r="D1787" t="s">
        <v>1619</v>
      </c>
      <c r="E1787" s="9">
        <v>1.68</v>
      </c>
      <c r="F1787" s="10">
        <f t="shared" si="79"/>
        <v>26271</v>
      </c>
      <c r="G1787" s="11"/>
      <c r="H1787" s="12" t="s">
        <v>1582</v>
      </c>
    </row>
    <row r="1788" spans="1:13" x14ac:dyDescent="0.25">
      <c r="A1788" t="s">
        <v>1590</v>
      </c>
      <c r="B1788" s="8">
        <v>280904</v>
      </c>
      <c r="C1788" t="s">
        <v>887</v>
      </c>
      <c r="D1788" t="s">
        <v>1603</v>
      </c>
      <c r="E1788" s="9">
        <v>0.08</v>
      </c>
      <c r="F1788" s="10">
        <f t="shared" si="79"/>
        <v>1251</v>
      </c>
      <c r="G1788" s="11"/>
      <c r="H1788" s="12" t="s">
        <v>1582</v>
      </c>
    </row>
    <row r="1789" spans="1:13" s="14" customFormat="1" x14ac:dyDescent="0.25">
      <c r="A1789" s="14" t="s">
        <v>1590</v>
      </c>
      <c r="B1789" s="15">
        <v>11015084</v>
      </c>
      <c r="C1789" s="14" t="s">
        <v>887</v>
      </c>
      <c r="D1789" s="14" t="s">
        <v>1603</v>
      </c>
      <c r="E1789" s="16">
        <v>5.3333333333333302E-2</v>
      </c>
      <c r="F1789" s="10">
        <f t="shared" si="79"/>
        <v>833.99999999999943</v>
      </c>
      <c r="G1789" s="18">
        <v>84755.25</v>
      </c>
      <c r="H1789" s="12" t="s">
        <v>1582</v>
      </c>
      <c r="J1789" s="14" t="s">
        <v>87</v>
      </c>
      <c r="K1789" s="14" t="s">
        <v>42</v>
      </c>
      <c r="L1789" s="19"/>
      <c r="M1789" s="20"/>
    </row>
    <row r="1790" spans="1:13" x14ac:dyDescent="0.25">
      <c r="A1790" t="s">
        <v>1592</v>
      </c>
      <c r="B1790" s="8">
        <v>13125274</v>
      </c>
      <c r="C1790" t="s">
        <v>888</v>
      </c>
      <c r="D1790" t="s">
        <v>1723</v>
      </c>
      <c r="E1790" s="9">
        <v>2.6866666666666701</v>
      </c>
      <c r="F1790" s="10">
        <f>((E1790/8)*8)*13900</f>
        <v>37344.666666666715</v>
      </c>
      <c r="G1790" s="11"/>
      <c r="H1790" s="12" t="s">
        <v>1582</v>
      </c>
    </row>
    <row r="1791" spans="1:13" x14ac:dyDescent="0.25">
      <c r="A1791" t="s">
        <v>1586</v>
      </c>
      <c r="B1791" s="8">
        <v>13125274</v>
      </c>
      <c r="C1791" t="s">
        <v>888</v>
      </c>
      <c r="D1791" t="s">
        <v>1612</v>
      </c>
      <c r="E1791" s="9">
        <v>1.68</v>
      </c>
      <c r="F1791" s="10">
        <f>((E1791/8)*8)*13900</f>
        <v>23352</v>
      </c>
      <c r="G1791" s="11"/>
      <c r="H1791" s="12" t="s">
        <v>1582</v>
      </c>
    </row>
    <row r="1792" spans="1:13" x14ac:dyDescent="0.25">
      <c r="A1792" t="s">
        <v>1588</v>
      </c>
      <c r="B1792" s="8">
        <v>13125274</v>
      </c>
      <c r="C1792" t="s">
        <v>888</v>
      </c>
      <c r="D1792" t="s">
        <v>1591</v>
      </c>
      <c r="E1792" s="9">
        <v>0.78</v>
      </c>
      <c r="F1792" s="10">
        <f>((E1792/8)*8)*13900</f>
        <v>10842</v>
      </c>
      <c r="G1792" s="11"/>
      <c r="H1792" s="12" t="s">
        <v>1582</v>
      </c>
    </row>
    <row r="1793" spans="1:13" s="14" customFormat="1" x14ac:dyDescent="0.25">
      <c r="A1793" s="14" t="s">
        <v>1590</v>
      </c>
      <c r="B1793" s="15">
        <v>13125274</v>
      </c>
      <c r="C1793" s="14" t="s">
        <v>888</v>
      </c>
      <c r="D1793" s="14" t="s">
        <v>1591</v>
      </c>
      <c r="E1793" s="16">
        <v>0.78</v>
      </c>
      <c r="F1793" s="17">
        <f>((E1793/8)*8)*13900</f>
        <v>10842</v>
      </c>
      <c r="G1793" s="18">
        <v>82427</v>
      </c>
      <c r="H1793" s="12" t="s">
        <v>1582</v>
      </c>
      <c r="I1793" s="14" t="s">
        <v>889</v>
      </c>
      <c r="L1793" s="19"/>
      <c r="M1793" s="20"/>
    </row>
    <row r="1794" spans="1:13" x14ac:dyDescent="0.25">
      <c r="A1794" t="s">
        <v>1592</v>
      </c>
      <c r="B1794" s="8" t="s">
        <v>1601</v>
      </c>
      <c r="C1794" t="s">
        <v>891</v>
      </c>
      <c r="D1794" t="s">
        <v>1785</v>
      </c>
      <c r="E1794" s="9">
        <v>5.36</v>
      </c>
      <c r="F1794" s="10">
        <f t="shared" ref="F1794:F1801" si="80">((E1794/8)*10)*13900</f>
        <v>93130</v>
      </c>
      <c r="G1794" s="11"/>
      <c r="H1794" s="12" t="s">
        <v>1582</v>
      </c>
    </row>
    <row r="1795" spans="1:13" x14ac:dyDescent="0.25">
      <c r="A1795" t="s">
        <v>1592</v>
      </c>
      <c r="B1795" s="8">
        <v>11490397</v>
      </c>
      <c r="C1795" t="s">
        <v>891</v>
      </c>
      <c r="D1795" t="s">
        <v>1613</v>
      </c>
      <c r="E1795" s="9">
        <v>1.24</v>
      </c>
      <c r="F1795" s="10">
        <f t="shared" si="80"/>
        <v>21545</v>
      </c>
      <c r="G1795" s="11"/>
      <c r="H1795" s="12" t="s">
        <v>1582</v>
      </c>
    </row>
    <row r="1796" spans="1:13" x14ac:dyDescent="0.25">
      <c r="A1796" t="s">
        <v>1580</v>
      </c>
      <c r="B1796" s="8" t="s">
        <v>1601</v>
      </c>
      <c r="C1796" t="s">
        <v>891</v>
      </c>
      <c r="D1796" t="s">
        <v>1581</v>
      </c>
      <c r="E1796" s="9">
        <v>0.24</v>
      </c>
      <c r="F1796" s="10">
        <f t="shared" si="80"/>
        <v>4170</v>
      </c>
      <c r="G1796" s="11"/>
      <c r="H1796" s="12" t="s">
        <v>1582</v>
      </c>
    </row>
    <row r="1797" spans="1:13" x14ac:dyDescent="0.25">
      <c r="A1797" t="s">
        <v>1586</v>
      </c>
      <c r="B1797" s="8" t="s">
        <v>1601</v>
      </c>
      <c r="C1797" t="s">
        <v>891</v>
      </c>
      <c r="D1797" t="s">
        <v>1636</v>
      </c>
      <c r="E1797" s="9">
        <v>0.48</v>
      </c>
      <c r="F1797" s="10">
        <f t="shared" si="80"/>
        <v>8340</v>
      </c>
      <c r="G1797" s="11"/>
      <c r="H1797" s="12" t="s">
        <v>1582</v>
      </c>
    </row>
    <row r="1798" spans="1:13" x14ac:dyDescent="0.25">
      <c r="A1798" t="s">
        <v>1588</v>
      </c>
      <c r="B1798" s="8">
        <v>11490397</v>
      </c>
      <c r="C1798" t="s">
        <v>891</v>
      </c>
      <c r="D1798" t="s">
        <v>1934</v>
      </c>
      <c r="E1798" s="9">
        <v>20.96</v>
      </c>
      <c r="F1798" s="10">
        <f t="shared" si="80"/>
        <v>364180.00000000006</v>
      </c>
      <c r="G1798" s="11"/>
      <c r="H1798" s="12" t="s">
        <v>1582</v>
      </c>
    </row>
    <row r="1799" spans="1:13" x14ac:dyDescent="0.25">
      <c r="A1799" t="s">
        <v>1588</v>
      </c>
      <c r="B1799" s="8" t="s">
        <v>1601</v>
      </c>
      <c r="C1799" t="s">
        <v>891</v>
      </c>
      <c r="D1799" t="s">
        <v>1636</v>
      </c>
      <c r="E1799" s="9">
        <v>0.48</v>
      </c>
      <c r="F1799" s="10">
        <f t="shared" si="80"/>
        <v>8340</v>
      </c>
      <c r="G1799" s="11"/>
      <c r="H1799" s="12" t="s">
        <v>1582</v>
      </c>
    </row>
    <row r="1800" spans="1:13" x14ac:dyDescent="0.25">
      <c r="A1800" t="s">
        <v>1590</v>
      </c>
      <c r="B1800" s="8" t="s">
        <v>1601</v>
      </c>
      <c r="C1800" t="s">
        <v>891</v>
      </c>
      <c r="D1800" t="s">
        <v>1636</v>
      </c>
      <c r="E1800" s="9">
        <v>0.48</v>
      </c>
      <c r="F1800" s="10">
        <f t="shared" si="80"/>
        <v>8340</v>
      </c>
      <c r="G1800" s="11"/>
      <c r="H1800" s="12" t="s">
        <v>1582</v>
      </c>
    </row>
    <row r="1801" spans="1:13" s="14" customFormat="1" x14ac:dyDescent="0.25">
      <c r="A1801" s="14" t="s">
        <v>1590</v>
      </c>
      <c r="B1801" s="15">
        <v>11490397</v>
      </c>
      <c r="C1801" s="14" t="s">
        <v>891</v>
      </c>
      <c r="D1801" s="14" t="s">
        <v>1627</v>
      </c>
      <c r="E1801" s="16">
        <v>0.96</v>
      </c>
      <c r="F1801" s="10">
        <f t="shared" si="80"/>
        <v>16680</v>
      </c>
      <c r="G1801" s="18">
        <v>524725</v>
      </c>
      <c r="H1801" s="12" t="s">
        <v>1582</v>
      </c>
      <c r="J1801" s="14" t="s">
        <v>892</v>
      </c>
      <c r="K1801" s="14" t="s">
        <v>96</v>
      </c>
      <c r="L1801" s="19"/>
      <c r="M1801" s="20"/>
    </row>
    <row r="1802" spans="1:13" x14ac:dyDescent="0.25">
      <c r="A1802" t="s">
        <v>1592</v>
      </c>
      <c r="B1802" s="8">
        <v>13225742</v>
      </c>
      <c r="C1802" t="s">
        <v>897</v>
      </c>
      <c r="D1802" t="s">
        <v>1581</v>
      </c>
      <c r="E1802" s="9">
        <v>0.33333333333333298</v>
      </c>
      <c r="F1802" s="10">
        <f>((E1802/8)*8)*13900</f>
        <v>4633.3333333333285</v>
      </c>
      <c r="G1802" s="11"/>
      <c r="H1802" s="12" t="s">
        <v>1582</v>
      </c>
    </row>
    <row r="1803" spans="1:13" x14ac:dyDescent="0.25">
      <c r="A1803" t="s">
        <v>1580</v>
      </c>
      <c r="B1803" s="8">
        <v>13225742</v>
      </c>
      <c r="C1803" t="s">
        <v>897</v>
      </c>
      <c r="D1803" t="s">
        <v>1602</v>
      </c>
      <c r="E1803" s="9">
        <v>0.22666666666666699</v>
      </c>
      <c r="F1803" s="10">
        <f>((E1803/8)*8)*13900</f>
        <v>3150.6666666666711</v>
      </c>
      <c r="G1803" s="11"/>
      <c r="H1803" s="12" t="s">
        <v>1582</v>
      </c>
    </row>
    <row r="1804" spans="1:13" x14ac:dyDescent="0.25">
      <c r="A1804" t="s">
        <v>1586</v>
      </c>
      <c r="B1804" s="8">
        <v>13225742</v>
      </c>
      <c r="C1804" t="s">
        <v>897</v>
      </c>
      <c r="D1804" t="s">
        <v>1587</v>
      </c>
      <c r="E1804" s="9">
        <v>0.16666666666666699</v>
      </c>
      <c r="F1804" s="10">
        <f>((E1804/8)*8)*13900</f>
        <v>2316.6666666666711</v>
      </c>
      <c r="G1804" s="11"/>
      <c r="H1804" s="12" t="s">
        <v>1582</v>
      </c>
    </row>
    <row r="1805" spans="1:13" x14ac:dyDescent="0.25">
      <c r="A1805" t="s">
        <v>1588</v>
      </c>
      <c r="B1805" s="8">
        <v>13225742</v>
      </c>
      <c r="C1805" t="s">
        <v>897</v>
      </c>
      <c r="D1805" t="s">
        <v>1583</v>
      </c>
      <c r="E1805" s="9">
        <v>0.39333333333333298</v>
      </c>
      <c r="F1805" s="10">
        <f>((E1805/8)*8)*13900</f>
        <v>5467.3333333333285</v>
      </c>
      <c r="G1805" s="11"/>
      <c r="H1805" s="12" t="s">
        <v>1582</v>
      </c>
    </row>
    <row r="1806" spans="1:13" s="14" customFormat="1" x14ac:dyDescent="0.25">
      <c r="A1806" s="14" t="s">
        <v>1590</v>
      </c>
      <c r="B1806" s="15">
        <v>13225742</v>
      </c>
      <c r="C1806" s="14" t="s">
        <v>897</v>
      </c>
      <c r="D1806" s="14" t="s">
        <v>1629</v>
      </c>
      <c r="E1806" s="16">
        <v>0.56000000000000005</v>
      </c>
      <c r="F1806" s="17">
        <f>((E1806/8)*8)*13900</f>
        <v>7784.0000000000009</v>
      </c>
      <c r="G1806" s="18">
        <v>23352</v>
      </c>
      <c r="H1806" s="12" t="s">
        <v>1582</v>
      </c>
      <c r="I1806" s="14" t="s">
        <v>898</v>
      </c>
      <c r="L1806" s="19"/>
      <c r="M1806" s="20"/>
    </row>
    <row r="1807" spans="1:13" x14ac:dyDescent="0.25">
      <c r="A1807" t="s">
        <v>1586</v>
      </c>
      <c r="B1807" s="8">
        <v>4238669</v>
      </c>
      <c r="C1807" t="s">
        <v>899</v>
      </c>
      <c r="D1807" t="s">
        <v>1660</v>
      </c>
      <c r="E1807" s="9">
        <v>6.4</v>
      </c>
      <c r="F1807" s="10">
        <f>((E1807/8)*10)*13900</f>
        <v>111200</v>
      </c>
      <c r="G1807" s="11"/>
      <c r="H1807" s="12" t="s">
        <v>1582</v>
      </c>
    </row>
    <row r="1808" spans="1:13" x14ac:dyDescent="0.25">
      <c r="A1808" t="s">
        <v>1588</v>
      </c>
      <c r="B1808" s="8">
        <v>4238081</v>
      </c>
      <c r="C1808" t="s">
        <v>899</v>
      </c>
      <c r="D1808" t="s">
        <v>1894</v>
      </c>
      <c r="E1808" s="9">
        <v>11.68</v>
      </c>
      <c r="F1808" s="10">
        <f>((E1808/8)*10)*13900</f>
        <v>202940</v>
      </c>
      <c r="G1808" s="11"/>
      <c r="H1808" s="12" t="s">
        <v>1582</v>
      </c>
    </row>
    <row r="1809" spans="1:13" x14ac:dyDescent="0.25">
      <c r="A1809" t="s">
        <v>1588</v>
      </c>
      <c r="B1809" s="8">
        <v>4238669</v>
      </c>
      <c r="C1809" t="s">
        <v>899</v>
      </c>
      <c r="D1809" t="s">
        <v>1624</v>
      </c>
      <c r="E1809" s="9">
        <v>3.68</v>
      </c>
      <c r="F1809" s="10">
        <f>((E1809/8)*10)*13900</f>
        <v>63940.000000000007</v>
      </c>
      <c r="G1809" s="11"/>
      <c r="H1809" s="12" t="s">
        <v>1582</v>
      </c>
    </row>
    <row r="1810" spans="1:13" s="14" customFormat="1" x14ac:dyDescent="0.25">
      <c r="A1810" s="14" t="s">
        <v>1590</v>
      </c>
      <c r="B1810" s="15">
        <v>4238081</v>
      </c>
      <c r="C1810" s="14" t="s">
        <v>899</v>
      </c>
      <c r="D1810" s="14" t="s">
        <v>1935</v>
      </c>
      <c r="E1810" s="16">
        <v>21.76</v>
      </c>
      <c r="F1810" s="10">
        <f>((E1810/8)*10)*13900</f>
        <v>378080.00000000006</v>
      </c>
      <c r="G1810" s="18">
        <v>756160</v>
      </c>
      <c r="H1810" s="12" t="s">
        <v>1582</v>
      </c>
      <c r="J1810" s="14" t="s">
        <v>900</v>
      </c>
      <c r="K1810" s="14" t="s">
        <v>96</v>
      </c>
      <c r="L1810" s="19"/>
      <c r="M1810" s="20"/>
    </row>
    <row r="1811" spans="1:13" x14ac:dyDescent="0.25">
      <c r="A1811" t="s">
        <v>1592</v>
      </c>
      <c r="B1811" s="8" t="s">
        <v>1601</v>
      </c>
      <c r="C1811" t="s">
        <v>1936</v>
      </c>
      <c r="D1811" t="s">
        <v>1584</v>
      </c>
      <c r="E1811" s="9">
        <v>0.16</v>
      </c>
      <c r="F1811" s="10">
        <f t="shared" ref="F1811:F1842" si="81">((E1811/8)*8)*13900</f>
        <v>2224</v>
      </c>
      <c r="G1811" s="11"/>
      <c r="H1811" s="12" t="s">
        <v>1582</v>
      </c>
    </row>
    <row r="1812" spans="1:13" x14ac:dyDescent="0.25">
      <c r="A1812" t="s">
        <v>1580</v>
      </c>
      <c r="B1812" s="8" t="s">
        <v>1601</v>
      </c>
      <c r="C1812" t="s">
        <v>1936</v>
      </c>
      <c r="D1812" t="s">
        <v>1581</v>
      </c>
      <c r="E1812" s="9">
        <v>0.48</v>
      </c>
      <c r="F1812" s="10">
        <f t="shared" si="81"/>
        <v>6672</v>
      </c>
      <c r="G1812" s="11"/>
      <c r="H1812" s="12" t="s">
        <v>1582</v>
      </c>
    </row>
    <row r="1813" spans="1:13" x14ac:dyDescent="0.25">
      <c r="A1813" t="s">
        <v>1588</v>
      </c>
      <c r="B1813" s="8" t="s">
        <v>1601</v>
      </c>
      <c r="C1813" t="s">
        <v>1936</v>
      </c>
      <c r="D1813" t="s">
        <v>1603</v>
      </c>
      <c r="E1813" s="9">
        <v>0.08</v>
      </c>
      <c r="F1813" s="10">
        <f t="shared" si="81"/>
        <v>1112</v>
      </c>
      <c r="G1813" s="11"/>
      <c r="H1813" s="12" t="s">
        <v>1582</v>
      </c>
    </row>
    <row r="1814" spans="1:13" s="14" customFormat="1" x14ac:dyDescent="0.25">
      <c r="A1814" s="14" t="s">
        <v>1590</v>
      </c>
      <c r="B1814" s="15" t="s">
        <v>1601</v>
      </c>
      <c r="C1814" s="14" t="s">
        <v>1936</v>
      </c>
      <c r="D1814" s="14" t="s">
        <v>1692</v>
      </c>
      <c r="E1814" s="16">
        <v>1.6</v>
      </c>
      <c r="F1814" s="17">
        <f t="shared" si="81"/>
        <v>22240</v>
      </c>
      <c r="G1814" s="18">
        <v>32248</v>
      </c>
      <c r="H1814" s="12" t="s">
        <v>1582</v>
      </c>
      <c r="I1814" s="14" t="s">
        <v>1937</v>
      </c>
      <c r="L1814" s="19"/>
      <c r="M1814" s="20"/>
    </row>
    <row r="1815" spans="1:13" x14ac:dyDescent="0.25">
      <c r="A1815" t="s">
        <v>1592</v>
      </c>
      <c r="B1815" s="8" t="s">
        <v>1601</v>
      </c>
      <c r="C1815" t="s">
        <v>901</v>
      </c>
      <c r="D1815" t="s">
        <v>1636</v>
      </c>
      <c r="E1815" s="9">
        <v>0.96</v>
      </c>
      <c r="F1815" s="10">
        <f t="shared" si="81"/>
        <v>13344</v>
      </c>
      <c r="G1815" s="11"/>
    </row>
    <row r="1816" spans="1:13" x14ac:dyDescent="0.25">
      <c r="A1816" t="s">
        <v>1580</v>
      </c>
      <c r="B1816" s="8" t="s">
        <v>1601</v>
      </c>
      <c r="C1816" t="s">
        <v>901</v>
      </c>
      <c r="D1816" t="s">
        <v>1596</v>
      </c>
      <c r="E1816" s="9">
        <v>1.36</v>
      </c>
      <c r="F1816" s="10">
        <f t="shared" si="81"/>
        <v>18904</v>
      </c>
      <c r="G1816" s="11"/>
    </row>
    <row r="1817" spans="1:13" x14ac:dyDescent="0.25">
      <c r="A1817" t="s">
        <v>1586</v>
      </c>
      <c r="B1817" s="8" t="s">
        <v>1601</v>
      </c>
      <c r="C1817" t="s">
        <v>901</v>
      </c>
      <c r="D1817" t="s">
        <v>1591</v>
      </c>
      <c r="E1817" s="9">
        <v>1.1200000000000001</v>
      </c>
      <c r="F1817" s="10">
        <f t="shared" si="81"/>
        <v>15568.000000000002</v>
      </c>
      <c r="G1817" s="11"/>
    </row>
    <row r="1818" spans="1:13" x14ac:dyDescent="0.25">
      <c r="A1818" t="s">
        <v>1588</v>
      </c>
      <c r="B1818" s="8" t="s">
        <v>1601</v>
      </c>
      <c r="C1818" t="s">
        <v>901</v>
      </c>
      <c r="D1818" t="s">
        <v>1602</v>
      </c>
      <c r="E1818" s="9">
        <v>0.32</v>
      </c>
      <c r="F1818" s="10">
        <f t="shared" si="81"/>
        <v>4448</v>
      </c>
      <c r="G1818" s="11"/>
    </row>
    <row r="1819" spans="1:13" s="14" customFormat="1" x14ac:dyDescent="0.25">
      <c r="A1819" s="14" t="s">
        <v>1590</v>
      </c>
      <c r="B1819" s="15" t="s">
        <v>1601</v>
      </c>
      <c r="C1819" s="14" t="s">
        <v>901</v>
      </c>
      <c r="D1819" s="14" t="s">
        <v>1584</v>
      </c>
      <c r="E1819" s="16">
        <v>0.16</v>
      </c>
      <c r="F1819" s="17">
        <f t="shared" si="81"/>
        <v>2224</v>
      </c>
      <c r="G1819" s="18">
        <v>54488</v>
      </c>
      <c r="I1819" s="14" t="s">
        <v>902</v>
      </c>
      <c r="L1819" s="19"/>
      <c r="M1819" s="20"/>
    </row>
    <row r="1820" spans="1:13" x14ac:dyDescent="0.25">
      <c r="A1820" t="s">
        <v>1592</v>
      </c>
      <c r="B1820" s="8">
        <v>20164981</v>
      </c>
      <c r="C1820" t="s">
        <v>1938</v>
      </c>
      <c r="D1820" t="s">
        <v>1589</v>
      </c>
      <c r="E1820" s="9">
        <v>0.72</v>
      </c>
      <c r="F1820" s="10">
        <f t="shared" si="81"/>
        <v>10008</v>
      </c>
      <c r="G1820" s="11"/>
    </row>
    <row r="1821" spans="1:13" x14ac:dyDescent="0.25">
      <c r="A1821" t="s">
        <v>1592</v>
      </c>
      <c r="B1821" s="8">
        <v>20174491</v>
      </c>
      <c r="C1821" t="s">
        <v>1938</v>
      </c>
      <c r="D1821" t="s">
        <v>1584</v>
      </c>
      <c r="E1821" s="9">
        <v>0.16</v>
      </c>
      <c r="F1821" s="10">
        <f t="shared" si="81"/>
        <v>2224</v>
      </c>
      <c r="G1821" s="11"/>
    </row>
    <row r="1822" spans="1:13" x14ac:dyDescent="0.25">
      <c r="A1822" t="s">
        <v>1592</v>
      </c>
      <c r="B1822" s="8">
        <v>20174554</v>
      </c>
      <c r="C1822" t="s">
        <v>1938</v>
      </c>
      <c r="D1822" t="s">
        <v>1603</v>
      </c>
      <c r="E1822" s="9">
        <v>0.08</v>
      </c>
      <c r="F1822" s="10">
        <f t="shared" si="81"/>
        <v>1112</v>
      </c>
      <c r="G1822" s="11"/>
    </row>
    <row r="1823" spans="1:13" x14ac:dyDescent="0.25">
      <c r="A1823" t="s">
        <v>1580</v>
      </c>
      <c r="B1823" s="8">
        <v>20164981</v>
      </c>
      <c r="C1823" t="s">
        <v>1938</v>
      </c>
      <c r="D1823" t="s">
        <v>1587</v>
      </c>
      <c r="E1823" s="9">
        <v>0.24</v>
      </c>
      <c r="F1823" s="10">
        <f t="shared" si="81"/>
        <v>3336</v>
      </c>
      <c r="G1823" s="11"/>
    </row>
    <row r="1824" spans="1:13" x14ac:dyDescent="0.25">
      <c r="A1824" t="s">
        <v>1580</v>
      </c>
      <c r="B1824" s="8">
        <v>20174491</v>
      </c>
      <c r="C1824" t="s">
        <v>1938</v>
      </c>
      <c r="D1824" t="s">
        <v>1602</v>
      </c>
      <c r="E1824" s="9">
        <v>0.32</v>
      </c>
      <c r="F1824" s="10">
        <f t="shared" si="81"/>
        <v>4448</v>
      </c>
      <c r="G1824" s="11"/>
    </row>
    <row r="1825" spans="1:13" x14ac:dyDescent="0.25">
      <c r="A1825" t="s">
        <v>1580</v>
      </c>
      <c r="B1825" s="8">
        <v>20174554</v>
      </c>
      <c r="C1825" t="s">
        <v>1938</v>
      </c>
      <c r="D1825" t="s">
        <v>1603</v>
      </c>
      <c r="E1825" s="9">
        <v>0.08</v>
      </c>
      <c r="F1825" s="10">
        <f t="shared" si="81"/>
        <v>1112</v>
      </c>
      <c r="G1825" s="11"/>
    </row>
    <row r="1826" spans="1:13" x14ac:dyDescent="0.25">
      <c r="A1826" t="s">
        <v>1586</v>
      </c>
      <c r="B1826" s="8">
        <v>20164981</v>
      </c>
      <c r="C1826" t="s">
        <v>1938</v>
      </c>
      <c r="D1826" t="s">
        <v>1602</v>
      </c>
      <c r="E1826" s="9">
        <v>0.32</v>
      </c>
      <c r="F1826" s="10">
        <f t="shared" si="81"/>
        <v>4448</v>
      </c>
      <c r="G1826" s="11"/>
    </row>
    <row r="1827" spans="1:13" x14ac:dyDescent="0.25">
      <c r="A1827" t="s">
        <v>1586</v>
      </c>
      <c r="B1827" s="8">
        <v>20166420</v>
      </c>
      <c r="C1827" t="s">
        <v>1938</v>
      </c>
      <c r="D1827" t="s">
        <v>1603</v>
      </c>
      <c r="E1827" s="9">
        <v>0.08</v>
      </c>
      <c r="F1827" s="10">
        <f t="shared" si="81"/>
        <v>1112</v>
      </c>
      <c r="G1827" s="11"/>
    </row>
    <row r="1828" spans="1:13" x14ac:dyDescent="0.25">
      <c r="A1828" t="s">
        <v>1586</v>
      </c>
      <c r="B1828" s="8">
        <v>20172316</v>
      </c>
      <c r="C1828" t="s">
        <v>1938</v>
      </c>
      <c r="D1828" t="s">
        <v>1603</v>
      </c>
      <c r="E1828" s="9">
        <v>0.08</v>
      </c>
      <c r="F1828" s="10">
        <f t="shared" si="81"/>
        <v>1112</v>
      </c>
      <c r="G1828" s="11"/>
    </row>
    <row r="1829" spans="1:13" x14ac:dyDescent="0.25">
      <c r="A1829" t="s">
        <v>1588</v>
      </c>
      <c r="B1829" s="8">
        <v>20166420</v>
      </c>
      <c r="C1829" t="s">
        <v>1938</v>
      </c>
      <c r="D1829" t="s">
        <v>1603</v>
      </c>
      <c r="E1829" s="9">
        <v>0.08</v>
      </c>
      <c r="F1829" s="10">
        <f t="shared" si="81"/>
        <v>1112</v>
      </c>
      <c r="G1829" s="11"/>
    </row>
    <row r="1830" spans="1:13" s="14" customFormat="1" x14ac:dyDescent="0.25">
      <c r="A1830" s="14" t="s">
        <v>1588</v>
      </c>
      <c r="B1830" s="15">
        <v>20164981</v>
      </c>
      <c r="C1830" s="14" t="s">
        <v>1938</v>
      </c>
      <c r="D1830" s="14" t="s">
        <v>1584</v>
      </c>
      <c r="E1830" s="16">
        <v>0.16</v>
      </c>
      <c r="F1830" s="17">
        <f t="shared" si="81"/>
        <v>2224</v>
      </c>
      <c r="G1830" s="18">
        <v>32248</v>
      </c>
      <c r="I1830" s="14" t="s">
        <v>1939</v>
      </c>
      <c r="L1830" s="19"/>
      <c r="M1830" s="20"/>
    </row>
    <row r="1831" spans="1:13" x14ac:dyDescent="0.25">
      <c r="A1831" t="s">
        <v>1592</v>
      </c>
      <c r="B1831" s="8">
        <v>20157632</v>
      </c>
      <c r="C1831" t="s">
        <v>903</v>
      </c>
      <c r="D1831" t="s">
        <v>1940</v>
      </c>
      <c r="E1831" s="9">
        <v>24.046666666666699</v>
      </c>
      <c r="F1831" s="10">
        <f t="shared" si="81"/>
        <v>334248.66666666709</v>
      </c>
      <c r="G1831" s="11"/>
      <c r="H1831" s="12" t="s">
        <v>1582</v>
      </c>
    </row>
    <row r="1832" spans="1:13" x14ac:dyDescent="0.25">
      <c r="A1832" t="s">
        <v>1580</v>
      </c>
      <c r="B1832" s="8">
        <v>20157632</v>
      </c>
      <c r="C1832" t="s">
        <v>903</v>
      </c>
      <c r="D1832" t="s">
        <v>1584</v>
      </c>
      <c r="E1832" s="9">
        <v>0.11333333333333299</v>
      </c>
      <c r="F1832" s="10">
        <f t="shared" si="81"/>
        <v>1575.3333333333287</v>
      </c>
      <c r="G1832" s="11"/>
      <c r="H1832" s="12" t="s">
        <v>1582</v>
      </c>
    </row>
    <row r="1833" spans="1:13" x14ac:dyDescent="0.25">
      <c r="A1833" t="s">
        <v>1580</v>
      </c>
      <c r="B1833" s="8">
        <v>20169096</v>
      </c>
      <c r="C1833" t="s">
        <v>903</v>
      </c>
      <c r="D1833" t="s">
        <v>1584</v>
      </c>
      <c r="E1833" s="9">
        <v>0.11333333333333299</v>
      </c>
      <c r="F1833" s="10">
        <f t="shared" si="81"/>
        <v>1575.3333333333287</v>
      </c>
      <c r="G1833" s="11"/>
      <c r="H1833" s="12" t="s">
        <v>1582</v>
      </c>
    </row>
    <row r="1834" spans="1:13" x14ac:dyDescent="0.25">
      <c r="A1834" t="s">
        <v>1586</v>
      </c>
      <c r="B1834" s="8">
        <v>20169093</v>
      </c>
      <c r="C1834" t="s">
        <v>903</v>
      </c>
      <c r="D1834" t="s">
        <v>1603</v>
      </c>
      <c r="E1834" s="9">
        <v>5.3333333333333302E-2</v>
      </c>
      <c r="F1834" s="10">
        <f t="shared" si="81"/>
        <v>741.33333333333292</v>
      </c>
      <c r="G1834" s="11"/>
      <c r="H1834" s="12" t="s">
        <v>1582</v>
      </c>
    </row>
    <row r="1835" spans="1:13" x14ac:dyDescent="0.25">
      <c r="A1835" t="s">
        <v>1586</v>
      </c>
      <c r="B1835" s="8">
        <v>20166919</v>
      </c>
      <c r="C1835" t="s">
        <v>903</v>
      </c>
      <c r="D1835" t="s">
        <v>1587</v>
      </c>
      <c r="E1835" s="9">
        <v>0.16666666666666699</v>
      </c>
      <c r="F1835" s="10">
        <f t="shared" si="81"/>
        <v>2316.6666666666711</v>
      </c>
      <c r="G1835" s="11"/>
      <c r="H1835" s="12" t="s">
        <v>1582</v>
      </c>
    </row>
    <row r="1836" spans="1:13" x14ac:dyDescent="0.25">
      <c r="A1836" t="s">
        <v>1586</v>
      </c>
      <c r="B1836" s="8">
        <v>20157954</v>
      </c>
      <c r="C1836" t="s">
        <v>903</v>
      </c>
      <c r="D1836" t="s">
        <v>1587</v>
      </c>
      <c r="E1836" s="9">
        <v>0.16666666666666699</v>
      </c>
      <c r="F1836" s="10">
        <f t="shared" si="81"/>
        <v>2316.6666666666711</v>
      </c>
      <c r="G1836" s="11"/>
      <c r="H1836" s="12" t="s">
        <v>1582</v>
      </c>
    </row>
    <row r="1837" spans="1:13" x14ac:dyDescent="0.25">
      <c r="A1837" t="s">
        <v>1586</v>
      </c>
      <c r="B1837" s="8">
        <v>20166276</v>
      </c>
      <c r="C1837" t="s">
        <v>903</v>
      </c>
      <c r="D1837" t="s">
        <v>1636</v>
      </c>
      <c r="E1837" s="9">
        <v>0.67333333333333301</v>
      </c>
      <c r="F1837" s="10">
        <f t="shared" si="81"/>
        <v>9359.3333333333285</v>
      </c>
      <c r="G1837" s="11"/>
      <c r="H1837" s="12" t="s">
        <v>1582</v>
      </c>
    </row>
    <row r="1838" spans="1:13" x14ac:dyDescent="0.25">
      <c r="A1838" t="s">
        <v>1586</v>
      </c>
      <c r="B1838" s="8">
        <v>20169096</v>
      </c>
      <c r="C1838" t="s">
        <v>903</v>
      </c>
      <c r="D1838" t="s">
        <v>1644</v>
      </c>
      <c r="E1838" s="9">
        <v>1.84666666666667</v>
      </c>
      <c r="F1838" s="10">
        <f t="shared" si="81"/>
        <v>25668.666666666712</v>
      </c>
      <c r="G1838" s="11"/>
      <c r="H1838" s="12" t="s">
        <v>1582</v>
      </c>
    </row>
    <row r="1839" spans="1:13" x14ac:dyDescent="0.25">
      <c r="A1839" t="s">
        <v>1586</v>
      </c>
      <c r="B1839" s="8">
        <v>20166959</v>
      </c>
      <c r="C1839" t="s">
        <v>903</v>
      </c>
      <c r="D1839" t="s">
        <v>1671</v>
      </c>
      <c r="E1839" s="9">
        <v>2.2933333333333299</v>
      </c>
      <c r="F1839" s="10">
        <f t="shared" si="81"/>
        <v>31877.333333333285</v>
      </c>
      <c r="G1839" s="11"/>
      <c r="H1839" s="12" t="s">
        <v>1582</v>
      </c>
    </row>
    <row r="1840" spans="1:13" x14ac:dyDescent="0.25">
      <c r="A1840" t="s">
        <v>1586</v>
      </c>
      <c r="B1840" s="8">
        <v>20157632</v>
      </c>
      <c r="C1840" t="s">
        <v>903</v>
      </c>
      <c r="D1840" t="s">
        <v>1701</v>
      </c>
      <c r="E1840" s="9">
        <v>2.9666666666666699</v>
      </c>
      <c r="F1840" s="10">
        <f t="shared" si="81"/>
        <v>41236.666666666708</v>
      </c>
      <c r="G1840" s="11"/>
      <c r="H1840" s="12" t="s">
        <v>1582</v>
      </c>
    </row>
    <row r="1841" spans="1:8" x14ac:dyDescent="0.25">
      <c r="A1841" t="s">
        <v>1586</v>
      </c>
      <c r="B1841" s="8">
        <v>20169078</v>
      </c>
      <c r="C1841" t="s">
        <v>903</v>
      </c>
      <c r="D1841" t="s">
        <v>1584</v>
      </c>
      <c r="E1841" s="9">
        <v>0.11333333333333299</v>
      </c>
      <c r="F1841" s="10">
        <f t="shared" si="81"/>
        <v>1575.3333333333287</v>
      </c>
      <c r="G1841" s="11"/>
      <c r="H1841" s="12" t="s">
        <v>1582</v>
      </c>
    </row>
    <row r="1842" spans="1:8" x14ac:dyDescent="0.25">
      <c r="A1842" t="s">
        <v>1586</v>
      </c>
      <c r="B1842" s="8">
        <v>20169117</v>
      </c>
      <c r="C1842" t="s">
        <v>903</v>
      </c>
      <c r="D1842" t="s">
        <v>1609</v>
      </c>
      <c r="E1842" s="9">
        <v>0.44666666666666699</v>
      </c>
      <c r="F1842" s="10">
        <f t="shared" si="81"/>
        <v>6208.6666666666715</v>
      </c>
      <c r="G1842" s="11"/>
      <c r="H1842" s="12" t="s">
        <v>1582</v>
      </c>
    </row>
    <row r="1843" spans="1:8" x14ac:dyDescent="0.25">
      <c r="A1843" t="s">
        <v>1588</v>
      </c>
      <c r="B1843" s="8">
        <v>20166919</v>
      </c>
      <c r="C1843" t="s">
        <v>903</v>
      </c>
      <c r="D1843" t="s">
        <v>1587</v>
      </c>
      <c r="E1843" s="9">
        <v>0.16666666666666699</v>
      </c>
      <c r="F1843" s="10">
        <f t="shared" ref="F1843:F1874" si="82">((E1843/8)*8)*13900</f>
        <v>2316.6666666666711</v>
      </c>
      <c r="G1843" s="11"/>
      <c r="H1843" s="12" t="s">
        <v>1582</v>
      </c>
    </row>
    <row r="1844" spans="1:8" x14ac:dyDescent="0.25">
      <c r="A1844" t="s">
        <v>1588</v>
      </c>
      <c r="B1844" s="8">
        <v>20169117</v>
      </c>
      <c r="C1844" t="s">
        <v>903</v>
      </c>
      <c r="D1844" t="s">
        <v>1603</v>
      </c>
      <c r="E1844" s="9">
        <v>5.3333333333333302E-2</v>
      </c>
      <c r="F1844" s="10">
        <f t="shared" si="82"/>
        <v>741.33333333333292</v>
      </c>
      <c r="G1844" s="11"/>
      <c r="H1844" s="12" t="s">
        <v>1582</v>
      </c>
    </row>
    <row r="1845" spans="1:8" x14ac:dyDescent="0.25">
      <c r="A1845" t="s">
        <v>1588</v>
      </c>
      <c r="B1845" s="8">
        <v>20169114</v>
      </c>
      <c r="C1845" t="s">
        <v>903</v>
      </c>
      <c r="D1845" t="s">
        <v>1603</v>
      </c>
      <c r="E1845" s="9">
        <v>5.3333333333333302E-2</v>
      </c>
      <c r="F1845" s="10">
        <f t="shared" si="82"/>
        <v>741.33333333333292</v>
      </c>
      <c r="G1845" s="11"/>
      <c r="H1845" s="12" t="s">
        <v>1582</v>
      </c>
    </row>
    <row r="1846" spans="1:8" x14ac:dyDescent="0.25">
      <c r="A1846" t="s">
        <v>1588</v>
      </c>
      <c r="B1846" s="8">
        <v>20166908</v>
      </c>
      <c r="C1846" t="s">
        <v>903</v>
      </c>
      <c r="D1846" t="s">
        <v>1587</v>
      </c>
      <c r="E1846" s="9">
        <v>0.16666666666666699</v>
      </c>
      <c r="F1846" s="10">
        <f t="shared" si="82"/>
        <v>2316.6666666666711</v>
      </c>
      <c r="G1846" s="11"/>
      <c r="H1846" s="12" t="s">
        <v>1582</v>
      </c>
    </row>
    <row r="1847" spans="1:8" x14ac:dyDescent="0.25">
      <c r="A1847" t="s">
        <v>1588</v>
      </c>
      <c r="B1847" s="8">
        <v>20169077</v>
      </c>
      <c r="C1847" t="s">
        <v>903</v>
      </c>
      <c r="D1847" t="s">
        <v>1603</v>
      </c>
      <c r="E1847" s="9">
        <v>5.3333333333333302E-2</v>
      </c>
      <c r="F1847" s="10">
        <f t="shared" si="82"/>
        <v>741.33333333333292</v>
      </c>
      <c r="G1847" s="11"/>
      <c r="H1847" s="12" t="s">
        <v>1582</v>
      </c>
    </row>
    <row r="1848" spans="1:8" x14ac:dyDescent="0.25">
      <c r="A1848" t="s">
        <v>1588</v>
      </c>
      <c r="B1848" s="8">
        <v>20169078</v>
      </c>
      <c r="C1848" t="s">
        <v>903</v>
      </c>
      <c r="D1848" t="s">
        <v>1603</v>
      </c>
      <c r="E1848" s="9">
        <v>5.3333333333333302E-2</v>
      </c>
      <c r="F1848" s="10">
        <f t="shared" si="82"/>
        <v>741.33333333333292</v>
      </c>
      <c r="G1848" s="11"/>
      <c r="H1848" s="12" t="s">
        <v>1582</v>
      </c>
    </row>
    <row r="1849" spans="1:8" x14ac:dyDescent="0.25">
      <c r="A1849" t="s">
        <v>1590</v>
      </c>
      <c r="B1849" s="8">
        <v>20157933</v>
      </c>
      <c r="C1849" t="s">
        <v>903</v>
      </c>
      <c r="D1849" t="s">
        <v>1584</v>
      </c>
      <c r="E1849" s="9">
        <v>0.11333333333333299</v>
      </c>
      <c r="F1849" s="10">
        <f t="shared" si="82"/>
        <v>1575.3333333333287</v>
      </c>
      <c r="G1849" s="11"/>
      <c r="H1849" s="12" t="s">
        <v>1582</v>
      </c>
    </row>
    <row r="1850" spans="1:8" x14ac:dyDescent="0.25">
      <c r="A1850" t="s">
        <v>1590</v>
      </c>
      <c r="B1850" s="8">
        <v>20157954</v>
      </c>
      <c r="C1850" t="s">
        <v>903</v>
      </c>
      <c r="D1850" t="s">
        <v>1602</v>
      </c>
      <c r="E1850" s="9">
        <v>0.22666666666666699</v>
      </c>
      <c r="F1850" s="10">
        <f t="shared" si="82"/>
        <v>3150.6666666666711</v>
      </c>
      <c r="G1850" s="11"/>
      <c r="H1850" s="12" t="s">
        <v>1582</v>
      </c>
    </row>
    <row r="1851" spans="1:8" x14ac:dyDescent="0.25">
      <c r="A1851" t="s">
        <v>1590</v>
      </c>
      <c r="B1851" s="8">
        <v>20166895</v>
      </c>
      <c r="C1851" t="s">
        <v>903</v>
      </c>
      <c r="D1851" t="s">
        <v>1584</v>
      </c>
      <c r="E1851" s="9">
        <v>0.11333333333333299</v>
      </c>
      <c r="F1851" s="10">
        <f t="shared" si="82"/>
        <v>1575.3333333333287</v>
      </c>
      <c r="G1851" s="11"/>
      <c r="H1851" s="12" t="s">
        <v>1582</v>
      </c>
    </row>
    <row r="1852" spans="1:8" x14ac:dyDescent="0.25">
      <c r="A1852" t="s">
        <v>1590</v>
      </c>
      <c r="B1852" s="8">
        <v>20166908</v>
      </c>
      <c r="C1852" t="s">
        <v>903</v>
      </c>
      <c r="D1852" t="s">
        <v>1584</v>
      </c>
      <c r="E1852" s="9">
        <v>0.11333333333333299</v>
      </c>
      <c r="F1852" s="10">
        <f t="shared" si="82"/>
        <v>1575.3333333333287</v>
      </c>
      <c r="G1852" s="11"/>
      <c r="H1852" s="12" t="s">
        <v>1582</v>
      </c>
    </row>
    <row r="1853" spans="1:8" x14ac:dyDescent="0.25">
      <c r="A1853" t="s">
        <v>1590</v>
      </c>
      <c r="B1853" s="8">
        <v>20166951</v>
      </c>
      <c r="C1853" t="s">
        <v>903</v>
      </c>
      <c r="D1853" t="s">
        <v>1584</v>
      </c>
      <c r="E1853" s="9">
        <v>0.11333333333333299</v>
      </c>
      <c r="F1853" s="10">
        <f t="shared" si="82"/>
        <v>1575.3333333333287</v>
      </c>
      <c r="G1853" s="11"/>
      <c r="H1853" s="12" t="s">
        <v>1582</v>
      </c>
    </row>
    <row r="1854" spans="1:8" x14ac:dyDescent="0.25">
      <c r="A1854" t="s">
        <v>1590</v>
      </c>
      <c r="B1854" s="8">
        <v>20166959</v>
      </c>
      <c r="C1854" t="s">
        <v>903</v>
      </c>
      <c r="D1854" t="s">
        <v>1602</v>
      </c>
      <c r="E1854" s="9">
        <v>0.22666666666666699</v>
      </c>
      <c r="F1854" s="10">
        <f t="shared" si="82"/>
        <v>3150.6666666666711</v>
      </c>
      <c r="G1854" s="11"/>
      <c r="H1854" s="12" t="s">
        <v>1582</v>
      </c>
    </row>
    <row r="1855" spans="1:8" x14ac:dyDescent="0.25">
      <c r="A1855" t="s">
        <v>1590</v>
      </c>
      <c r="B1855" s="8">
        <v>20167227</v>
      </c>
      <c r="C1855" t="s">
        <v>903</v>
      </c>
      <c r="D1855" t="s">
        <v>1584</v>
      </c>
      <c r="E1855" s="9">
        <v>0.11333333333333299</v>
      </c>
      <c r="F1855" s="10">
        <f t="shared" si="82"/>
        <v>1575.3333333333287</v>
      </c>
      <c r="G1855" s="11"/>
      <c r="H1855" s="12" t="s">
        <v>1582</v>
      </c>
    </row>
    <row r="1856" spans="1:8" x14ac:dyDescent="0.25">
      <c r="A1856" t="s">
        <v>1590</v>
      </c>
      <c r="B1856" s="8">
        <v>20167232</v>
      </c>
      <c r="C1856" t="s">
        <v>903</v>
      </c>
      <c r="D1856" t="s">
        <v>1587</v>
      </c>
      <c r="E1856" s="9">
        <v>0.16666666666666699</v>
      </c>
      <c r="F1856" s="10">
        <f t="shared" si="82"/>
        <v>2316.6666666666711</v>
      </c>
      <c r="G1856" s="11"/>
      <c r="H1856" s="12" t="s">
        <v>1582</v>
      </c>
    </row>
    <row r="1857" spans="1:13" x14ac:dyDescent="0.25">
      <c r="A1857" t="s">
        <v>1590</v>
      </c>
      <c r="B1857" s="8">
        <v>20166265</v>
      </c>
      <c r="C1857" t="s">
        <v>903</v>
      </c>
      <c r="D1857" t="s">
        <v>1584</v>
      </c>
      <c r="E1857" s="9">
        <v>0.11333333333333299</v>
      </c>
      <c r="F1857" s="10">
        <f t="shared" si="82"/>
        <v>1575.3333333333287</v>
      </c>
      <c r="G1857" s="11"/>
      <c r="H1857" s="12" t="s">
        <v>1582</v>
      </c>
    </row>
    <row r="1858" spans="1:13" x14ac:dyDescent="0.25">
      <c r="A1858" t="s">
        <v>1590</v>
      </c>
      <c r="B1858" s="8">
        <v>20166269</v>
      </c>
      <c r="C1858" t="s">
        <v>903</v>
      </c>
      <c r="D1858" t="s">
        <v>1602</v>
      </c>
      <c r="E1858" s="9">
        <v>0.22666666666666699</v>
      </c>
      <c r="F1858" s="10">
        <f t="shared" si="82"/>
        <v>3150.6666666666711</v>
      </c>
      <c r="G1858" s="11"/>
      <c r="H1858" s="12" t="s">
        <v>1582</v>
      </c>
    </row>
    <row r="1859" spans="1:13" x14ac:dyDescent="0.25">
      <c r="A1859" t="s">
        <v>1590</v>
      </c>
      <c r="B1859" s="8">
        <v>20166273</v>
      </c>
      <c r="C1859" t="s">
        <v>903</v>
      </c>
      <c r="D1859" t="s">
        <v>1584</v>
      </c>
      <c r="E1859" s="9">
        <v>0.11333333333333299</v>
      </c>
      <c r="F1859" s="10">
        <f t="shared" si="82"/>
        <v>1575.3333333333287</v>
      </c>
      <c r="G1859" s="11"/>
      <c r="H1859" s="12" t="s">
        <v>1582</v>
      </c>
    </row>
    <row r="1860" spans="1:13" x14ac:dyDescent="0.25">
      <c r="A1860" t="s">
        <v>1590</v>
      </c>
      <c r="B1860" s="8">
        <v>20166276</v>
      </c>
      <c r="C1860" t="s">
        <v>903</v>
      </c>
      <c r="D1860" t="s">
        <v>1602</v>
      </c>
      <c r="E1860" s="9">
        <v>0.22666666666666699</v>
      </c>
      <c r="F1860" s="10">
        <f t="shared" si="82"/>
        <v>3150.6666666666711</v>
      </c>
      <c r="G1860" s="11"/>
      <c r="H1860" s="12" t="s">
        <v>1582</v>
      </c>
    </row>
    <row r="1861" spans="1:13" x14ac:dyDescent="0.25">
      <c r="A1861" t="s">
        <v>1590</v>
      </c>
      <c r="B1861" s="8">
        <v>20167618</v>
      </c>
      <c r="C1861" t="s">
        <v>903</v>
      </c>
      <c r="D1861" t="s">
        <v>1584</v>
      </c>
      <c r="E1861" s="9">
        <v>0.11333333333333299</v>
      </c>
      <c r="F1861" s="10">
        <f t="shared" si="82"/>
        <v>1575.3333333333287</v>
      </c>
      <c r="G1861" s="11"/>
      <c r="H1861" s="12" t="s">
        <v>1582</v>
      </c>
    </row>
    <row r="1862" spans="1:13" x14ac:dyDescent="0.25">
      <c r="A1862" t="s">
        <v>1590</v>
      </c>
      <c r="B1862" s="8">
        <v>20167621</v>
      </c>
      <c r="C1862" t="s">
        <v>903</v>
      </c>
      <c r="D1862" t="s">
        <v>1610</v>
      </c>
      <c r="E1862" s="9">
        <v>0.28000000000000003</v>
      </c>
      <c r="F1862" s="10">
        <f t="shared" si="82"/>
        <v>3892.0000000000005</v>
      </c>
      <c r="G1862" s="11"/>
      <c r="H1862" s="12" t="s">
        <v>1582</v>
      </c>
    </row>
    <row r="1863" spans="1:13" x14ac:dyDescent="0.25">
      <c r="A1863" t="s">
        <v>1590</v>
      </c>
      <c r="B1863" s="8">
        <v>20166927</v>
      </c>
      <c r="C1863" t="s">
        <v>903</v>
      </c>
      <c r="D1863" t="s">
        <v>1584</v>
      </c>
      <c r="E1863" s="9">
        <v>0.11333333333333299</v>
      </c>
      <c r="F1863" s="10">
        <f t="shared" si="82"/>
        <v>1575.3333333333287</v>
      </c>
      <c r="G1863" s="11"/>
      <c r="H1863" s="12" t="s">
        <v>1582</v>
      </c>
    </row>
    <row r="1864" spans="1:13" x14ac:dyDescent="0.25">
      <c r="A1864" t="s">
        <v>1590</v>
      </c>
      <c r="B1864" s="8">
        <v>20166919</v>
      </c>
      <c r="C1864" t="s">
        <v>903</v>
      </c>
      <c r="D1864" t="s">
        <v>1584</v>
      </c>
      <c r="E1864" s="9">
        <v>0.11333333333333299</v>
      </c>
      <c r="F1864" s="10">
        <f t="shared" si="82"/>
        <v>1575.3333333333287</v>
      </c>
      <c r="G1864" s="11"/>
      <c r="H1864" s="12" t="s">
        <v>1582</v>
      </c>
    </row>
    <row r="1865" spans="1:13" x14ac:dyDescent="0.25">
      <c r="A1865" t="s">
        <v>1590</v>
      </c>
      <c r="B1865" s="8">
        <v>20157859</v>
      </c>
      <c r="C1865" t="s">
        <v>903</v>
      </c>
      <c r="D1865" t="s">
        <v>1610</v>
      </c>
      <c r="E1865" s="9">
        <v>0.28000000000000003</v>
      </c>
      <c r="F1865" s="10">
        <f t="shared" si="82"/>
        <v>3892.0000000000005</v>
      </c>
      <c r="G1865" s="11"/>
      <c r="H1865" s="12" t="s">
        <v>1582</v>
      </c>
    </row>
    <row r="1866" spans="1:13" s="14" customFormat="1" x14ac:dyDescent="0.25">
      <c r="A1866" s="14" t="s">
        <v>1590</v>
      </c>
      <c r="B1866" s="15">
        <v>20157632</v>
      </c>
      <c r="C1866" s="14" t="s">
        <v>903</v>
      </c>
      <c r="D1866" s="14" t="s">
        <v>1610</v>
      </c>
      <c r="E1866" s="16">
        <v>0.28000000000000003</v>
      </c>
      <c r="F1866" s="17">
        <f t="shared" si="82"/>
        <v>3892.0000000000005</v>
      </c>
      <c r="G1866" s="18">
        <v>508323</v>
      </c>
      <c r="H1866" s="12" t="s">
        <v>1582</v>
      </c>
      <c r="J1866" s="14" t="s">
        <v>638</v>
      </c>
      <c r="L1866" s="19"/>
      <c r="M1866" s="20"/>
    </row>
    <row r="1867" spans="1:13" x14ac:dyDescent="0.25">
      <c r="A1867" t="s">
        <v>1592</v>
      </c>
      <c r="B1867" s="8">
        <v>4558830</v>
      </c>
      <c r="C1867" t="s">
        <v>906</v>
      </c>
      <c r="D1867" t="s">
        <v>1596</v>
      </c>
      <c r="E1867" s="9">
        <v>0.95333333333333303</v>
      </c>
      <c r="F1867" s="10">
        <f t="shared" si="82"/>
        <v>13251.333333333328</v>
      </c>
      <c r="G1867" s="11"/>
      <c r="H1867" s="12" t="s">
        <v>1582</v>
      </c>
    </row>
    <row r="1868" spans="1:13" x14ac:dyDescent="0.25">
      <c r="A1868" t="s">
        <v>1580</v>
      </c>
      <c r="B1868" s="8">
        <v>4558830</v>
      </c>
      <c r="C1868" t="s">
        <v>906</v>
      </c>
      <c r="D1868" t="s">
        <v>1591</v>
      </c>
      <c r="E1868" s="9">
        <v>0.78</v>
      </c>
      <c r="F1868" s="10">
        <f t="shared" si="82"/>
        <v>10842</v>
      </c>
      <c r="G1868" s="11"/>
      <c r="H1868" s="12" t="s">
        <v>1582</v>
      </c>
    </row>
    <row r="1869" spans="1:13" x14ac:dyDescent="0.25">
      <c r="A1869" t="s">
        <v>1580</v>
      </c>
      <c r="B1869" s="8">
        <v>4199562</v>
      </c>
      <c r="C1869" t="s">
        <v>906</v>
      </c>
      <c r="D1869" t="s">
        <v>1610</v>
      </c>
      <c r="E1869" s="9">
        <v>0.28000000000000003</v>
      </c>
      <c r="F1869" s="10">
        <f t="shared" si="82"/>
        <v>3892.0000000000005</v>
      </c>
      <c r="G1869" s="11"/>
      <c r="H1869" s="12" t="s">
        <v>1582</v>
      </c>
    </row>
    <row r="1870" spans="1:13" x14ac:dyDescent="0.25">
      <c r="A1870" t="s">
        <v>1586</v>
      </c>
      <c r="B1870" s="8">
        <v>4558830</v>
      </c>
      <c r="C1870" t="s">
        <v>906</v>
      </c>
      <c r="D1870" t="s">
        <v>1607</v>
      </c>
      <c r="E1870" s="9">
        <v>0.72666666666666702</v>
      </c>
      <c r="F1870" s="10">
        <f t="shared" si="82"/>
        <v>10100.666666666672</v>
      </c>
      <c r="G1870" s="11"/>
      <c r="H1870" s="12" t="s">
        <v>1582</v>
      </c>
    </row>
    <row r="1871" spans="1:13" x14ac:dyDescent="0.25">
      <c r="A1871" t="s">
        <v>1586</v>
      </c>
      <c r="B1871" s="8">
        <v>4199562</v>
      </c>
      <c r="C1871" t="s">
        <v>906</v>
      </c>
      <c r="D1871" t="s">
        <v>1610</v>
      </c>
      <c r="E1871" s="9">
        <v>0.28000000000000003</v>
      </c>
      <c r="F1871" s="10">
        <f t="shared" si="82"/>
        <v>3892.0000000000005</v>
      </c>
      <c r="G1871" s="11"/>
      <c r="H1871" s="12" t="s">
        <v>1582</v>
      </c>
    </row>
    <row r="1872" spans="1:13" x14ac:dyDescent="0.25">
      <c r="A1872" t="s">
        <v>1588</v>
      </c>
      <c r="B1872" s="8">
        <v>4558830</v>
      </c>
      <c r="C1872" t="s">
        <v>906</v>
      </c>
      <c r="D1872" t="s">
        <v>1581</v>
      </c>
      <c r="E1872" s="9">
        <v>0.33333333333333298</v>
      </c>
      <c r="F1872" s="10">
        <f t="shared" si="82"/>
        <v>4633.3333333333285</v>
      </c>
      <c r="G1872" s="11"/>
      <c r="H1872" s="12" t="s">
        <v>1582</v>
      </c>
    </row>
    <row r="1873" spans="1:13" x14ac:dyDescent="0.25">
      <c r="A1873" t="s">
        <v>1590</v>
      </c>
      <c r="B1873" s="8">
        <v>4199562</v>
      </c>
      <c r="C1873" t="s">
        <v>906</v>
      </c>
      <c r="D1873" t="s">
        <v>1628</v>
      </c>
      <c r="E1873" s="9">
        <v>1.28666666666667</v>
      </c>
      <c r="F1873" s="10">
        <f t="shared" si="82"/>
        <v>17884.666666666712</v>
      </c>
      <c r="G1873" s="11"/>
      <c r="H1873" s="12" t="s">
        <v>1582</v>
      </c>
    </row>
    <row r="1874" spans="1:13" s="14" customFormat="1" x14ac:dyDescent="0.25">
      <c r="A1874" s="14" t="s">
        <v>1590</v>
      </c>
      <c r="B1874" s="15">
        <v>4558830</v>
      </c>
      <c r="C1874" s="14" t="s">
        <v>906</v>
      </c>
      <c r="D1874" s="14" t="s">
        <v>1626</v>
      </c>
      <c r="E1874" s="16">
        <v>0.89333333333333298</v>
      </c>
      <c r="F1874" s="17">
        <f t="shared" si="82"/>
        <v>12417.333333333328</v>
      </c>
      <c r="G1874" s="18">
        <v>76867</v>
      </c>
      <c r="H1874" s="12" t="s">
        <v>1582</v>
      </c>
      <c r="I1874" s="14" t="s">
        <v>907</v>
      </c>
      <c r="L1874" s="19"/>
      <c r="M1874" s="20"/>
    </row>
    <row r="1875" spans="1:13" x14ac:dyDescent="0.25">
      <c r="A1875" t="s">
        <v>1586</v>
      </c>
      <c r="B1875" s="8">
        <v>4197884</v>
      </c>
      <c r="C1875" t="s">
        <v>908</v>
      </c>
      <c r="D1875" t="s">
        <v>1609</v>
      </c>
      <c r="E1875" s="9">
        <v>0.44666666666666699</v>
      </c>
      <c r="F1875" s="10">
        <f t="shared" ref="F1875:F1878" si="83">((E1875/8)*8)*13900</f>
        <v>6208.6666666666715</v>
      </c>
      <c r="G1875" s="11"/>
      <c r="H1875" s="12" t="s">
        <v>1582</v>
      </c>
    </row>
    <row r="1876" spans="1:13" x14ac:dyDescent="0.25">
      <c r="A1876" t="s">
        <v>1588</v>
      </c>
      <c r="B1876" s="8">
        <v>4197884</v>
      </c>
      <c r="C1876" t="s">
        <v>908</v>
      </c>
      <c r="D1876" t="s">
        <v>1584</v>
      </c>
      <c r="E1876" s="9">
        <v>0.11333333333333299</v>
      </c>
      <c r="F1876" s="10">
        <f t="shared" si="83"/>
        <v>1575.3333333333287</v>
      </c>
      <c r="G1876" s="11"/>
      <c r="H1876" s="12" t="s">
        <v>1582</v>
      </c>
    </row>
    <row r="1877" spans="1:13" s="14" customFormat="1" x14ac:dyDescent="0.25">
      <c r="A1877" s="14" t="s">
        <v>1590</v>
      </c>
      <c r="B1877" s="15">
        <v>4197884</v>
      </c>
      <c r="C1877" s="14" t="s">
        <v>908</v>
      </c>
      <c r="D1877" s="14" t="s">
        <v>1587</v>
      </c>
      <c r="E1877" s="16">
        <v>0.16666666666666699</v>
      </c>
      <c r="F1877" s="17">
        <f t="shared" si="83"/>
        <v>2316.6666666666711</v>
      </c>
      <c r="G1877" s="18">
        <v>10147</v>
      </c>
      <c r="H1877" s="12" t="s">
        <v>1582</v>
      </c>
      <c r="I1877" s="14" t="s">
        <v>909</v>
      </c>
      <c r="L1877" s="19"/>
      <c r="M1877" s="20"/>
    </row>
    <row r="1878" spans="1:13" s="14" customFormat="1" x14ac:dyDescent="0.25">
      <c r="A1878" s="14" t="s">
        <v>1586</v>
      </c>
      <c r="B1878" s="15" t="s">
        <v>1601</v>
      </c>
      <c r="C1878" s="14" t="s">
        <v>1941</v>
      </c>
      <c r="D1878" s="14" t="s">
        <v>1596</v>
      </c>
      <c r="E1878" s="16">
        <v>1.36</v>
      </c>
      <c r="F1878" s="17">
        <f t="shared" si="83"/>
        <v>18904</v>
      </c>
      <c r="G1878" s="18">
        <v>18904</v>
      </c>
      <c r="H1878" s="12" t="s">
        <v>1582</v>
      </c>
      <c r="I1878" s="14" t="s">
        <v>1942</v>
      </c>
      <c r="L1878" s="19"/>
      <c r="M1878" s="20"/>
    </row>
    <row r="1879" spans="1:13" x14ac:dyDescent="0.25">
      <c r="A1879" t="s">
        <v>1586</v>
      </c>
      <c r="B1879" s="8" t="s">
        <v>1601</v>
      </c>
      <c r="C1879" t="s">
        <v>910</v>
      </c>
      <c r="D1879" t="s">
        <v>1943</v>
      </c>
      <c r="E1879" s="9">
        <v>14.16</v>
      </c>
      <c r="F1879" s="10">
        <f>((E1879/8)*2)*13900</f>
        <v>49206</v>
      </c>
      <c r="G1879" s="11"/>
      <c r="H1879" s="12" t="s">
        <v>1582</v>
      </c>
    </row>
    <row r="1880" spans="1:13" x14ac:dyDescent="0.25">
      <c r="A1880" t="s">
        <v>1588</v>
      </c>
      <c r="B1880" s="8" t="s">
        <v>1601</v>
      </c>
      <c r="C1880" t="s">
        <v>910</v>
      </c>
      <c r="D1880" t="s">
        <v>1944</v>
      </c>
      <c r="E1880" s="9">
        <v>24</v>
      </c>
      <c r="F1880" s="10">
        <f>((E1880/8)*2)*13900</f>
        <v>83400</v>
      </c>
      <c r="G1880" s="11"/>
      <c r="H1880" s="12" t="s">
        <v>1582</v>
      </c>
    </row>
    <row r="1881" spans="1:13" s="14" customFormat="1" x14ac:dyDescent="0.25">
      <c r="A1881" s="14" t="s">
        <v>1590</v>
      </c>
      <c r="B1881" s="15" t="s">
        <v>1601</v>
      </c>
      <c r="C1881" s="14" t="s">
        <v>910</v>
      </c>
      <c r="D1881" s="14" t="s">
        <v>1945</v>
      </c>
      <c r="E1881" s="16">
        <v>39.200000000000003</v>
      </c>
      <c r="F1881" s="10">
        <f>((E1881/8)*2)*13900</f>
        <v>136220</v>
      </c>
      <c r="G1881" s="18">
        <v>1075304</v>
      </c>
      <c r="H1881" s="12" t="s">
        <v>1582</v>
      </c>
      <c r="I1881" s="14" t="s">
        <v>911</v>
      </c>
      <c r="J1881" s="14" t="s">
        <v>14</v>
      </c>
      <c r="K1881" s="14" t="s">
        <v>15</v>
      </c>
      <c r="L1881" s="19"/>
      <c r="M1881" s="20"/>
    </row>
    <row r="1882" spans="1:13" x14ac:dyDescent="0.25">
      <c r="A1882" t="s">
        <v>1592</v>
      </c>
      <c r="B1882" s="8">
        <v>11286432</v>
      </c>
      <c r="C1882" t="s">
        <v>912</v>
      </c>
      <c r="D1882" t="s">
        <v>1677</v>
      </c>
      <c r="E1882" s="9">
        <v>5.0866666666666696</v>
      </c>
      <c r="F1882" s="10">
        <f t="shared" ref="F1882:F1913" si="84">((E1882/8)*8)*13900</f>
        <v>70704.666666666701</v>
      </c>
      <c r="G1882" s="11"/>
      <c r="H1882" s="12" t="s">
        <v>1582</v>
      </c>
    </row>
    <row r="1883" spans="1:13" x14ac:dyDescent="0.25">
      <c r="A1883" t="s">
        <v>1580</v>
      </c>
      <c r="B1883" s="8">
        <v>11286432</v>
      </c>
      <c r="C1883" t="s">
        <v>912</v>
      </c>
      <c r="D1883" t="s">
        <v>1946</v>
      </c>
      <c r="E1883" s="9">
        <v>7.1</v>
      </c>
      <c r="F1883" s="10">
        <f t="shared" si="84"/>
        <v>98690</v>
      </c>
      <c r="G1883" s="11"/>
      <c r="H1883" s="12" t="s">
        <v>1582</v>
      </c>
    </row>
    <row r="1884" spans="1:13" x14ac:dyDescent="0.25">
      <c r="A1884" t="s">
        <v>1586</v>
      </c>
      <c r="B1884" s="8">
        <v>11286432</v>
      </c>
      <c r="C1884" t="s">
        <v>912</v>
      </c>
      <c r="D1884" t="s">
        <v>1627</v>
      </c>
      <c r="E1884" s="9">
        <v>1.34</v>
      </c>
      <c r="F1884" s="10">
        <f t="shared" si="84"/>
        <v>18626</v>
      </c>
      <c r="G1884" s="11"/>
      <c r="H1884" s="12" t="s">
        <v>1582</v>
      </c>
    </row>
    <row r="1885" spans="1:13" x14ac:dyDescent="0.25">
      <c r="A1885" t="s">
        <v>1588</v>
      </c>
      <c r="B1885" s="8">
        <v>11286432</v>
      </c>
      <c r="C1885" t="s">
        <v>912</v>
      </c>
      <c r="D1885" t="s">
        <v>1658</v>
      </c>
      <c r="E1885" s="9">
        <v>2.0133333333333301</v>
      </c>
      <c r="F1885" s="10">
        <f t="shared" si="84"/>
        <v>27985.333333333288</v>
      </c>
      <c r="G1885" s="11"/>
      <c r="H1885" s="12" t="s">
        <v>1582</v>
      </c>
    </row>
    <row r="1886" spans="1:13" s="14" customFormat="1" x14ac:dyDescent="0.25">
      <c r="A1886" s="14" t="s">
        <v>1590</v>
      </c>
      <c r="B1886" s="15">
        <v>11286432</v>
      </c>
      <c r="C1886" s="14" t="s">
        <v>912</v>
      </c>
      <c r="D1886" s="14" t="s">
        <v>1739</v>
      </c>
      <c r="E1886" s="16">
        <v>3.2466666666666701</v>
      </c>
      <c r="F1886" s="17">
        <f t="shared" si="84"/>
        <v>45128.666666666715</v>
      </c>
      <c r="G1886" s="18">
        <v>261181</v>
      </c>
      <c r="H1886" s="12" t="s">
        <v>1582</v>
      </c>
      <c r="I1886" s="14" t="s">
        <v>913</v>
      </c>
      <c r="J1886" s="14" t="s">
        <v>914</v>
      </c>
      <c r="L1886" s="19"/>
      <c r="M1886" s="20"/>
    </row>
    <row r="1887" spans="1:13" x14ac:dyDescent="0.25">
      <c r="A1887" t="s">
        <v>1580</v>
      </c>
      <c r="B1887" s="8">
        <v>13227668</v>
      </c>
      <c r="C1887" t="s">
        <v>915</v>
      </c>
      <c r="D1887" t="s">
        <v>1589</v>
      </c>
      <c r="E1887" s="9">
        <v>0.36</v>
      </c>
      <c r="F1887" s="10">
        <f t="shared" si="84"/>
        <v>5004</v>
      </c>
      <c r="G1887" s="11"/>
      <c r="H1887" s="12" t="s">
        <v>1582</v>
      </c>
    </row>
    <row r="1888" spans="1:13" x14ac:dyDescent="0.25">
      <c r="A1888" t="s">
        <v>1580</v>
      </c>
      <c r="B1888" s="8">
        <v>4433076</v>
      </c>
      <c r="C1888" t="s">
        <v>915</v>
      </c>
      <c r="D1888" t="s">
        <v>1603</v>
      </c>
      <c r="E1888" s="9">
        <v>0.04</v>
      </c>
      <c r="F1888" s="10">
        <f t="shared" si="84"/>
        <v>556</v>
      </c>
      <c r="G1888" s="11"/>
      <c r="H1888" s="12" t="s">
        <v>1582</v>
      </c>
    </row>
    <row r="1889" spans="1:13" x14ac:dyDescent="0.25">
      <c r="A1889" t="s">
        <v>1586</v>
      </c>
      <c r="B1889" s="8">
        <v>13227668</v>
      </c>
      <c r="C1889" t="s">
        <v>915</v>
      </c>
      <c r="D1889" t="s">
        <v>1587</v>
      </c>
      <c r="E1889" s="9">
        <v>0.12</v>
      </c>
      <c r="F1889" s="10">
        <f t="shared" si="84"/>
        <v>1668</v>
      </c>
      <c r="G1889" s="11"/>
      <c r="H1889" s="12" t="s">
        <v>1582</v>
      </c>
    </row>
    <row r="1890" spans="1:13" x14ac:dyDescent="0.25">
      <c r="A1890" t="s">
        <v>1588</v>
      </c>
      <c r="B1890" s="8">
        <v>13227668</v>
      </c>
      <c r="C1890" t="s">
        <v>915</v>
      </c>
      <c r="D1890" t="s">
        <v>1584</v>
      </c>
      <c r="E1890" s="9">
        <v>0.08</v>
      </c>
      <c r="F1890" s="10">
        <f t="shared" si="84"/>
        <v>1112</v>
      </c>
      <c r="G1890" s="11"/>
      <c r="H1890" s="12" t="s">
        <v>1582</v>
      </c>
    </row>
    <row r="1891" spans="1:13" s="14" customFormat="1" x14ac:dyDescent="0.25">
      <c r="A1891" s="14" t="s">
        <v>1590</v>
      </c>
      <c r="B1891" s="15">
        <v>13227668</v>
      </c>
      <c r="C1891" s="14" t="s">
        <v>915</v>
      </c>
      <c r="D1891" s="14" t="s">
        <v>1587</v>
      </c>
      <c r="E1891" s="16">
        <v>0.12</v>
      </c>
      <c r="F1891" s="17">
        <f t="shared" si="84"/>
        <v>1668</v>
      </c>
      <c r="G1891" s="18">
        <v>10008</v>
      </c>
      <c r="H1891" s="12" t="s">
        <v>1582</v>
      </c>
      <c r="I1891" s="14" t="s">
        <v>916</v>
      </c>
      <c r="L1891" s="19"/>
      <c r="M1891" s="20"/>
    </row>
    <row r="1892" spans="1:13" x14ac:dyDescent="0.25">
      <c r="A1892" t="s">
        <v>1586</v>
      </c>
      <c r="B1892" s="8">
        <v>11048802</v>
      </c>
      <c r="C1892" t="s">
        <v>1947</v>
      </c>
      <c r="D1892" t="s">
        <v>1629</v>
      </c>
      <c r="E1892" s="9">
        <v>0.8</v>
      </c>
      <c r="F1892" s="10">
        <f t="shared" si="84"/>
        <v>11120</v>
      </c>
      <c r="G1892" s="11"/>
      <c r="H1892" s="12" t="s">
        <v>1582</v>
      </c>
    </row>
    <row r="1893" spans="1:13" x14ac:dyDescent="0.25">
      <c r="A1893" t="s">
        <v>1588</v>
      </c>
      <c r="B1893" s="8">
        <v>11048802</v>
      </c>
      <c r="C1893" t="s">
        <v>1947</v>
      </c>
      <c r="D1893" t="s">
        <v>1581</v>
      </c>
      <c r="E1893" s="9">
        <v>0.48</v>
      </c>
      <c r="F1893" s="10">
        <f t="shared" si="84"/>
        <v>6672</v>
      </c>
      <c r="G1893" s="11"/>
      <c r="H1893" s="12" t="s">
        <v>1582</v>
      </c>
    </row>
    <row r="1894" spans="1:13" s="14" customFormat="1" x14ac:dyDescent="0.25">
      <c r="A1894" s="14" t="s">
        <v>1590</v>
      </c>
      <c r="B1894" s="15">
        <v>11048802</v>
      </c>
      <c r="C1894" s="14" t="s">
        <v>1947</v>
      </c>
      <c r="D1894" s="14" t="s">
        <v>1581</v>
      </c>
      <c r="E1894" s="16">
        <v>0.48</v>
      </c>
      <c r="F1894" s="17">
        <f t="shared" si="84"/>
        <v>6672</v>
      </c>
      <c r="G1894" s="18">
        <v>24464</v>
      </c>
      <c r="H1894" s="12" t="s">
        <v>1582</v>
      </c>
      <c r="I1894" s="14" t="s">
        <v>1948</v>
      </c>
      <c r="L1894" s="19"/>
      <c r="M1894" s="20"/>
    </row>
    <row r="1895" spans="1:13" s="14" customFormat="1" x14ac:dyDescent="0.25">
      <c r="A1895" s="14" t="s">
        <v>1592</v>
      </c>
      <c r="B1895" s="15">
        <v>20177068</v>
      </c>
      <c r="C1895" s="14" t="s">
        <v>1949</v>
      </c>
      <c r="D1895" s="14" t="s">
        <v>1581</v>
      </c>
      <c r="E1895" s="16">
        <v>0.33333333333333298</v>
      </c>
      <c r="F1895" s="17">
        <f t="shared" si="84"/>
        <v>4633.3333333333285</v>
      </c>
      <c r="G1895" s="18">
        <v>4587</v>
      </c>
      <c r="I1895" s="14" t="s">
        <v>1950</v>
      </c>
      <c r="L1895" s="19"/>
      <c r="M1895" s="20"/>
    </row>
    <row r="1896" spans="1:13" x14ac:dyDescent="0.25">
      <c r="A1896" t="s">
        <v>1592</v>
      </c>
      <c r="B1896" s="8">
        <v>212797</v>
      </c>
      <c r="C1896" t="s">
        <v>918</v>
      </c>
      <c r="D1896" t="s">
        <v>1628</v>
      </c>
      <c r="E1896" s="9">
        <v>1.84</v>
      </c>
      <c r="F1896" s="10">
        <f t="shared" si="84"/>
        <v>25576</v>
      </c>
      <c r="G1896" s="11"/>
      <c r="H1896" s="12" t="s">
        <v>1582</v>
      </c>
    </row>
    <row r="1897" spans="1:13" x14ac:dyDescent="0.25">
      <c r="A1897" t="s">
        <v>1580</v>
      </c>
      <c r="B1897" s="8">
        <v>212797</v>
      </c>
      <c r="C1897" t="s">
        <v>918</v>
      </c>
      <c r="D1897" t="s">
        <v>1951</v>
      </c>
      <c r="E1897" s="9">
        <v>5.44</v>
      </c>
      <c r="F1897" s="10">
        <f t="shared" si="84"/>
        <v>75616</v>
      </c>
      <c r="G1897" s="11"/>
      <c r="H1897" s="12" t="s">
        <v>1582</v>
      </c>
    </row>
    <row r="1898" spans="1:13" x14ac:dyDescent="0.25">
      <c r="A1898" t="s">
        <v>1586</v>
      </c>
      <c r="B1898" s="8">
        <v>212797</v>
      </c>
      <c r="C1898" t="s">
        <v>918</v>
      </c>
      <c r="D1898" t="s">
        <v>1597</v>
      </c>
      <c r="E1898" s="9">
        <v>7.92</v>
      </c>
      <c r="F1898" s="10">
        <f t="shared" si="84"/>
        <v>110088</v>
      </c>
      <c r="G1898" s="11"/>
      <c r="H1898" s="12" t="s">
        <v>1582</v>
      </c>
    </row>
    <row r="1899" spans="1:13" x14ac:dyDescent="0.25">
      <c r="A1899" t="s">
        <v>1588</v>
      </c>
      <c r="B1899" s="8">
        <v>212797</v>
      </c>
      <c r="C1899" t="s">
        <v>918</v>
      </c>
      <c r="D1899" t="s">
        <v>1719</v>
      </c>
      <c r="E1899" s="9">
        <v>13.2</v>
      </c>
      <c r="F1899" s="10">
        <f t="shared" si="84"/>
        <v>183480</v>
      </c>
      <c r="G1899" s="11"/>
      <c r="H1899" s="12" t="s">
        <v>1582</v>
      </c>
    </row>
    <row r="1900" spans="1:13" s="14" customFormat="1" x14ac:dyDescent="0.25">
      <c r="A1900" s="14" t="s">
        <v>1590</v>
      </c>
      <c r="B1900" s="15">
        <v>212797</v>
      </c>
      <c r="C1900" s="14" t="s">
        <v>918</v>
      </c>
      <c r="D1900" s="14" t="s">
        <v>1647</v>
      </c>
      <c r="E1900" s="16">
        <v>9.6</v>
      </c>
      <c r="F1900" s="17">
        <f t="shared" si="84"/>
        <v>133440</v>
      </c>
      <c r="G1900" s="18">
        <v>528200</v>
      </c>
      <c r="H1900" s="12" t="s">
        <v>1582</v>
      </c>
      <c r="I1900" s="14" t="s">
        <v>919</v>
      </c>
      <c r="L1900" s="19"/>
      <c r="M1900" s="20"/>
    </row>
    <row r="1901" spans="1:13" x14ac:dyDescent="0.25">
      <c r="A1901" t="s">
        <v>1592</v>
      </c>
      <c r="B1901" s="8">
        <v>13109000</v>
      </c>
      <c r="C1901" t="s">
        <v>920</v>
      </c>
      <c r="D1901" t="s">
        <v>1602</v>
      </c>
      <c r="E1901" s="9">
        <v>0.22666666666666699</v>
      </c>
      <c r="F1901" s="10">
        <f t="shared" si="84"/>
        <v>3150.6666666666711</v>
      </c>
      <c r="G1901" s="11"/>
    </row>
    <row r="1902" spans="1:13" s="14" customFormat="1" x14ac:dyDescent="0.25">
      <c r="A1902" s="14" t="s">
        <v>1580</v>
      </c>
      <c r="B1902" s="15">
        <v>13109000</v>
      </c>
      <c r="C1902" s="14" t="s">
        <v>920</v>
      </c>
      <c r="D1902" s="14" t="s">
        <v>1610</v>
      </c>
      <c r="E1902" s="16">
        <v>0.28000000000000003</v>
      </c>
      <c r="F1902" s="17">
        <f t="shared" si="84"/>
        <v>3892.0000000000005</v>
      </c>
      <c r="G1902" s="18">
        <v>7089</v>
      </c>
      <c r="L1902" s="19"/>
      <c r="M1902" s="20"/>
    </row>
    <row r="1903" spans="1:13" s="14" customFormat="1" x14ac:dyDescent="0.25">
      <c r="A1903" s="14" t="s">
        <v>1588</v>
      </c>
      <c r="B1903" s="15">
        <v>13038958</v>
      </c>
      <c r="C1903" s="14" t="s">
        <v>921</v>
      </c>
      <c r="D1903" s="14" t="s">
        <v>1585</v>
      </c>
      <c r="E1903" s="16">
        <v>1.44</v>
      </c>
      <c r="F1903" s="17">
        <f t="shared" si="84"/>
        <v>20016</v>
      </c>
      <c r="G1903" s="18">
        <v>20016</v>
      </c>
      <c r="H1903" s="12" t="s">
        <v>1582</v>
      </c>
      <c r="I1903" s="14" t="s">
        <v>922</v>
      </c>
      <c r="L1903" s="19"/>
      <c r="M1903" s="20"/>
    </row>
    <row r="1904" spans="1:13" x14ac:dyDescent="0.25">
      <c r="A1904" t="s">
        <v>1592</v>
      </c>
      <c r="B1904" s="8">
        <v>13227241</v>
      </c>
      <c r="C1904" t="s">
        <v>923</v>
      </c>
      <c r="D1904" t="s">
        <v>1609</v>
      </c>
      <c r="E1904" s="9">
        <v>0.44666666666666699</v>
      </c>
      <c r="F1904" s="10">
        <f t="shared" si="84"/>
        <v>6208.6666666666715</v>
      </c>
      <c r="G1904" s="11"/>
      <c r="H1904" s="12" t="s">
        <v>1582</v>
      </c>
    </row>
    <row r="1905" spans="1:13" x14ac:dyDescent="0.25">
      <c r="A1905" t="s">
        <v>1580</v>
      </c>
      <c r="B1905" s="8">
        <v>13227241</v>
      </c>
      <c r="C1905" t="s">
        <v>923</v>
      </c>
      <c r="D1905" t="s">
        <v>1596</v>
      </c>
      <c r="E1905" s="9">
        <v>0.95333333333333303</v>
      </c>
      <c r="F1905" s="10">
        <f t="shared" si="84"/>
        <v>13251.333333333328</v>
      </c>
      <c r="G1905" s="11"/>
      <c r="H1905" s="12" t="s">
        <v>1582</v>
      </c>
    </row>
    <row r="1906" spans="1:13" x14ac:dyDescent="0.25">
      <c r="A1906" t="s">
        <v>1586</v>
      </c>
      <c r="B1906" s="8">
        <v>13227241</v>
      </c>
      <c r="C1906" t="s">
        <v>923</v>
      </c>
      <c r="D1906" t="s">
        <v>1587</v>
      </c>
      <c r="E1906" s="9">
        <v>0.16666666666666699</v>
      </c>
      <c r="F1906" s="10">
        <f t="shared" si="84"/>
        <v>2316.6666666666711</v>
      </c>
      <c r="G1906" s="11"/>
      <c r="H1906" s="12" t="s">
        <v>1582</v>
      </c>
    </row>
    <row r="1907" spans="1:13" x14ac:dyDescent="0.25">
      <c r="A1907" t="s">
        <v>1588</v>
      </c>
      <c r="B1907" s="8">
        <v>13227241</v>
      </c>
      <c r="C1907" t="s">
        <v>923</v>
      </c>
      <c r="D1907" t="s">
        <v>1603</v>
      </c>
      <c r="E1907" s="9">
        <v>5.3333333333333302E-2</v>
      </c>
      <c r="F1907" s="10">
        <f t="shared" si="84"/>
        <v>741.33333333333292</v>
      </c>
      <c r="G1907" s="11"/>
      <c r="H1907" s="12" t="s">
        <v>1582</v>
      </c>
    </row>
    <row r="1908" spans="1:13" s="14" customFormat="1" x14ac:dyDescent="0.25">
      <c r="A1908" s="14" t="s">
        <v>1590</v>
      </c>
      <c r="B1908" s="15">
        <v>13227241</v>
      </c>
      <c r="C1908" s="14" t="s">
        <v>923</v>
      </c>
      <c r="D1908" s="14" t="s">
        <v>1602</v>
      </c>
      <c r="E1908" s="16">
        <v>0.22666666666666699</v>
      </c>
      <c r="F1908" s="17">
        <f t="shared" si="84"/>
        <v>3150.6666666666711</v>
      </c>
      <c r="G1908" s="18">
        <v>25715</v>
      </c>
      <c r="H1908" s="12" t="s">
        <v>1582</v>
      </c>
      <c r="I1908" s="14" t="s">
        <v>924</v>
      </c>
      <c r="L1908" s="19"/>
      <c r="M1908" s="20"/>
    </row>
    <row r="1909" spans="1:13" x14ac:dyDescent="0.25">
      <c r="A1909" t="s">
        <v>1592</v>
      </c>
      <c r="B1909" s="8">
        <v>20144483</v>
      </c>
      <c r="C1909" t="s">
        <v>927</v>
      </c>
      <c r="D1909" t="s">
        <v>1610</v>
      </c>
      <c r="E1909" s="9">
        <v>0.4</v>
      </c>
      <c r="F1909" s="10">
        <f t="shared" si="84"/>
        <v>5560</v>
      </c>
      <c r="G1909" s="11"/>
      <c r="H1909" s="12" t="s">
        <v>1582</v>
      </c>
    </row>
    <row r="1910" spans="1:13" x14ac:dyDescent="0.25">
      <c r="A1910" t="s">
        <v>1580</v>
      </c>
      <c r="B1910" s="8">
        <v>20144483</v>
      </c>
      <c r="C1910" t="s">
        <v>927</v>
      </c>
      <c r="D1910" t="s">
        <v>1587</v>
      </c>
      <c r="E1910" s="9">
        <v>0.24</v>
      </c>
      <c r="F1910" s="10">
        <f t="shared" si="84"/>
        <v>3336</v>
      </c>
      <c r="G1910" s="11"/>
      <c r="H1910" s="12" t="s">
        <v>1582</v>
      </c>
    </row>
    <row r="1911" spans="1:13" x14ac:dyDescent="0.25">
      <c r="A1911" t="s">
        <v>1586</v>
      </c>
      <c r="B1911" s="8">
        <v>20144483</v>
      </c>
      <c r="C1911" t="s">
        <v>927</v>
      </c>
      <c r="D1911" t="s">
        <v>1629</v>
      </c>
      <c r="E1911" s="9">
        <v>0.8</v>
      </c>
      <c r="F1911" s="10">
        <f t="shared" si="84"/>
        <v>11120</v>
      </c>
      <c r="G1911" s="11"/>
      <c r="H1911" s="12" t="s">
        <v>1582</v>
      </c>
    </row>
    <row r="1912" spans="1:13" s="14" customFormat="1" x14ac:dyDescent="0.25">
      <c r="A1912" s="14" t="s">
        <v>1590</v>
      </c>
      <c r="B1912" s="15">
        <v>20144483</v>
      </c>
      <c r="C1912" s="14" t="s">
        <v>927</v>
      </c>
      <c r="D1912" s="14" t="s">
        <v>1587</v>
      </c>
      <c r="E1912" s="16">
        <v>0.24</v>
      </c>
      <c r="F1912" s="17">
        <f t="shared" si="84"/>
        <v>3336</v>
      </c>
      <c r="G1912" s="18">
        <v>23352</v>
      </c>
      <c r="H1912" s="12" t="s">
        <v>1582</v>
      </c>
      <c r="I1912" s="14" t="s">
        <v>928</v>
      </c>
      <c r="L1912" s="19"/>
      <c r="M1912" s="20"/>
    </row>
    <row r="1913" spans="1:13" x14ac:dyDescent="0.25">
      <c r="A1913" t="s">
        <v>1586</v>
      </c>
      <c r="B1913" s="8">
        <v>4415390</v>
      </c>
      <c r="C1913" t="s">
        <v>1952</v>
      </c>
      <c r="D1913" t="s">
        <v>1602</v>
      </c>
      <c r="E1913" s="9">
        <v>0.32</v>
      </c>
      <c r="F1913" s="10">
        <f t="shared" si="84"/>
        <v>4448</v>
      </c>
      <c r="G1913" s="11"/>
      <c r="H1913" s="12" t="s">
        <v>1582</v>
      </c>
    </row>
    <row r="1914" spans="1:13" s="14" customFormat="1" x14ac:dyDescent="0.25">
      <c r="A1914" s="14" t="s">
        <v>1588</v>
      </c>
      <c r="B1914" s="15">
        <v>4415390</v>
      </c>
      <c r="C1914" s="14" t="s">
        <v>1952</v>
      </c>
      <c r="D1914" s="14" t="s">
        <v>1587</v>
      </c>
      <c r="E1914" s="16">
        <v>0.24</v>
      </c>
      <c r="F1914" s="17">
        <f t="shared" ref="F1914:F1945" si="85">((E1914/8)*8)*13900</f>
        <v>3336</v>
      </c>
      <c r="G1914" s="18">
        <v>7784</v>
      </c>
      <c r="H1914" s="12" t="s">
        <v>1582</v>
      </c>
      <c r="I1914" s="14" t="s">
        <v>1953</v>
      </c>
      <c r="L1914" s="19"/>
      <c r="M1914" s="20"/>
    </row>
    <row r="1915" spans="1:13" s="14" customFormat="1" x14ac:dyDescent="0.25">
      <c r="A1915" s="14" t="s">
        <v>1592</v>
      </c>
      <c r="B1915" s="15">
        <v>11455457</v>
      </c>
      <c r="C1915" s="14" t="s">
        <v>929</v>
      </c>
      <c r="D1915" s="14" t="s">
        <v>1584</v>
      </c>
      <c r="E1915" s="16">
        <v>0.11333333333333299</v>
      </c>
      <c r="F1915" s="17">
        <f t="shared" si="85"/>
        <v>1575.3333333333287</v>
      </c>
      <c r="G1915" s="18">
        <v>1529</v>
      </c>
      <c r="I1915" s="14" t="s">
        <v>930</v>
      </c>
      <c r="L1915" s="19"/>
      <c r="M1915" s="20"/>
    </row>
    <row r="1916" spans="1:13" x14ac:dyDescent="0.25">
      <c r="A1916" t="s">
        <v>1592</v>
      </c>
      <c r="B1916" s="8">
        <v>11262852</v>
      </c>
      <c r="C1916" t="s">
        <v>931</v>
      </c>
      <c r="D1916" t="s">
        <v>1589</v>
      </c>
      <c r="E1916" s="9">
        <v>0.72</v>
      </c>
      <c r="F1916" s="10">
        <f t="shared" si="85"/>
        <v>10008</v>
      </c>
      <c r="G1916" s="11"/>
    </row>
    <row r="1917" spans="1:13" s="14" customFormat="1" x14ac:dyDescent="0.25">
      <c r="A1917" s="14" t="s">
        <v>1580</v>
      </c>
      <c r="B1917" s="15">
        <v>11262852</v>
      </c>
      <c r="C1917" s="14" t="s">
        <v>931</v>
      </c>
      <c r="D1917" s="14" t="s">
        <v>1634</v>
      </c>
      <c r="E1917" s="16">
        <v>2.72</v>
      </c>
      <c r="F1917" s="17">
        <f t="shared" si="85"/>
        <v>37808</v>
      </c>
      <c r="G1917" s="18">
        <v>47816</v>
      </c>
      <c r="I1917" s="14" t="s">
        <v>932</v>
      </c>
      <c r="L1917" s="19"/>
      <c r="M1917" s="20"/>
    </row>
    <row r="1918" spans="1:13" x14ac:dyDescent="0.25">
      <c r="A1918" t="s">
        <v>1580</v>
      </c>
      <c r="B1918" s="8">
        <v>4041112</v>
      </c>
      <c r="C1918" t="s">
        <v>933</v>
      </c>
      <c r="D1918" t="s">
        <v>1603</v>
      </c>
      <c r="E1918" s="9">
        <v>5.3333333333333302E-2</v>
      </c>
      <c r="F1918" s="10">
        <f t="shared" si="85"/>
        <v>741.33333333333292</v>
      </c>
      <c r="G1918" s="11"/>
      <c r="H1918" s="12" t="s">
        <v>1582</v>
      </c>
    </row>
    <row r="1919" spans="1:13" x14ac:dyDescent="0.25">
      <c r="A1919" t="s">
        <v>1586</v>
      </c>
      <c r="B1919" s="8">
        <v>4041112</v>
      </c>
      <c r="C1919" t="s">
        <v>933</v>
      </c>
      <c r="D1919" t="s">
        <v>1589</v>
      </c>
      <c r="E1919" s="9">
        <v>0.5</v>
      </c>
      <c r="F1919" s="10">
        <f t="shared" si="85"/>
        <v>6950</v>
      </c>
      <c r="G1919" s="11"/>
      <c r="H1919" s="12" t="s">
        <v>1582</v>
      </c>
    </row>
    <row r="1920" spans="1:13" x14ac:dyDescent="0.25">
      <c r="A1920" t="s">
        <v>1588</v>
      </c>
      <c r="B1920" s="8">
        <v>4041112</v>
      </c>
      <c r="C1920" t="s">
        <v>933</v>
      </c>
      <c r="D1920" t="s">
        <v>1587</v>
      </c>
      <c r="E1920" s="9">
        <v>0.16666666666666699</v>
      </c>
      <c r="F1920" s="10">
        <f t="shared" si="85"/>
        <v>2316.6666666666711</v>
      </c>
      <c r="G1920" s="11"/>
      <c r="H1920" s="12" t="s">
        <v>1582</v>
      </c>
    </row>
    <row r="1921" spans="1:13" s="14" customFormat="1" x14ac:dyDescent="0.25">
      <c r="A1921" s="14" t="s">
        <v>1590</v>
      </c>
      <c r="B1921" s="15">
        <v>4041112</v>
      </c>
      <c r="C1921" s="14" t="s">
        <v>933</v>
      </c>
      <c r="D1921" s="14" t="s">
        <v>1603</v>
      </c>
      <c r="E1921" s="16">
        <v>5.3333333333333302E-2</v>
      </c>
      <c r="F1921" s="17">
        <f t="shared" si="85"/>
        <v>741.33333333333292</v>
      </c>
      <c r="G1921" s="18">
        <v>10703</v>
      </c>
      <c r="H1921" s="12" t="s">
        <v>1582</v>
      </c>
      <c r="I1921" s="14" t="s">
        <v>934</v>
      </c>
      <c r="L1921" s="19"/>
      <c r="M1921" s="20"/>
    </row>
    <row r="1922" spans="1:13" x14ac:dyDescent="0.25">
      <c r="A1922" t="s">
        <v>1588</v>
      </c>
      <c r="B1922" s="8">
        <v>264321</v>
      </c>
      <c r="C1922" t="s">
        <v>935</v>
      </c>
      <c r="D1922" t="s">
        <v>1660</v>
      </c>
      <c r="E1922" s="9">
        <v>6.4</v>
      </c>
      <c r="F1922" s="10">
        <f t="shared" si="85"/>
        <v>88960</v>
      </c>
      <c r="G1922" s="11"/>
      <c r="H1922" s="12" t="s">
        <v>1582</v>
      </c>
    </row>
    <row r="1923" spans="1:13" s="14" customFormat="1" x14ac:dyDescent="0.25">
      <c r="A1923" s="14" t="s">
        <v>1590</v>
      </c>
      <c r="B1923" s="15">
        <v>264321</v>
      </c>
      <c r="C1923" s="14" t="s">
        <v>935</v>
      </c>
      <c r="D1923" s="14" t="s">
        <v>1919</v>
      </c>
      <c r="E1923" s="16">
        <v>7.76</v>
      </c>
      <c r="F1923" s="17">
        <f t="shared" si="85"/>
        <v>107864</v>
      </c>
      <c r="G1923" s="18">
        <v>196824</v>
      </c>
      <c r="H1923" s="12" t="s">
        <v>1582</v>
      </c>
      <c r="I1923" s="14" t="s">
        <v>936</v>
      </c>
      <c r="L1923" s="19"/>
      <c r="M1923" s="20"/>
    </row>
    <row r="1924" spans="1:13" x14ac:dyDescent="0.25">
      <c r="A1924" t="s">
        <v>1592</v>
      </c>
      <c r="B1924" s="8">
        <v>4054611</v>
      </c>
      <c r="C1924" t="s">
        <v>937</v>
      </c>
      <c r="D1924" t="s">
        <v>1603</v>
      </c>
      <c r="E1924" s="9">
        <v>5.3333333333333302E-2</v>
      </c>
      <c r="F1924" s="10">
        <f t="shared" si="85"/>
        <v>741.33333333333292</v>
      </c>
      <c r="G1924" s="11"/>
      <c r="H1924" s="12" t="s">
        <v>1582</v>
      </c>
    </row>
    <row r="1925" spans="1:13" x14ac:dyDescent="0.25">
      <c r="A1925" t="s">
        <v>1580</v>
      </c>
      <c r="B1925" s="8">
        <v>4054611</v>
      </c>
      <c r="C1925" t="s">
        <v>937</v>
      </c>
      <c r="D1925" t="s">
        <v>1587</v>
      </c>
      <c r="E1925" s="9">
        <v>0.16666666666666699</v>
      </c>
      <c r="F1925" s="10">
        <f t="shared" si="85"/>
        <v>2316.6666666666711</v>
      </c>
      <c r="G1925" s="11"/>
      <c r="H1925" s="12" t="s">
        <v>1582</v>
      </c>
    </row>
    <row r="1926" spans="1:13" x14ac:dyDescent="0.25">
      <c r="A1926" t="s">
        <v>1586</v>
      </c>
      <c r="B1926" s="8">
        <v>4054611</v>
      </c>
      <c r="C1926" t="s">
        <v>937</v>
      </c>
      <c r="D1926" t="s">
        <v>1661</v>
      </c>
      <c r="E1926" s="9">
        <v>1.45333333333333</v>
      </c>
      <c r="F1926" s="10">
        <f t="shared" si="85"/>
        <v>20201.333333333288</v>
      </c>
      <c r="G1926" s="11"/>
      <c r="H1926" s="12" t="s">
        <v>1582</v>
      </c>
    </row>
    <row r="1927" spans="1:13" x14ac:dyDescent="0.25">
      <c r="A1927" t="s">
        <v>1588</v>
      </c>
      <c r="B1927" s="8">
        <v>4054611</v>
      </c>
      <c r="C1927" t="s">
        <v>937</v>
      </c>
      <c r="D1927" t="s">
        <v>1587</v>
      </c>
      <c r="E1927" s="9">
        <v>0.16666666666666699</v>
      </c>
      <c r="F1927" s="10">
        <f t="shared" si="85"/>
        <v>2316.6666666666711</v>
      </c>
      <c r="G1927" s="11"/>
      <c r="H1927" s="12" t="s">
        <v>1582</v>
      </c>
    </row>
    <row r="1928" spans="1:13" s="14" customFormat="1" x14ac:dyDescent="0.25">
      <c r="A1928" s="14" t="s">
        <v>1590</v>
      </c>
      <c r="B1928" s="15">
        <v>4054611</v>
      </c>
      <c r="C1928" s="14" t="s">
        <v>937</v>
      </c>
      <c r="D1928" s="14" t="s">
        <v>1581</v>
      </c>
      <c r="E1928" s="16">
        <v>0.33333333333333298</v>
      </c>
      <c r="F1928" s="17">
        <f t="shared" si="85"/>
        <v>4633.3333333333285</v>
      </c>
      <c r="G1928" s="18">
        <v>30163</v>
      </c>
      <c r="H1928" s="12" t="s">
        <v>1582</v>
      </c>
      <c r="I1928" s="14" t="s">
        <v>1954</v>
      </c>
      <c r="L1928" s="19"/>
      <c r="M1928" s="20"/>
    </row>
    <row r="1929" spans="1:13" x14ac:dyDescent="0.25">
      <c r="A1929" t="s">
        <v>1586</v>
      </c>
      <c r="B1929" s="8">
        <v>13227678</v>
      </c>
      <c r="C1929" t="s">
        <v>938</v>
      </c>
      <c r="D1929" t="s">
        <v>1584</v>
      </c>
      <c r="E1929" s="9">
        <v>0.16</v>
      </c>
      <c r="F1929" s="10">
        <f t="shared" si="85"/>
        <v>2224</v>
      </c>
      <c r="G1929" s="11"/>
    </row>
    <row r="1930" spans="1:13" x14ac:dyDescent="0.25">
      <c r="A1930" t="s">
        <v>1588</v>
      </c>
      <c r="B1930" s="8">
        <v>13227678</v>
      </c>
      <c r="C1930" t="s">
        <v>938</v>
      </c>
      <c r="D1930" t="s">
        <v>1584</v>
      </c>
      <c r="E1930" s="9">
        <v>0.16</v>
      </c>
      <c r="F1930" s="10">
        <f t="shared" si="85"/>
        <v>2224</v>
      </c>
      <c r="G1930" s="11"/>
    </row>
    <row r="1931" spans="1:13" s="14" customFormat="1" x14ac:dyDescent="0.25">
      <c r="A1931" s="14" t="s">
        <v>1590</v>
      </c>
      <c r="B1931" s="15">
        <v>13227678</v>
      </c>
      <c r="C1931" s="14" t="s">
        <v>938</v>
      </c>
      <c r="D1931" s="14" t="s">
        <v>1602</v>
      </c>
      <c r="E1931" s="16">
        <v>0.32</v>
      </c>
      <c r="F1931" s="17">
        <f t="shared" si="85"/>
        <v>4448</v>
      </c>
      <c r="G1931" s="18">
        <v>8896</v>
      </c>
      <c r="I1931" s="14" t="s">
        <v>939</v>
      </c>
      <c r="L1931" s="19"/>
      <c r="M1931" s="20"/>
    </row>
    <row r="1932" spans="1:13" s="14" customFormat="1" x14ac:dyDescent="0.25">
      <c r="A1932" s="14" t="s">
        <v>1586</v>
      </c>
      <c r="B1932" s="15">
        <v>4131964</v>
      </c>
      <c r="C1932" s="14" t="s">
        <v>940</v>
      </c>
      <c r="D1932" s="14" t="s">
        <v>1633</v>
      </c>
      <c r="E1932" s="16">
        <v>2</v>
      </c>
      <c r="F1932" s="17">
        <f t="shared" si="85"/>
        <v>27800</v>
      </c>
      <c r="G1932" s="18">
        <v>27800</v>
      </c>
      <c r="J1932" s="14" t="s">
        <v>941</v>
      </c>
      <c r="L1932" s="19"/>
      <c r="M1932" s="20"/>
    </row>
    <row r="1933" spans="1:13" x14ac:dyDescent="0.25">
      <c r="A1933" t="s">
        <v>1592</v>
      </c>
      <c r="B1933" s="8">
        <v>4247945</v>
      </c>
      <c r="C1933" t="s">
        <v>942</v>
      </c>
      <c r="D1933" t="s">
        <v>1661</v>
      </c>
      <c r="E1933" s="9">
        <v>1.45333333333333</v>
      </c>
      <c r="F1933" s="10">
        <f t="shared" si="85"/>
        <v>20201.333333333288</v>
      </c>
      <c r="G1933" s="11"/>
      <c r="H1933" s="12" t="s">
        <v>1582</v>
      </c>
    </row>
    <row r="1934" spans="1:13" x14ac:dyDescent="0.25">
      <c r="A1934" t="s">
        <v>1592</v>
      </c>
      <c r="B1934" s="8">
        <v>4458190</v>
      </c>
      <c r="C1934" t="s">
        <v>942</v>
      </c>
      <c r="D1934" t="s">
        <v>1756</v>
      </c>
      <c r="E1934" s="9">
        <v>2.74</v>
      </c>
      <c r="F1934" s="10">
        <f t="shared" si="85"/>
        <v>38086</v>
      </c>
      <c r="G1934" s="11"/>
      <c r="H1934" s="12" t="s">
        <v>1582</v>
      </c>
    </row>
    <row r="1935" spans="1:13" x14ac:dyDescent="0.25">
      <c r="A1935" t="s">
        <v>1592</v>
      </c>
      <c r="B1935" s="8">
        <v>4328386</v>
      </c>
      <c r="C1935" t="s">
        <v>942</v>
      </c>
      <c r="D1935" t="s">
        <v>1584</v>
      </c>
      <c r="E1935" s="9">
        <v>0.16</v>
      </c>
      <c r="F1935" s="10">
        <f t="shared" si="85"/>
        <v>2224</v>
      </c>
      <c r="G1935" s="11"/>
      <c r="H1935" s="12" t="s">
        <v>1582</v>
      </c>
    </row>
    <row r="1936" spans="1:13" x14ac:dyDescent="0.25">
      <c r="A1936" t="s">
        <v>1580</v>
      </c>
      <c r="B1936" s="8">
        <v>4328386</v>
      </c>
      <c r="C1936" t="s">
        <v>942</v>
      </c>
      <c r="D1936" t="s">
        <v>1609</v>
      </c>
      <c r="E1936" s="9">
        <v>0.64</v>
      </c>
      <c r="F1936" s="10">
        <f t="shared" si="85"/>
        <v>8896</v>
      </c>
      <c r="G1936" s="11"/>
      <c r="H1936" s="12" t="s">
        <v>1582</v>
      </c>
    </row>
    <row r="1937" spans="1:13" x14ac:dyDescent="0.25">
      <c r="A1937" t="s">
        <v>1580</v>
      </c>
      <c r="B1937" s="8">
        <v>4247945</v>
      </c>
      <c r="C1937" t="s">
        <v>942</v>
      </c>
      <c r="D1937" t="s">
        <v>1692</v>
      </c>
      <c r="E1937" s="9">
        <v>1.1200000000000001</v>
      </c>
      <c r="F1937" s="10">
        <f t="shared" si="85"/>
        <v>15568.000000000002</v>
      </c>
      <c r="G1937" s="11"/>
      <c r="H1937" s="12" t="s">
        <v>1582</v>
      </c>
    </row>
    <row r="1938" spans="1:13" x14ac:dyDescent="0.25">
      <c r="A1938" t="s">
        <v>1580</v>
      </c>
      <c r="B1938" s="8">
        <v>4458190</v>
      </c>
      <c r="C1938" t="s">
        <v>942</v>
      </c>
      <c r="D1938" t="s">
        <v>1748</v>
      </c>
      <c r="E1938" s="9">
        <v>8.3866666666666703</v>
      </c>
      <c r="F1938" s="10">
        <f t="shared" si="85"/>
        <v>116574.66666666672</v>
      </c>
      <c r="G1938" s="11"/>
      <c r="H1938" s="12" t="s">
        <v>1582</v>
      </c>
    </row>
    <row r="1939" spans="1:13" x14ac:dyDescent="0.25">
      <c r="A1939" t="s">
        <v>1586</v>
      </c>
      <c r="B1939" s="8">
        <v>4328386</v>
      </c>
      <c r="C1939" t="s">
        <v>942</v>
      </c>
      <c r="D1939" t="s">
        <v>1581</v>
      </c>
      <c r="E1939" s="9">
        <v>0.48</v>
      </c>
      <c r="F1939" s="10">
        <f t="shared" si="85"/>
        <v>6672</v>
      </c>
      <c r="G1939" s="11"/>
      <c r="H1939" s="12" t="s">
        <v>1582</v>
      </c>
    </row>
    <row r="1940" spans="1:13" x14ac:dyDescent="0.25">
      <c r="A1940" t="s">
        <v>1586</v>
      </c>
      <c r="B1940" s="8">
        <v>4458190</v>
      </c>
      <c r="C1940" t="s">
        <v>942</v>
      </c>
      <c r="D1940" t="s">
        <v>1906</v>
      </c>
      <c r="E1940" s="9">
        <v>9.5066666666666695</v>
      </c>
      <c r="F1940" s="10">
        <f t="shared" si="85"/>
        <v>132142.66666666672</v>
      </c>
      <c r="G1940" s="11"/>
      <c r="H1940" s="12" t="s">
        <v>1582</v>
      </c>
    </row>
    <row r="1941" spans="1:13" x14ac:dyDescent="0.25">
      <c r="A1941" t="s">
        <v>1586</v>
      </c>
      <c r="B1941" s="8">
        <v>4247945</v>
      </c>
      <c r="C1941" t="s">
        <v>942</v>
      </c>
      <c r="D1941" t="s">
        <v>1636</v>
      </c>
      <c r="E1941" s="9">
        <v>0.67333333333333301</v>
      </c>
      <c r="F1941" s="10">
        <f t="shared" si="85"/>
        <v>9359.3333333333285</v>
      </c>
      <c r="G1941" s="11"/>
      <c r="H1941" s="12" t="s">
        <v>1582</v>
      </c>
    </row>
    <row r="1942" spans="1:13" x14ac:dyDescent="0.25">
      <c r="A1942" t="s">
        <v>1590</v>
      </c>
      <c r="B1942" s="8">
        <v>4458190</v>
      </c>
      <c r="C1942" t="s">
        <v>942</v>
      </c>
      <c r="D1942" t="s">
        <v>1914</v>
      </c>
      <c r="E1942" s="9">
        <v>12.026666666666699</v>
      </c>
      <c r="F1942" s="10">
        <f t="shared" si="85"/>
        <v>167170.66666666712</v>
      </c>
      <c r="G1942" s="11"/>
      <c r="H1942" s="12" t="s">
        <v>1582</v>
      </c>
    </row>
    <row r="1943" spans="1:13" x14ac:dyDescent="0.25">
      <c r="A1943" t="s">
        <v>1590</v>
      </c>
      <c r="B1943" s="8">
        <v>4247945</v>
      </c>
      <c r="C1943" t="s">
        <v>942</v>
      </c>
      <c r="D1943" t="s">
        <v>1657</v>
      </c>
      <c r="E1943" s="9">
        <v>1.2333333333333301</v>
      </c>
      <c r="F1943" s="10">
        <f t="shared" si="85"/>
        <v>17143.333333333288</v>
      </c>
      <c r="G1943" s="11"/>
      <c r="H1943" s="12" t="s">
        <v>1582</v>
      </c>
    </row>
    <row r="1944" spans="1:13" s="14" customFormat="1" x14ac:dyDescent="0.25">
      <c r="A1944" s="14" t="s">
        <v>1590</v>
      </c>
      <c r="B1944" s="15">
        <v>4328386</v>
      </c>
      <c r="C1944" s="14" t="s">
        <v>942</v>
      </c>
      <c r="D1944" s="14" t="s">
        <v>1589</v>
      </c>
      <c r="E1944" s="16">
        <v>0.72</v>
      </c>
      <c r="F1944" s="17">
        <f t="shared" si="85"/>
        <v>10008</v>
      </c>
      <c r="G1944" s="18">
        <v>544046</v>
      </c>
      <c r="H1944" s="12" t="s">
        <v>1582</v>
      </c>
      <c r="I1944" s="14" t="s">
        <v>943</v>
      </c>
      <c r="L1944" s="19"/>
      <c r="M1944" s="20"/>
    </row>
    <row r="1945" spans="1:13" x14ac:dyDescent="0.25">
      <c r="A1945" t="s">
        <v>1592</v>
      </c>
      <c r="B1945" s="8" t="s">
        <v>1601</v>
      </c>
      <c r="C1945" t="s">
        <v>944</v>
      </c>
      <c r="D1945" t="s">
        <v>1584</v>
      </c>
      <c r="E1945" s="9">
        <v>0.16</v>
      </c>
      <c r="F1945" s="10">
        <f t="shared" si="85"/>
        <v>2224</v>
      </c>
      <c r="G1945" s="11"/>
    </row>
    <row r="1946" spans="1:13" s="14" customFormat="1" x14ac:dyDescent="0.25">
      <c r="A1946" s="14" t="s">
        <v>1586</v>
      </c>
      <c r="B1946" s="15" t="s">
        <v>1601</v>
      </c>
      <c r="C1946" s="14" t="s">
        <v>944</v>
      </c>
      <c r="D1946" s="14" t="s">
        <v>1603</v>
      </c>
      <c r="E1946" s="16">
        <v>0.08</v>
      </c>
      <c r="F1946" s="17">
        <f t="shared" ref="F1946" si="86">((E1946/8)*8)*13900</f>
        <v>1112</v>
      </c>
      <c r="G1946" s="18">
        <v>3336</v>
      </c>
      <c r="I1946" s="14" t="s">
        <v>945</v>
      </c>
      <c r="L1946" s="19"/>
      <c r="M1946" s="20"/>
    </row>
    <row r="1947" spans="1:13" x14ac:dyDescent="0.25">
      <c r="A1947" t="s">
        <v>1592</v>
      </c>
      <c r="B1947" s="8">
        <v>20115159</v>
      </c>
      <c r="C1947" t="s">
        <v>946</v>
      </c>
      <c r="D1947" t="s">
        <v>1626</v>
      </c>
      <c r="E1947" s="9">
        <v>1.28</v>
      </c>
      <c r="F1947" s="10">
        <f>((E1947/8)*2)*13900</f>
        <v>4448</v>
      </c>
      <c r="G1947" s="11"/>
      <c r="H1947" s="12" t="s">
        <v>1582</v>
      </c>
    </row>
    <row r="1948" spans="1:13" x14ac:dyDescent="0.25">
      <c r="A1948" t="s">
        <v>1580</v>
      </c>
      <c r="B1948" s="8">
        <v>20115159</v>
      </c>
      <c r="C1948" t="s">
        <v>946</v>
      </c>
      <c r="D1948" t="s">
        <v>1605</v>
      </c>
      <c r="E1948" s="9">
        <v>0.88</v>
      </c>
      <c r="F1948" s="10">
        <f>((E1948/8)*2)*13900</f>
        <v>3058</v>
      </c>
      <c r="G1948" s="11"/>
      <c r="H1948" s="12" t="s">
        <v>1582</v>
      </c>
    </row>
    <row r="1949" spans="1:13" x14ac:dyDescent="0.25">
      <c r="A1949" t="s">
        <v>1586</v>
      </c>
      <c r="B1949" s="8">
        <v>20115159</v>
      </c>
      <c r="C1949" t="s">
        <v>946</v>
      </c>
      <c r="D1949" t="s">
        <v>1607</v>
      </c>
      <c r="E1949" s="9">
        <v>1.04</v>
      </c>
      <c r="F1949" s="10">
        <f>((E1949/8)*2)*13900</f>
        <v>3614</v>
      </c>
      <c r="G1949" s="11"/>
      <c r="H1949" s="12" t="s">
        <v>1582</v>
      </c>
    </row>
    <row r="1950" spans="1:13" x14ac:dyDescent="0.25">
      <c r="A1950" t="s">
        <v>1588</v>
      </c>
      <c r="B1950" s="8">
        <v>20115159</v>
      </c>
      <c r="C1950" t="s">
        <v>946</v>
      </c>
      <c r="D1950" t="s">
        <v>1610</v>
      </c>
      <c r="E1950" s="9">
        <v>0.4</v>
      </c>
      <c r="F1950" s="10">
        <f>((E1950/8)*2)*13900</f>
        <v>1390</v>
      </c>
      <c r="G1950" s="11"/>
      <c r="H1950" s="12" t="s">
        <v>1582</v>
      </c>
    </row>
    <row r="1951" spans="1:13" s="14" customFormat="1" x14ac:dyDescent="0.25">
      <c r="A1951" s="14" t="s">
        <v>1590</v>
      </c>
      <c r="B1951" s="15">
        <v>20115159</v>
      </c>
      <c r="C1951" s="14" t="s">
        <v>946</v>
      </c>
      <c r="D1951" s="14" t="s">
        <v>1581</v>
      </c>
      <c r="E1951" s="16">
        <v>0.48</v>
      </c>
      <c r="F1951" s="10">
        <f>((E1951/8)*2)*13900</f>
        <v>1668</v>
      </c>
      <c r="G1951" s="18">
        <v>56712</v>
      </c>
      <c r="H1951" s="12" t="s">
        <v>1582</v>
      </c>
      <c r="I1951" s="14" t="s">
        <v>947</v>
      </c>
      <c r="J1951" s="14" t="s">
        <v>14</v>
      </c>
      <c r="K1951" s="14" t="s">
        <v>15</v>
      </c>
      <c r="L1951" s="19"/>
      <c r="M1951" s="20"/>
    </row>
    <row r="1952" spans="1:13" s="14" customFormat="1" x14ac:dyDescent="0.25">
      <c r="A1952" s="14" t="s">
        <v>1580</v>
      </c>
      <c r="B1952" s="15">
        <v>11059314</v>
      </c>
      <c r="C1952" s="14" t="s">
        <v>948</v>
      </c>
      <c r="D1952" s="14" t="s">
        <v>1636</v>
      </c>
      <c r="E1952" s="16">
        <v>0.96</v>
      </c>
      <c r="F1952" s="17">
        <f t="shared" ref="F1952:F1961" si="87">((E1952/8)*8)*13900</f>
        <v>13344</v>
      </c>
      <c r="G1952" s="18">
        <v>13344</v>
      </c>
      <c r="J1952" s="14" t="s">
        <v>35</v>
      </c>
      <c r="L1952" s="19"/>
      <c r="M1952" s="20"/>
    </row>
    <row r="1953" spans="1:13" x14ac:dyDescent="0.25">
      <c r="A1953" t="s">
        <v>1592</v>
      </c>
      <c r="B1953" s="8">
        <v>13028414</v>
      </c>
      <c r="C1953" t="s">
        <v>949</v>
      </c>
      <c r="D1953" t="s">
        <v>1587</v>
      </c>
      <c r="E1953" s="9">
        <v>0.24</v>
      </c>
      <c r="F1953" s="10">
        <f t="shared" si="87"/>
        <v>3336</v>
      </c>
      <c r="G1953" s="11"/>
      <c r="H1953" s="12" t="s">
        <v>1582</v>
      </c>
    </row>
    <row r="1954" spans="1:13" x14ac:dyDescent="0.25">
      <c r="A1954" t="s">
        <v>1580</v>
      </c>
      <c r="B1954" s="8">
        <v>13028414</v>
      </c>
      <c r="C1954" t="s">
        <v>949</v>
      </c>
      <c r="D1954" t="s">
        <v>1619</v>
      </c>
      <c r="E1954" s="9">
        <v>1.68</v>
      </c>
      <c r="F1954" s="10">
        <f t="shared" si="87"/>
        <v>23352</v>
      </c>
      <c r="G1954" s="11"/>
      <c r="H1954" s="12" t="s">
        <v>1582</v>
      </c>
    </row>
    <row r="1955" spans="1:13" x14ac:dyDescent="0.25">
      <c r="A1955" t="s">
        <v>1586</v>
      </c>
      <c r="B1955" s="8">
        <v>13028414</v>
      </c>
      <c r="C1955" t="s">
        <v>949</v>
      </c>
      <c r="D1955" t="s">
        <v>1587</v>
      </c>
      <c r="E1955" s="9">
        <v>0.24</v>
      </c>
      <c r="F1955" s="10">
        <f t="shared" si="87"/>
        <v>3336</v>
      </c>
      <c r="G1955" s="11"/>
      <c r="H1955" s="12" t="s">
        <v>1582</v>
      </c>
    </row>
    <row r="1956" spans="1:13" x14ac:dyDescent="0.25">
      <c r="A1956" t="s">
        <v>1588</v>
      </c>
      <c r="B1956" s="8">
        <v>13028414</v>
      </c>
      <c r="C1956" t="s">
        <v>949</v>
      </c>
      <c r="D1956" t="s">
        <v>1602</v>
      </c>
      <c r="E1956" s="9">
        <v>0.32</v>
      </c>
      <c r="F1956" s="10">
        <f t="shared" si="87"/>
        <v>4448</v>
      </c>
      <c r="G1956" s="11"/>
      <c r="H1956" s="12" t="s">
        <v>1582</v>
      </c>
    </row>
    <row r="1957" spans="1:13" s="14" customFormat="1" x14ac:dyDescent="0.25">
      <c r="A1957" s="14" t="s">
        <v>1590</v>
      </c>
      <c r="B1957" s="15">
        <v>13028414</v>
      </c>
      <c r="C1957" s="14" t="s">
        <v>949</v>
      </c>
      <c r="D1957" s="14" t="s">
        <v>1636</v>
      </c>
      <c r="E1957" s="16">
        <v>0.96</v>
      </c>
      <c r="F1957" s="17">
        <f t="shared" si="87"/>
        <v>13344</v>
      </c>
      <c r="G1957" s="18">
        <v>47816</v>
      </c>
      <c r="H1957" s="12" t="s">
        <v>1582</v>
      </c>
      <c r="I1957" s="14" t="s">
        <v>950</v>
      </c>
      <c r="L1957" s="19"/>
      <c r="M1957" s="20"/>
    </row>
    <row r="1958" spans="1:13" x14ac:dyDescent="0.25">
      <c r="A1958" t="s">
        <v>1592</v>
      </c>
      <c r="B1958" s="8">
        <v>20074164</v>
      </c>
      <c r="C1958" t="s">
        <v>951</v>
      </c>
      <c r="D1958" t="s">
        <v>1609</v>
      </c>
      <c r="E1958" s="9">
        <v>0.44666666666666699</v>
      </c>
      <c r="F1958" s="10">
        <f t="shared" si="87"/>
        <v>6208.6666666666715</v>
      </c>
      <c r="G1958" s="11"/>
    </row>
    <row r="1959" spans="1:13" x14ac:dyDescent="0.25">
      <c r="A1959" t="s">
        <v>1580</v>
      </c>
      <c r="B1959" s="8">
        <v>20074164</v>
      </c>
      <c r="C1959" t="s">
        <v>951</v>
      </c>
      <c r="D1959" t="s">
        <v>1629</v>
      </c>
      <c r="E1959" s="9">
        <v>0.56000000000000005</v>
      </c>
      <c r="F1959" s="10">
        <f t="shared" si="87"/>
        <v>7784.0000000000009</v>
      </c>
      <c r="G1959" s="11"/>
    </row>
    <row r="1960" spans="1:13" x14ac:dyDescent="0.25">
      <c r="A1960" t="s">
        <v>1586</v>
      </c>
      <c r="B1960" s="8">
        <v>20074164</v>
      </c>
      <c r="C1960" t="s">
        <v>951</v>
      </c>
      <c r="D1960" t="s">
        <v>1581</v>
      </c>
      <c r="E1960" s="9">
        <v>0.33333333333333298</v>
      </c>
      <c r="F1960" s="10">
        <f t="shared" si="87"/>
        <v>4633.3333333333285</v>
      </c>
      <c r="G1960" s="11"/>
    </row>
    <row r="1961" spans="1:13" s="14" customFormat="1" x14ac:dyDescent="0.25">
      <c r="A1961" s="14" t="s">
        <v>1588</v>
      </c>
      <c r="B1961" s="15">
        <v>20074164</v>
      </c>
      <c r="C1961" s="14" t="s">
        <v>951</v>
      </c>
      <c r="D1961" s="14" t="s">
        <v>1610</v>
      </c>
      <c r="E1961" s="16">
        <v>0.28000000000000003</v>
      </c>
      <c r="F1961" s="17">
        <f t="shared" si="87"/>
        <v>3892.0000000000005</v>
      </c>
      <c r="G1961" s="18">
        <v>22518</v>
      </c>
      <c r="I1961" s="14" t="s">
        <v>952</v>
      </c>
      <c r="L1961" s="19"/>
      <c r="M1961" s="20"/>
    </row>
    <row r="1962" spans="1:13" s="14" customFormat="1" x14ac:dyDescent="0.25">
      <c r="A1962" s="14" t="s">
        <v>1588</v>
      </c>
      <c r="B1962" s="15" t="s">
        <v>1601</v>
      </c>
      <c r="C1962" s="14" t="s">
        <v>1955</v>
      </c>
      <c r="D1962" s="14" t="s">
        <v>1584</v>
      </c>
      <c r="E1962" s="16">
        <v>0.16</v>
      </c>
      <c r="F1962" s="17">
        <f t="shared" ref="F1962:F1990" si="88">((E1962/8)*2)*13900</f>
        <v>556</v>
      </c>
      <c r="G1962" s="18">
        <v>2224</v>
      </c>
      <c r="H1962" s="12" t="s">
        <v>1582</v>
      </c>
      <c r="J1962" s="14" t="s">
        <v>14</v>
      </c>
      <c r="K1962" s="14" t="s">
        <v>527</v>
      </c>
      <c r="L1962" s="19"/>
      <c r="M1962" s="20"/>
    </row>
    <row r="1963" spans="1:13" x14ac:dyDescent="0.25">
      <c r="A1963" t="s">
        <v>1592</v>
      </c>
      <c r="B1963" s="8" t="s">
        <v>1601</v>
      </c>
      <c r="C1963" t="s">
        <v>953</v>
      </c>
      <c r="D1963" t="s">
        <v>1622</v>
      </c>
      <c r="E1963" s="9">
        <v>4.4000000000000004</v>
      </c>
      <c r="F1963" s="10">
        <f t="shared" si="88"/>
        <v>15290.000000000002</v>
      </c>
      <c r="G1963" s="11"/>
      <c r="H1963" s="12" t="s">
        <v>1582</v>
      </c>
    </row>
    <row r="1964" spans="1:13" x14ac:dyDescent="0.25">
      <c r="A1964" t="s">
        <v>1592</v>
      </c>
      <c r="B1964" s="8" t="s">
        <v>1601</v>
      </c>
      <c r="C1964" t="s">
        <v>953</v>
      </c>
      <c r="D1964" t="s">
        <v>1629</v>
      </c>
      <c r="E1964" s="9">
        <v>0.8</v>
      </c>
      <c r="F1964" s="10">
        <f t="shared" si="88"/>
        <v>2780</v>
      </c>
      <c r="G1964" s="11"/>
      <c r="H1964" s="12" t="s">
        <v>1582</v>
      </c>
    </row>
    <row r="1965" spans="1:13" x14ac:dyDescent="0.25">
      <c r="A1965" t="s">
        <v>1592</v>
      </c>
      <c r="B1965" s="8" t="s">
        <v>1601</v>
      </c>
      <c r="C1965" t="s">
        <v>953</v>
      </c>
      <c r="D1965" t="s">
        <v>1594</v>
      </c>
      <c r="E1965" s="9">
        <v>1.2</v>
      </c>
      <c r="F1965" s="10">
        <f t="shared" si="88"/>
        <v>4170</v>
      </c>
      <c r="G1965" s="11"/>
      <c r="H1965" s="12" t="s">
        <v>1582</v>
      </c>
    </row>
    <row r="1966" spans="1:13" x14ac:dyDescent="0.25">
      <c r="A1966" t="s">
        <v>1592</v>
      </c>
      <c r="B1966" s="8">
        <v>20060115</v>
      </c>
      <c r="C1966" t="s">
        <v>953</v>
      </c>
      <c r="D1966" t="s">
        <v>1584</v>
      </c>
      <c r="E1966" s="9">
        <v>0.16</v>
      </c>
      <c r="F1966" s="10">
        <f t="shared" si="88"/>
        <v>556</v>
      </c>
      <c r="G1966" s="11"/>
      <c r="H1966" s="12" t="s">
        <v>1582</v>
      </c>
    </row>
    <row r="1967" spans="1:13" x14ac:dyDescent="0.25">
      <c r="A1967" t="s">
        <v>1592</v>
      </c>
      <c r="B1967" s="8" t="s">
        <v>1601</v>
      </c>
      <c r="C1967" t="s">
        <v>953</v>
      </c>
      <c r="D1967" t="s">
        <v>1584</v>
      </c>
      <c r="E1967" s="9">
        <v>0.16</v>
      </c>
      <c r="F1967" s="10">
        <f t="shared" si="88"/>
        <v>556</v>
      </c>
      <c r="G1967" s="11"/>
      <c r="H1967" s="12" t="s">
        <v>1582</v>
      </c>
    </row>
    <row r="1968" spans="1:13" x14ac:dyDescent="0.25">
      <c r="A1968" t="s">
        <v>1592</v>
      </c>
      <c r="B1968" s="8" t="s">
        <v>1601</v>
      </c>
      <c r="C1968" t="s">
        <v>953</v>
      </c>
      <c r="D1968" t="s">
        <v>1603</v>
      </c>
      <c r="E1968" s="9">
        <v>0.08</v>
      </c>
      <c r="F1968" s="10">
        <f t="shared" si="88"/>
        <v>278</v>
      </c>
      <c r="G1968" s="11"/>
      <c r="H1968" s="12" t="s">
        <v>1582</v>
      </c>
    </row>
    <row r="1969" spans="1:8" x14ac:dyDescent="0.25">
      <c r="A1969" t="s">
        <v>1580</v>
      </c>
      <c r="B1969" s="8" t="s">
        <v>1601</v>
      </c>
      <c r="C1969" t="s">
        <v>953</v>
      </c>
      <c r="D1969" t="s">
        <v>1661</v>
      </c>
      <c r="E1969" s="9">
        <v>2.08</v>
      </c>
      <c r="F1969" s="10">
        <f t="shared" si="88"/>
        <v>7228</v>
      </c>
      <c r="G1969" s="11"/>
      <c r="H1969" s="12" t="s">
        <v>1582</v>
      </c>
    </row>
    <row r="1970" spans="1:8" x14ac:dyDescent="0.25">
      <c r="A1970" t="s">
        <v>1580</v>
      </c>
      <c r="B1970" s="8" t="s">
        <v>1601</v>
      </c>
      <c r="C1970" t="s">
        <v>953</v>
      </c>
      <c r="D1970" t="s">
        <v>1581</v>
      </c>
      <c r="E1970" s="9">
        <v>0.48</v>
      </c>
      <c r="F1970" s="10">
        <f t="shared" si="88"/>
        <v>1668</v>
      </c>
      <c r="G1970" s="11"/>
      <c r="H1970" s="12" t="s">
        <v>1582</v>
      </c>
    </row>
    <row r="1971" spans="1:8" x14ac:dyDescent="0.25">
      <c r="A1971" t="s">
        <v>1580</v>
      </c>
      <c r="B1971" s="8">
        <v>20060115</v>
      </c>
      <c r="C1971" t="s">
        <v>953</v>
      </c>
      <c r="D1971" t="s">
        <v>1584</v>
      </c>
      <c r="E1971" s="9">
        <v>0.16</v>
      </c>
      <c r="F1971" s="10">
        <f t="shared" si="88"/>
        <v>556</v>
      </c>
      <c r="G1971" s="11"/>
      <c r="H1971" s="12" t="s">
        <v>1582</v>
      </c>
    </row>
    <row r="1972" spans="1:8" x14ac:dyDescent="0.25">
      <c r="A1972" t="s">
        <v>1580</v>
      </c>
      <c r="B1972" s="8" t="s">
        <v>1601</v>
      </c>
      <c r="C1972" t="s">
        <v>953</v>
      </c>
      <c r="D1972" t="s">
        <v>1584</v>
      </c>
      <c r="E1972" s="9">
        <v>0.16</v>
      </c>
      <c r="F1972" s="10">
        <f t="shared" si="88"/>
        <v>556</v>
      </c>
      <c r="G1972" s="11"/>
      <c r="H1972" s="12" t="s">
        <v>1582</v>
      </c>
    </row>
    <row r="1973" spans="1:8" x14ac:dyDescent="0.25">
      <c r="A1973" t="s">
        <v>1580</v>
      </c>
      <c r="B1973" s="8" t="s">
        <v>1601</v>
      </c>
      <c r="C1973" t="s">
        <v>953</v>
      </c>
      <c r="D1973" t="s">
        <v>1610</v>
      </c>
      <c r="E1973" s="9">
        <v>0.4</v>
      </c>
      <c r="F1973" s="10">
        <f t="shared" si="88"/>
        <v>1390</v>
      </c>
      <c r="G1973" s="11"/>
      <c r="H1973" s="12" t="s">
        <v>1582</v>
      </c>
    </row>
    <row r="1974" spans="1:8" x14ac:dyDescent="0.25">
      <c r="A1974" t="s">
        <v>1580</v>
      </c>
      <c r="B1974" s="8" t="s">
        <v>1601</v>
      </c>
      <c r="C1974" t="s">
        <v>953</v>
      </c>
      <c r="D1974" t="s">
        <v>1591</v>
      </c>
      <c r="E1974" s="9">
        <v>1.1200000000000001</v>
      </c>
      <c r="F1974" s="10">
        <f t="shared" si="88"/>
        <v>3892.0000000000005</v>
      </c>
      <c r="G1974" s="11"/>
      <c r="H1974" s="12" t="s">
        <v>1582</v>
      </c>
    </row>
    <row r="1975" spans="1:8" x14ac:dyDescent="0.25">
      <c r="A1975" t="s">
        <v>1580</v>
      </c>
      <c r="B1975" s="8" t="s">
        <v>1601</v>
      </c>
      <c r="C1975" t="s">
        <v>953</v>
      </c>
      <c r="D1975" t="s">
        <v>1602</v>
      </c>
      <c r="E1975" s="9">
        <v>0.32</v>
      </c>
      <c r="F1975" s="10">
        <f t="shared" si="88"/>
        <v>1112</v>
      </c>
      <c r="G1975" s="11"/>
      <c r="H1975" s="12" t="s">
        <v>1582</v>
      </c>
    </row>
    <row r="1976" spans="1:8" x14ac:dyDescent="0.25">
      <c r="A1976" t="s">
        <v>1586</v>
      </c>
      <c r="B1976" s="8">
        <v>20060115</v>
      </c>
      <c r="C1976" t="s">
        <v>953</v>
      </c>
      <c r="D1976" t="s">
        <v>1658</v>
      </c>
      <c r="E1976" s="9">
        <v>2.88</v>
      </c>
      <c r="F1976" s="10">
        <f t="shared" si="88"/>
        <v>10008</v>
      </c>
      <c r="G1976" s="11"/>
      <c r="H1976" s="12" t="s">
        <v>1582</v>
      </c>
    </row>
    <row r="1977" spans="1:8" x14ac:dyDescent="0.25">
      <c r="A1977" t="s">
        <v>1586</v>
      </c>
      <c r="B1977" s="8" t="s">
        <v>1601</v>
      </c>
      <c r="C1977" t="s">
        <v>953</v>
      </c>
      <c r="D1977" t="s">
        <v>1657</v>
      </c>
      <c r="E1977" s="9">
        <v>1.76</v>
      </c>
      <c r="F1977" s="10">
        <f t="shared" si="88"/>
        <v>6116</v>
      </c>
      <c r="G1977" s="11"/>
      <c r="H1977" s="12" t="s">
        <v>1582</v>
      </c>
    </row>
    <row r="1978" spans="1:8" x14ac:dyDescent="0.25">
      <c r="A1978" t="s">
        <v>1586</v>
      </c>
      <c r="B1978" s="8" t="s">
        <v>1601</v>
      </c>
      <c r="C1978" t="s">
        <v>953</v>
      </c>
      <c r="D1978" t="s">
        <v>1627</v>
      </c>
      <c r="E1978" s="9">
        <v>1.92</v>
      </c>
      <c r="F1978" s="10">
        <f t="shared" si="88"/>
        <v>6672</v>
      </c>
      <c r="G1978" s="11"/>
      <c r="H1978" s="12" t="s">
        <v>1582</v>
      </c>
    </row>
    <row r="1979" spans="1:8" x14ac:dyDescent="0.25">
      <c r="A1979" t="s">
        <v>1586</v>
      </c>
      <c r="B1979" s="8" t="s">
        <v>1601</v>
      </c>
      <c r="C1979" t="s">
        <v>953</v>
      </c>
      <c r="D1979" t="s">
        <v>1609</v>
      </c>
      <c r="E1979" s="9">
        <v>0.64</v>
      </c>
      <c r="F1979" s="10">
        <f t="shared" si="88"/>
        <v>2224</v>
      </c>
      <c r="G1979" s="11"/>
      <c r="H1979" s="12" t="s">
        <v>1582</v>
      </c>
    </row>
    <row r="1980" spans="1:8" x14ac:dyDescent="0.25">
      <c r="A1980" t="s">
        <v>1588</v>
      </c>
      <c r="B1980" s="8">
        <v>20060115</v>
      </c>
      <c r="C1980" t="s">
        <v>953</v>
      </c>
      <c r="D1980" t="s">
        <v>1599</v>
      </c>
      <c r="E1980" s="9">
        <v>2.2400000000000002</v>
      </c>
      <c r="F1980" s="10">
        <f t="shared" si="88"/>
        <v>7784.0000000000009</v>
      </c>
      <c r="G1980" s="11"/>
      <c r="H1980" s="12" t="s">
        <v>1582</v>
      </c>
    </row>
    <row r="1981" spans="1:8" x14ac:dyDescent="0.25">
      <c r="A1981" t="s">
        <v>1588</v>
      </c>
      <c r="B1981" s="8" t="s">
        <v>1601</v>
      </c>
      <c r="C1981" t="s">
        <v>953</v>
      </c>
      <c r="D1981" t="s">
        <v>1644</v>
      </c>
      <c r="E1981" s="9">
        <v>2.64</v>
      </c>
      <c r="F1981" s="10">
        <f t="shared" si="88"/>
        <v>9174</v>
      </c>
      <c r="G1981" s="11"/>
      <c r="H1981" s="12" t="s">
        <v>1582</v>
      </c>
    </row>
    <row r="1982" spans="1:8" x14ac:dyDescent="0.25">
      <c r="A1982" t="s">
        <v>1588</v>
      </c>
      <c r="B1982" s="8" t="s">
        <v>1601</v>
      </c>
      <c r="C1982" t="s">
        <v>953</v>
      </c>
      <c r="D1982" t="s">
        <v>1610</v>
      </c>
      <c r="E1982" s="9">
        <v>0.4</v>
      </c>
      <c r="F1982" s="10">
        <f t="shared" si="88"/>
        <v>1390</v>
      </c>
      <c r="G1982" s="11"/>
      <c r="H1982" s="12" t="s">
        <v>1582</v>
      </c>
    </row>
    <row r="1983" spans="1:8" x14ac:dyDescent="0.25">
      <c r="A1983" t="s">
        <v>1588</v>
      </c>
      <c r="B1983" s="8" t="s">
        <v>1601</v>
      </c>
      <c r="C1983" t="s">
        <v>953</v>
      </c>
      <c r="D1983" t="s">
        <v>1602</v>
      </c>
      <c r="E1983" s="9">
        <v>0.32</v>
      </c>
      <c r="F1983" s="10">
        <f t="shared" si="88"/>
        <v>1112</v>
      </c>
      <c r="G1983" s="11"/>
      <c r="H1983" s="12" t="s">
        <v>1582</v>
      </c>
    </row>
    <row r="1984" spans="1:8" x14ac:dyDescent="0.25">
      <c r="A1984" t="s">
        <v>1590</v>
      </c>
      <c r="B1984" s="8" t="s">
        <v>1601</v>
      </c>
      <c r="C1984" t="s">
        <v>953</v>
      </c>
      <c r="D1984" t="s">
        <v>1956</v>
      </c>
      <c r="E1984" s="9">
        <v>12.48</v>
      </c>
      <c r="F1984" s="10">
        <f t="shared" si="88"/>
        <v>43368</v>
      </c>
      <c r="G1984" s="11"/>
      <c r="H1984" s="12" t="s">
        <v>1582</v>
      </c>
    </row>
    <row r="1985" spans="1:13" x14ac:dyDescent="0.25">
      <c r="A1985" t="s">
        <v>1590</v>
      </c>
      <c r="B1985" s="8" t="s">
        <v>1601</v>
      </c>
      <c r="C1985" t="s">
        <v>953</v>
      </c>
      <c r="D1985" t="s">
        <v>1589</v>
      </c>
      <c r="E1985" s="9">
        <v>0.72</v>
      </c>
      <c r="F1985" s="10">
        <f t="shared" si="88"/>
        <v>2502</v>
      </c>
      <c r="G1985" s="11"/>
      <c r="H1985" s="12" t="s">
        <v>1582</v>
      </c>
    </row>
    <row r="1986" spans="1:13" x14ac:dyDescent="0.25">
      <c r="A1986" t="s">
        <v>1590</v>
      </c>
      <c r="B1986" s="8" t="s">
        <v>1601</v>
      </c>
      <c r="C1986" t="s">
        <v>953</v>
      </c>
      <c r="D1986" t="s">
        <v>1602</v>
      </c>
      <c r="E1986" s="9">
        <v>0.32</v>
      </c>
      <c r="F1986" s="10">
        <f t="shared" si="88"/>
        <v>1112</v>
      </c>
      <c r="G1986" s="11"/>
      <c r="H1986" s="12" t="s">
        <v>1582</v>
      </c>
    </row>
    <row r="1987" spans="1:13" x14ac:dyDescent="0.25">
      <c r="A1987" t="s">
        <v>1590</v>
      </c>
      <c r="B1987" s="8" t="s">
        <v>1601</v>
      </c>
      <c r="C1987" t="s">
        <v>953</v>
      </c>
      <c r="D1987" t="s">
        <v>1591</v>
      </c>
      <c r="E1987" s="9">
        <v>1.1200000000000001</v>
      </c>
      <c r="F1987" s="10">
        <f t="shared" si="88"/>
        <v>3892.0000000000005</v>
      </c>
      <c r="G1987" s="11"/>
      <c r="H1987" s="12" t="s">
        <v>1582</v>
      </c>
    </row>
    <row r="1988" spans="1:13" x14ac:dyDescent="0.25">
      <c r="A1988" t="s">
        <v>1590</v>
      </c>
      <c r="B1988" s="8" t="s">
        <v>1601</v>
      </c>
      <c r="C1988" t="s">
        <v>953</v>
      </c>
      <c r="D1988" t="s">
        <v>1602</v>
      </c>
      <c r="E1988" s="9">
        <v>0.32</v>
      </c>
      <c r="F1988" s="10">
        <f t="shared" si="88"/>
        <v>1112</v>
      </c>
      <c r="G1988" s="11"/>
      <c r="H1988" s="12" t="s">
        <v>1582</v>
      </c>
    </row>
    <row r="1989" spans="1:13" x14ac:dyDescent="0.25">
      <c r="A1989" t="s">
        <v>1590</v>
      </c>
      <c r="B1989" s="8">
        <v>20060115</v>
      </c>
      <c r="C1989" t="s">
        <v>953</v>
      </c>
      <c r="D1989" t="s">
        <v>1701</v>
      </c>
      <c r="E1989" s="9">
        <v>4.24</v>
      </c>
      <c r="F1989" s="10">
        <f t="shared" si="88"/>
        <v>14734</v>
      </c>
      <c r="G1989" s="11"/>
      <c r="H1989" s="12" t="s">
        <v>1582</v>
      </c>
    </row>
    <row r="1990" spans="1:13" s="14" customFormat="1" x14ac:dyDescent="0.25">
      <c r="A1990" s="14" t="s">
        <v>1590</v>
      </c>
      <c r="B1990" s="15" t="s">
        <v>1601</v>
      </c>
      <c r="C1990" s="14" t="s">
        <v>953</v>
      </c>
      <c r="D1990" s="14" t="s">
        <v>1610</v>
      </c>
      <c r="E1990" s="16">
        <v>0.4</v>
      </c>
      <c r="F1990" s="10">
        <f t="shared" si="88"/>
        <v>1390</v>
      </c>
      <c r="G1990" s="18">
        <v>610488</v>
      </c>
      <c r="H1990" s="12" t="s">
        <v>1582</v>
      </c>
      <c r="I1990" s="14" t="s">
        <v>954</v>
      </c>
      <c r="J1990" s="14" t="s">
        <v>14</v>
      </c>
      <c r="K1990" s="14" t="s">
        <v>15</v>
      </c>
      <c r="L1990" s="19"/>
      <c r="M1990" s="20"/>
    </row>
    <row r="1991" spans="1:13" x14ac:dyDescent="0.25">
      <c r="A1991" t="s">
        <v>1592</v>
      </c>
      <c r="B1991" s="8">
        <v>20057494</v>
      </c>
      <c r="C1991" t="s">
        <v>955</v>
      </c>
      <c r="D1991" t="s">
        <v>1627</v>
      </c>
      <c r="E1991" s="9">
        <v>1.34</v>
      </c>
      <c r="F1991" s="10">
        <f t="shared" ref="F1991:F2004" si="89">((E1991/8)*9)*13900</f>
        <v>20954.25</v>
      </c>
      <c r="G1991" s="11"/>
      <c r="H1991" s="12" t="s">
        <v>1582</v>
      </c>
    </row>
    <row r="1992" spans="1:13" x14ac:dyDescent="0.25">
      <c r="A1992" t="s">
        <v>1592</v>
      </c>
      <c r="B1992" s="8">
        <v>11353489</v>
      </c>
      <c r="C1992" t="s">
        <v>955</v>
      </c>
      <c r="D1992" t="s">
        <v>1587</v>
      </c>
      <c r="E1992" s="9">
        <v>0.16666666666666699</v>
      </c>
      <c r="F1992" s="10">
        <f t="shared" si="89"/>
        <v>2606.250000000005</v>
      </c>
      <c r="G1992" s="11"/>
      <c r="H1992" s="12" t="s">
        <v>1582</v>
      </c>
    </row>
    <row r="1993" spans="1:13" x14ac:dyDescent="0.25">
      <c r="A1993" t="s">
        <v>1580</v>
      </c>
      <c r="B1993" s="8">
        <v>20057494</v>
      </c>
      <c r="C1993" t="s">
        <v>955</v>
      </c>
      <c r="D1993" t="s">
        <v>1594</v>
      </c>
      <c r="E1993" s="9">
        <v>0.84</v>
      </c>
      <c r="F1993" s="10">
        <f t="shared" si="89"/>
        <v>13135.5</v>
      </c>
      <c r="G1993" s="11"/>
      <c r="H1993" s="12" t="s">
        <v>1582</v>
      </c>
    </row>
    <row r="1994" spans="1:13" x14ac:dyDescent="0.25">
      <c r="A1994" t="s">
        <v>1580</v>
      </c>
      <c r="B1994" s="8">
        <v>4255625</v>
      </c>
      <c r="C1994" t="s">
        <v>955</v>
      </c>
      <c r="D1994" t="s">
        <v>1610</v>
      </c>
      <c r="E1994" s="9">
        <v>0.28000000000000003</v>
      </c>
      <c r="F1994" s="10">
        <f t="shared" si="89"/>
        <v>4378.5000000000009</v>
      </c>
      <c r="G1994" s="11"/>
      <c r="H1994" s="12" t="s">
        <v>1582</v>
      </c>
    </row>
    <row r="1995" spans="1:13" x14ac:dyDescent="0.25">
      <c r="A1995" t="s">
        <v>1580</v>
      </c>
      <c r="B1995" s="8">
        <v>11353489</v>
      </c>
      <c r="C1995" t="s">
        <v>955</v>
      </c>
      <c r="D1995" t="s">
        <v>1581</v>
      </c>
      <c r="E1995" s="9">
        <v>0.33333333333333298</v>
      </c>
      <c r="F1995" s="10">
        <f t="shared" si="89"/>
        <v>5212.4999999999945</v>
      </c>
      <c r="G1995" s="11"/>
      <c r="H1995" s="12" t="s">
        <v>1582</v>
      </c>
    </row>
    <row r="1996" spans="1:13" x14ac:dyDescent="0.25">
      <c r="A1996" t="s">
        <v>1586</v>
      </c>
      <c r="B1996" s="8">
        <v>20057494</v>
      </c>
      <c r="C1996" t="s">
        <v>955</v>
      </c>
      <c r="D1996" t="s">
        <v>1596</v>
      </c>
      <c r="E1996" s="9">
        <v>0.95333333333333303</v>
      </c>
      <c r="F1996" s="10">
        <f t="shared" si="89"/>
        <v>14907.749999999995</v>
      </c>
      <c r="G1996" s="11"/>
      <c r="H1996" s="12" t="s">
        <v>1582</v>
      </c>
    </row>
    <row r="1997" spans="1:13" x14ac:dyDescent="0.25">
      <c r="A1997" t="s">
        <v>1586</v>
      </c>
      <c r="B1997" s="8">
        <v>11353489</v>
      </c>
      <c r="C1997" t="s">
        <v>955</v>
      </c>
      <c r="D1997" t="s">
        <v>1603</v>
      </c>
      <c r="E1997" s="9">
        <v>5.3333333333333302E-2</v>
      </c>
      <c r="F1997" s="10">
        <f t="shared" si="89"/>
        <v>833.99999999999943</v>
      </c>
      <c r="G1997" s="11"/>
      <c r="H1997" s="12" t="s">
        <v>1582</v>
      </c>
    </row>
    <row r="1998" spans="1:13" x14ac:dyDescent="0.25">
      <c r="A1998" t="s">
        <v>1586</v>
      </c>
      <c r="B1998" s="8">
        <v>4255625</v>
      </c>
      <c r="C1998" t="s">
        <v>955</v>
      </c>
      <c r="D1998" t="s">
        <v>1610</v>
      </c>
      <c r="E1998" s="9">
        <v>0.28000000000000003</v>
      </c>
      <c r="F1998" s="10">
        <f t="shared" si="89"/>
        <v>4378.5000000000009</v>
      </c>
      <c r="G1998" s="11"/>
      <c r="H1998" s="12" t="s">
        <v>1582</v>
      </c>
    </row>
    <row r="1999" spans="1:13" x14ac:dyDescent="0.25">
      <c r="A1999" t="s">
        <v>1588</v>
      </c>
      <c r="B1999" s="8">
        <v>11353489</v>
      </c>
      <c r="C1999" t="s">
        <v>955</v>
      </c>
      <c r="D1999" t="s">
        <v>1583</v>
      </c>
      <c r="E1999" s="9">
        <v>0.39333333333333298</v>
      </c>
      <c r="F1999" s="10">
        <f t="shared" si="89"/>
        <v>6150.7499999999945</v>
      </c>
      <c r="G1999" s="11"/>
      <c r="H1999" s="12" t="s">
        <v>1582</v>
      </c>
    </row>
    <row r="2000" spans="1:13" x14ac:dyDescent="0.25">
      <c r="A2000" t="s">
        <v>1588</v>
      </c>
      <c r="B2000" s="8">
        <v>20057494</v>
      </c>
      <c r="C2000" t="s">
        <v>955</v>
      </c>
      <c r="D2000" t="s">
        <v>1633</v>
      </c>
      <c r="E2000" s="9">
        <v>1.4</v>
      </c>
      <c r="F2000" s="10">
        <f t="shared" si="89"/>
        <v>21892.5</v>
      </c>
      <c r="G2000" s="11"/>
      <c r="H2000" s="12" t="s">
        <v>1582</v>
      </c>
    </row>
    <row r="2001" spans="1:13" x14ac:dyDescent="0.25">
      <c r="A2001" t="s">
        <v>1588</v>
      </c>
      <c r="B2001" s="8">
        <v>4255625</v>
      </c>
      <c r="C2001" t="s">
        <v>955</v>
      </c>
      <c r="D2001" t="s">
        <v>1603</v>
      </c>
      <c r="E2001" s="9">
        <v>5.3333333333333302E-2</v>
      </c>
      <c r="F2001" s="10">
        <f t="shared" si="89"/>
        <v>833.99999999999943</v>
      </c>
      <c r="G2001" s="11"/>
      <c r="H2001" s="12" t="s">
        <v>1582</v>
      </c>
    </row>
    <row r="2002" spans="1:13" x14ac:dyDescent="0.25">
      <c r="A2002" t="s">
        <v>1590</v>
      </c>
      <c r="B2002" s="8">
        <v>20057494</v>
      </c>
      <c r="C2002" t="s">
        <v>955</v>
      </c>
      <c r="D2002" t="s">
        <v>1624</v>
      </c>
      <c r="E2002" s="9">
        <v>2.5733333333333301</v>
      </c>
      <c r="F2002" s="10">
        <f t="shared" si="89"/>
        <v>40240.499999999949</v>
      </c>
      <c r="G2002" s="11"/>
      <c r="H2002" s="12" t="s">
        <v>1582</v>
      </c>
    </row>
    <row r="2003" spans="1:13" x14ac:dyDescent="0.25">
      <c r="A2003" t="s">
        <v>1590</v>
      </c>
      <c r="B2003" s="8">
        <v>11353489</v>
      </c>
      <c r="C2003" t="s">
        <v>955</v>
      </c>
      <c r="D2003" t="s">
        <v>1609</v>
      </c>
      <c r="E2003" s="9">
        <v>0.44666666666666699</v>
      </c>
      <c r="F2003" s="10">
        <f t="shared" si="89"/>
        <v>6984.7500000000055</v>
      </c>
      <c r="G2003" s="11"/>
      <c r="H2003" s="12" t="s">
        <v>1582</v>
      </c>
    </row>
    <row r="2004" spans="1:13" s="14" customFormat="1" x14ac:dyDescent="0.25">
      <c r="A2004" s="14" t="s">
        <v>1590</v>
      </c>
      <c r="B2004" s="15">
        <v>4255625</v>
      </c>
      <c r="C2004" s="14" t="s">
        <v>955</v>
      </c>
      <c r="D2004" s="14" t="s">
        <v>1602</v>
      </c>
      <c r="E2004" s="16">
        <v>0.22666666666666699</v>
      </c>
      <c r="F2004" s="10">
        <f t="shared" si="89"/>
        <v>3544.5000000000045</v>
      </c>
      <c r="G2004" s="18">
        <v>146054.25</v>
      </c>
      <c r="H2004" s="12" t="s">
        <v>1582</v>
      </c>
      <c r="I2004" s="14" t="s">
        <v>956</v>
      </c>
      <c r="J2004" s="14" t="s">
        <v>196</v>
      </c>
      <c r="K2004" s="14" t="s">
        <v>42</v>
      </c>
      <c r="L2004" s="19"/>
      <c r="M2004" s="20"/>
    </row>
    <row r="2005" spans="1:13" s="14" customFormat="1" x14ac:dyDescent="0.25">
      <c r="A2005" s="14" t="s">
        <v>1588</v>
      </c>
      <c r="B2005" s="15" t="s">
        <v>1601</v>
      </c>
      <c r="C2005" s="14" t="s">
        <v>957</v>
      </c>
      <c r="D2005" s="14" t="s">
        <v>1584</v>
      </c>
      <c r="E2005" s="16">
        <v>0.16</v>
      </c>
      <c r="F2005" s="17">
        <f t="shared" ref="F2005:F2014" si="90">((E2005/8)*8)*13900</f>
        <v>2224</v>
      </c>
      <c r="G2005" s="18">
        <v>2224</v>
      </c>
      <c r="I2005" s="14" t="s">
        <v>958</v>
      </c>
      <c r="L2005" s="19"/>
      <c r="M2005" s="20"/>
    </row>
    <row r="2006" spans="1:13" s="14" customFormat="1" x14ac:dyDescent="0.25">
      <c r="A2006" s="14" t="s">
        <v>1586</v>
      </c>
      <c r="B2006" s="15">
        <v>13174491</v>
      </c>
      <c r="C2006" s="14" t="s">
        <v>1957</v>
      </c>
      <c r="D2006" s="14" t="s">
        <v>1603</v>
      </c>
      <c r="E2006" s="16">
        <v>0.08</v>
      </c>
      <c r="F2006" s="17">
        <f t="shared" si="90"/>
        <v>1112</v>
      </c>
      <c r="G2006" s="18">
        <v>1112</v>
      </c>
      <c r="I2006" s="14" t="s">
        <v>1958</v>
      </c>
      <c r="L2006" s="19"/>
      <c r="M2006" s="20"/>
    </row>
    <row r="2007" spans="1:13" x14ac:dyDescent="0.25">
      <c r="A2007" t="s">
        <v>1580</v>
      </c>
      <c r="B2007" s="8">
        <v>11012900</v>
      </c>
      <c r="C2007" t="s">
        <v>963</v>
      </c>
      <c r="D2007" t="s">
        <v>1589</v>
      </c>
      <c r="E2007" s="9">
        <v>0.5</v>
      </c>
      <c r="F2007" s="10">
        <f t="shared" si="90"/>
        <v>6950</v>
      </c>
      <c r="G2007" s="11"/>
      <c r="H2007" s="12" t="s">
        <v>1582</v>
      </c>
    </row>
    <row r="2008" spans="1:13" x14ac:dyDescent="0.25">
      <c r="A2008" t="s">
        <v>1588</v>
      </c>
      <c r="B2008" s="8">
        <v>20149634</v>
      </c>
      <c r="C2008" t="s">
        <v>963</v>
      </c>
      <c r="D2008" t="s">
        <v>1610</v>
      </c>
      <c r="E2008" s="9">
        <v>0.28000000000000003</v>
      </c>
      <c r="F2008" s="10">
        <f t="shared" si="90"/>
        <v>3892.0000000000005</v>
      </c>
      <c r="G2008" s="11"/>
      <c r="H2008" s="12" t="s">
        <v>1582</v>
      </c>
    </row>
    <row r="2009" spans="1:13" s="14" customFormat="1" x14ac:dyDescent="0.25">
      <c r="A2009" s="14" t="s">
        <v>1590</v>
      </c>
      <c r="B2009" s="15">
        <v>20149634</v>
      </c>
      <c r="C2009" s="14" t="s">
        <v>963</v>
      </c>
      <c r="D2009" s="14" t="s">
        <v>1620</v>
      </c>
      <c r="E2009" s="16">
        <v>1.06</v>
      </c>
      <c r="F2009" s="17">
        <f t="shared" si="90"/>
        <v>14734</v>
      </c>
      <c r="G2009" s="18">
        <v>25576</v>
      </c>
      <c r="H2009" s="12" t="s">
        <v>1582</v>
      </c>
      <c r="I2009" s="14" t="s">
        <v>964</v>
      </c>
      <c r="L2009" s="19"/>
      <c r="M2009" s="20"/>
    </row>
    <row r="2010" spans="1:13" x14ac:dyDescent="0.25">
      <c r="A2010" t="s">
        <v>1592</v>
      </c>
      <c r="B2010" s="8">
        <v>718073</v>
      </c>
      <c r="C2010" t="s">
        <v>965</v>
      </c>
      <c r="D2010" t="s">
        <v>1662</v>
      </c>
      <c r="E2010" s="9">
        <v>2.3466666666666698</v>
      </c>
      <c r="F2010" s="10">
        <f t="shared" si="90"/>
        <v>32618.666666666712</v>
      </c>
      <c r="G2010" s="11"/>
      <c r="H2010" s="12" t="s">
        <v>1582</v>
      </c>
    </row>
    <row r="2011" spans="1:13" x14ac:dyDescent="0.25">
      <c r="A2011" t="s">
        <v>1580</v>
      </c>
      <c r="B2011" s="8">
        <v>718073</v>
      </c>
      <c r="C2011" t="s">
        <v>965</v>
      </c>
      <c r="D2011" t="s">
        <v>1602</v>
      </c>
      <c r="E2011" s="9">
        <v>0.22666666666666699</v>
      </c>
      <c r="F2011" s="10">
        <f t="shared" si="90"/>
        <v>3150.6666666666711</v>
      </c>
      <c r="G2011" s="11"/>
      <c r="H2011" s="12" t="s">
        <v>1582</v>
      </c>
    </row>
    <row r="2012" spans="1:13" s="14" customFormat="1" x14ac:dyDescent="0.25">
      <c r="A2012" s="14" t="s">
        <v>1586</v>
      </c>
      <c r="B2012" s="15">
        <v>718073</v>
      </c>
      <c r="C2012" s="14" t="s">
        <v>965</v>
      </c>
      <c r="D2012" s="14" t="s">
        <v>1584</v>
      </c>
      <c r="E2012" s="16">
        <v>0.11333333333333299</v>
      </c>
      <c r="F2012" s="17">
        <f t="shared" si="90"/>
        <v>1575.3333333333287</v>
      </c>
      <c r="G2012" s="18">
        <v>37391</v>
      </c>
      <c r="H2012" s="12" t="s">
        <v>1582</v>
      </c>
      <c r="I2012" s="14" t="s">
        <v>966</v>
      </c>
      <c r="L2012" s="19"/>
      <c r="M2012" s="20"/>
    </row>
    <row r="2013" spans="1:13" s="14" customFormat="1" x14ac:dyDescent="0.25">
      <c r="A2013" s="14" t="s">
        <v>1592</v>
      </c>
      <c r="B2013" s="15">
        <v>11052962</v>
      </c>
      <c r="C2013" s="14" t="s">
        <v>967</v>
      </c>
      <c r="D2013" s="14" t="s">
        <v>1612</v>
      </c>
      <c r="E2013" s="16">
        <v>2.4</v>
      </c>
      <c r="F2013" s="17">
        <f t="shared" si="90"/>
        <v>33360</v>
      </c>
      <c r="G2013" s="18">
        <v>33360</v>
      </c>
      <c r="H2013" s="12" t="s">
        <v>1582</v>
      </c>
      <c r="I2013" s="14" t="s">
        <v>968</v>
      </c>
      <c r="L2013" s="19"/>
      <c r="M2013" s="20"/>
    </row>
    <row r="2014" spans="1:13" s="14" customFormat="1" x14ac:dyDescent="0.25">
      <c r="A2014" s="14" t="s">
        <v>1580</v>
      </c>
      <c r="B2014" s="15">
        <v>20176218</v>
      </c>
      <c r="C2014" s="14" t="s">
        <v>1959</v>
      </c>
      <c r="D2014" s="14" t="s">
        <v>1584</v>
      </c>
      <c r="E2014" s="16">
        <v>0.16</v>
      </c>
      <c r="F2014" s="17">
        <f t="shared" si="90"/>
        <v>2224</v>
      </c>
      <c r="G2014" s="18">
        <v>2224</v>
      </c>
      <c r="I2014" s="14" t="s">
        <v>1960</v>
      </c>
      <c r="L2014" s="19"/>
      <c r="M2014" s="20"/>
    </row>
    <row r="2015" spans="1:13" x14ac:dyDescent="0.25">
      <c r="A2015" t="s">
        <v>1592</v>
      </c>
      <c r="B2015" s="8">
        <v>11089436</v>
      </c>
      <c r="C2015" t="s">
        <v>970</v>
      </c>
      <c r="D2015" t="s">
        <v>1602</v>
      </c>
      <c r="E2015" s="9">
        <v>0.22666666666666699</v>
      </c>
      <c r="F2015" s="10">
        <f>((E2015/8)*1)*13900</f>
        <v>393.83333333333388</v>
      </c>
      <c r="G2015" s="11"/>
    </row>
    <row r="2016" spans="1:13" x14ac:dyDescent="0.25">
      <c r="A2016" t="s">
        <v>1580</v>
      </c>
      <c r="B2016" s="8">
        <v>11089436</v>
      </c>
      <c r="C2016" t="s">
        <v>970</v>
      </c>
      <c r="D2016" t="s">
        <v>1603</v>
      </c>
      <c r="E2016" s="9">
        <v>5.3333333333333302E-2</v>
      </c>
      <c r="F2016" s="10">
        <f>((E2016/8)*1)*13900</f>
        <v>92.666666666666615</v>
      </c>
      <c r="G2016" s="11"/>
    </row>
    <row r="2017" spans="1:13" x14ac:dyDescent="0.25">
      <c r="A2017" t="s">
        <v>1586</v>
      </c>
      <c r="B2017" s="8">
        <v>11089436</v>
      </c>
      <c r="C2017" t="s">
        <v>970</v>
      </c>
      <c r="D2017" t="s">
        <v>1581</v>
      </c>
      <c r="E2017" s="9">
        <v>0.33333333333333298</v>
      </c>
      <c r="F2017" s="10">
        <f>((E2017/8)*1)*13900</f>
        <v>579.16666666666606</v>
      </c>
      <c r="G2017" s="11"/>
    </row>
    <row r="2018" spans="1:13" x14ac:dyDescent="0.25">
      <c r="A2018" t="s">
        <v>1588</v>
      </c>
      <c r="B2018" s="8">
        <v>11089436</v>
      </c>
      <c r="C2018" t="s">
        <v>970</v>
      </c>
      <c r="D2018" t="s">
        <v>1603</v>
      </c>
      <c r="E2018" s="9">
        <v>5.3333333333333302E-2</v>
      </c>
      <c r="F2018" s="10">
        <f>((E2018/8)*1)*13900</f>
        <v>92.666666666666615</v>
      </c>
      <c r="G2018" s="11"/>
    </row>
    <row r="2019" spans="1:13" s="14" customFormat="1" x14ac:dyDescent="0.25">
      <c r="A2019" s="14" t="s">
        <v>1590</v>
      </c>
      <c r="B2019" s="15">
        <v>11089436</v>
      </c>
      <c r="C2019" s="14" t="s">
        <v>970</v>
      </c>
      <c r="D2019" s="14" t="s">
        <v>1633</v>
      </c>
      <c r="E2019" s="16">
        <v>1.4</v>
      </c>
      <c r="F2019" s="10">
        <f>((E2019/8)*1)*13900</f>
        <v>2432.5</v>
      </c>
      <c r="G2019" s="18">
        <v>28634</v>
      </c>
      <c r="I2019" s="14" t="s">
        <v>971</v>
      </c>
      <c r="J2019" s="14" t="s">
        <v>87</v>
      </c>
      <c r="K2019" s="14" t="s">
        <v>88</v>
      </c>
      <c r="L2019" s="19"/>
      <c r="M2019" s="20"/>
    </row>
    <row r="2020" spans="1:13" x14ac:dyDescent="0.25">
      <c r="A2020" t="s">
        <v>1592</v>
      </c>
      <c r="B2020" s="8">
        <v>20035479</v>
      </c>
      <c r="C2020" t="s">
        <v>972</v>
      </c>
      <c r="D2020" t="s">
        <v>1619</v>
      </c>
      <c r="E2020" s="9">
        <v>1.68</v>
      </c>
      <c r="F2020" s="10">
        <f t="shared" ref="F2020:F2046" si="91">((E2020/8)*8)*13900</f>
        <v>23352</v>
      </c>
      <c r="G2020" s="11"/>
      <c r="H2020" s="12" t="s">
        <v>1582</v>
      </c>
    </row>
    <row r="2021" spans="1:13" x14ac:dyDescent="0.25">
      <c r="A2021" t="s">
        <v>1592</v>
      </c>
      <c r="B2021" s="8">
        <v>20035411</v>
      </c>
      <c r="C2021" t="s">
        <v>972</v>
      </c>
      <c r="D2021" t="s">
        <v>1612</v>
      </c>
      <c r="E2021" s="9">
        <v>2.4</v>
      </c>
      <c r="F2021" s="10">
        <f t="shared" si="91"/>
        <v>33360</v>
      </c>
      <c r="G2021" s="11"/>
      <c r="H2021" s="12" t="s">
        <v>1582</v>
      </c>
    </row>
    <row r="2022" spans="1:13" x14ac:dyDescent="0.25">
      <c r="A2022" t="s">
        <v>1580</v>
      </c>
      <c r="B2022" s="8">
        <v>20035479</v>
      </c>
      <c r="C2022" t="s">
        <v>972</v>
      </c>
      <c r="D2022" t="s">
        <v>1626</v>
      </c>
      <c r="E2022" s="9">
        <v>1.28</v>
      </c>
      <c r="F2022" s="10">
        <f t="shared" si="91"/>
        <v>17792</v>
      </c>
      <c r="G2022" s="11"/>
      <c r="H2022" s="12" t="s">
        <v>1582</v>
      </c>
    </row>
    <row r="2023" spans="1:13" x14ac:dyDescent="0.25">
      <c r="A2023" t="s">
        <v>1580</v>
      </c>
      <c r="B2023" s="8">
        <v>20035411</v>
      </c>
      <c r="C2023" t="s">
        <v>972</v>
      </c>
      <c r="D2023" t="s">
        <v>1961</v>
      </c>
      <c r="E2023" s="9">
        <v>7.04</v>
      </c>
      <c r="F2023" s="10">
        <f t="shared" si="91"/>
        <v>97856</v>
      </c>
      <c r="G2023" s="11"/>
      <c r="H2023" s="12" t="s">
        <v>1582</v>
      </c>
    </row>
    <row r="2024" spans="1:13" x14ac:dyDescent="0.25">
      <c r="A2024" t="s">
        <v>1586</v>
      </c>
      <c r="B2024" s="8">
        <v>20035411</v>
      </c>
      <c r="C2024" t="s">
        <v>972</v>
      </c>
      <c r="D2024" t="s">
        <v>1811</v>
      </c>
      <c r="E2024" s="9">
        <v>15.2</v>
      </c>
      <c r="F2024" s="10">
        <f t="shared" si="91"/>
        <v>211280</v>
      </c>
      <c r="G2024" s="11"/>
      <c r="H2024" s="12" t="s">
        <v>1582</v>
      </c>
    </row>
    <row r="2025" spans="1:13" x14ac:dyDescent="0.25">
      <c r="A2025" t="s">
        <v>1586</v>
      </c>
      <c r="B2025" s="8">
        <v>20035479</v>
      </c>
      <c r="C2025" t="s">
        <v>972</v>
      </c>
      <c r="D2025" t="s">
        <v>1587</v>
      </c>
      <c r="E2025" s="9">
        <v>0.24</v>
      </c>
      <c r="F2025" s="10">
        <f t="shared" si="91"/>
        <v>3336</v>
      </c>
      <c r="G2025" s="11"/>
      <c r="H2025" s="12" t="s">
        <v>1582</v>
      </c>
    </row>
    <row r="2026" spans="1:13" x14ac:dyDescent="0.25">
      <c r="A2026" t="s">
        <v>1588</v>
      </c>
      <c r="B2026" s="8">
        <v>20035411</v>
      </c>
      <c r="C2026" t="s">
        <v>972</v>
      </c>
      <c r="D2026" t="s">
        <v>1695</v>
      </c>
      <c r="E2026" s="9">
        <v>4</v>
      </c>
      <c r="F2026" s="10">
        <f t="shared" si="91"/>
        <v>55600</v>
      </c>
      <c r="G2026" s="11"/>
      <c r="H2026" s="12" t="s">
        <v>1582</v>
      </c>
    </row>
    <row r="2027" spans="1:13" x14ac:dyDescent="0.25">
      <c r="A2027" t="s">
        <v>1588</v>
      </c>
      <c r="B2027" s="8">
        <v>20035479</v>
      </c>
      <c r="C2027" t="s">
        <v>972</v>
      </c>
      <c r="D2027" t="s">
        <v>1581</v>
      </c>
      <c r="E2027" s="9">
        <v>0.48</v>
      </c>
      <c r="F2027" s="10">
        <f t="shared" si="91"/>
        <v>6672</v>
      </c>
      <c r="G2027" s="11"/>
      <c r="H2027" s="12" t="s">
        <v>1582</v>
      </c>
    </row>
    <row r="2028" spans="1:13" s="14" customFormat="1" x14ac:dyDescent="0.25">
      <c r="A2028" s="14" t="s">
        <v>1590</v>
      </c>
      <c r="B2028" s="15">
        <v>20035411</v>
      </c>
      <c r="C2028" s="14" t="s">
        <v>972</v>
      </c>
      <c r="D2028" s="14" t="s">
        <v>1680</v>
      </c>
      <c r="E2028" s="16">
        <v>12.64</v>
      </c>
      <c r="F2028" s="17">
        <f t="shared" si="91"/>
        <v>175696</v>
      </c>
      <c r="G2028" s="18">
        <v>624944</v>
      </c>
      <c r="H2028" s="12" t="s">
        <v>1582</v>
      </c>
      <c r="I2028" s="14" t="s">
        <v>973</v>
      </c>
      <c r="J2028" s="14" t="s">
        <v>1611</v>
      </c>
      <c r="L2028" s="19"/>
      <c r="M2028" s="20"/>
    </row>
    <row r="2029" spans="1:13" x14ac:dyDescent="0.25">
      <c r="A2029" t="s">
        <v>1592</v>
      </c>
      <c r="B2029" s="8">
        <v>20063700</v>
      </c>
      <c r="C2029" t="s">
        <v>974</v>
      </c>
      <c r="D2029" t="s">
        <v>1634</v>
      </c>
      <c r="E2029" s="9">
        <v>2.72</v>
      </c>
      <c r="F2029" s="10">
        <f t="shared" si="91"/>
        <v>37808</v>
      </c>
      <c r="G2029" s="11"/>
      <c r="H2029" s="12" t="s">
        <v>1582</v>
      </c>
    </row>
    <row r="2030" spans="1:13" x14ac:dyDescent="0.25">
      <c r="A2030" t="s">
        <v>1592</v>
      </c>
      <c r="B2030" s="8">
        <v>20103618</v>
      </c>
      <c r="C2030" t="s">
        <v>974</v>
      </c>
      <c r="D2030" t="s">
        <v>1757</v>
      </c>
      <c r="E2030" s="9">
        <v>2.8</v>
      </c>
      <c r="F2030" s="10">
        <f t="shared" si="91"/>
        <v>38920</v>
      </c>
      <c r="G2030" s="11"/>
      <c r="H2030" s="12" t="s">
        <v>1582</v>
      </c>
    </row>
    <row r="2031" spans="1:13" x14ac:dyDescent="0.25">
      <c r="A2031" t="s">
        <v>1580</v>
      </c>
      <c r="B2031" s="8">
        <v>20103618</v>
      </c>
      <c r="C2031" t="s">
        <v>974</v>
      </c>
      <c r="D2031" t="s">
        <v>1619</v>
      </c>
      <c r="E2031" s="9">
        <v>1.68</v>
      </c>
      <c r="F2031" s="10">
        <f t="shared" si="91"/>
        <v>23352</v>
      </c>
      <c r="G2031" s="11"/>
      <c r="H2031" s="12" t="s">
        <v>1582</v>
      </c>
    </row>
    <row r="2032" spans="1:13" x14ac:dyDescent="0.25">
      <c r="A2032" t="s">
        <v>1580</v>
      </c>
      <c r="B2032" s="8">
        <v>20063700</v>
      </c>
      <c r="C2032" t="s">
        <v>974</v>
      </c>
      <c r="D2032" t="s">
        <v>1609</v>
      </c>
      <c r="E2032" s="9">
        <v>0.64</v>
      </c>
      <c r="F2032" s="10">
        <f t="shared" si="91"/>
        <v>8896</v>
      </c>
      <c r="G2032" s="11"/>
      <c r="H2032" s="12" t="s">
        <v>1582</v>
      </c>
    </row>
    <row r="2033" spans="1:13" x14ac:dyDescent="0.25">
      <c r="A2033" t="s">
        <v>1586</v>
      </c>
      <c r="B2033" s="8">
        <v>20103618</v>
      </c>
      <c r="C2033" t="s">
        <v>974</v>
      </c>
      <c r="D2033" t="s">
        <v>1610</v>
      </c>
      <c r="E2033" s="9">
        <v>0.4</v>
      </c>
      <c r="F2033" s="10">
        <f t="shared" si="91"/>
        <v>5560</v>
      </c>
      <c r="G2033" s="11"/>
      <c r="H2033" s="12" t="s">
        <v>1582</v>
      </c>
    </row>
    <row r="2034" spans="1:13" x14ac:dyDescent="0.25">
      <c r="A2034" t="s">
        <v>1586</v>
      </c>
      <c r="B2034" s="8">
        <v>20063700</v>
      </c>
      <c r="C2034" t="s">
        <v>974</v>
      </c>
      <c r="D2034" t="s">
        <v>1641</v>
      </c>
      <c r="E2034" s="9">
        <v>2.16</v>
      </c>
      <c r="F2034" s="10">
        <f t="shared" si="91"/>
        <v>30024.000000000004</v>
      </c>
      <c r="G2034" s="11"/>
      <c r="H2034" s="12" t="s">
        <v>1582</v>
      </c>
    </row>
    <row r="2035" spans="1:13" x14ac:dyDescent="0.25">
      <c r="A2035" t="s">
        <v>1588</v>
      </c>
      <c r="B2035" s="8">
        <v>20103618</v>
      </c>
      <c r="C2035" t="s">
        <v>974</v>
      </c>
      <c r="D2035" t="s">
        <v>1692</v>
      </c>
      <c r="E2035" s="9">
        <v>1.6</v>
      </c>
      <c r="F2035" s="10">
        <f t="shared" si="91"/>
        <v>22240</v>
      </c>
      <c r="G2035" s="11"/>
      <c r="H2035" s="12" t="s">
        <v>1582</v>
      </c>
    </row>
    <row r="2036" spans="1:13" x14ac:dyDescent="0.25">
      <c r="A2036" t="s">
        <v>1588</v>
      </c>
      <c r="B2036" s="8">
        <v>20063700</v>
      </c>
      <c r="C2036" t="s">
        <v>974</v>
      </c>
      <c r="D2036" t="s">
        <v>1581</v>
      </c>
      <c r="E2036" s="9">
        <v>0.48</v>
      </c>
      <c r="F2036" s="10">
        <f t="shared" si="91"/>
        <v>6672</v>
      </c>
      <c r="G2036" s="11"/>
      <c r="H2036" s="12" t="s">
        <v>1582</v>
      </c>
    </row>
    <row r="2037" spans="1:13" x14ac:dyDescent="0.25">
      <c r="A2037" t="s">
        <v>1590</v>
      </c>
      <c r="B2037" s="8">
        <v>20063700</v>
      </c>
      <c r="C2037" t="s">
        <v>974</v>
      </c>
      <c r="D2037" t="s">
        <v>1589</v>
      </c>
      <c r="E2037" s="9">
        <v>0.72</v>
      </c>
      <c r="F2037" s="10">
        <f t="shared" si="91"/>
        <v>10008</v>
      </c>
      <c r="G2037" s="11"/>
      <c r="H2037" s="12" t="s">
        <v>1582</v>
      </c>
    </row>
    <row r="2038" spans="1:13" s="14" customFormat="1" x14ac:dyDescent="0.25">
      <c r="A2038" s="14" t="s">
        <v>1590</v>
      </c>
      <c r="B2038" s="15">
        <v>20103618</v>
      </c>
      <c r="C2038" s="14" t="s">
        <v>974</v>
      </c>
      <c r="D2038" s="14" t="s">
        <v>1591</v>
      </c>
      <c r="E2038" s="16">
        <v>1.1200000000000001</v>
      </c>
      <c r="F2038" s="17">
        <f t="shared" si="91"/>
        <v>15568.000000000002</v>
      </c>
      <c r="G2038" s="18">
        <v>199048</v>
      </c>
      <c r="H2038" s="12" t="s">
        <v>1582</v>
      </c>
      <c r="I2038" s="14" t="s">
        <v>127</v>
      </c>
      <c r="L2038" s="19"/>
      <c r="M2038" s="20"/>
    </row>
    <row r="2039" spans="1:13" s="14" customFormat="1" x14ac:dyDescent="0.25">
      <c r="A2039" s="14" t="s">
        <v>1592</v>
      </c>
      <c r="B2039" s="15">
        <v>13198641</v>
      </c>
      <c r="C2039" s="14" t="s">
        <v>1962</v>
      </c>
      <c r="D2039" s="14" t="s">
        <v>1613</v>
      </c>
      <c r="E2039" s="16">
        <v>2.48</v>
      </c>
      <c r="F2039" s="17">
        <f t="shared" si="91"/>
        <v>34472</v>
      </c>
      <c r="G2039" s="18">
        <v>34472</v>
      </c>
      <c r="H2039" s="12" t="s">
        <v>1582</v>
      </c>
      <c r="I2039" s="14" t="s">
        <v>1963</v>
      </c>
      <c r="L2039" s="19"/>
      <c r="M2039" s="20"/>
    </row>
    <row r="2040" spans="1:13" x14ac:dyDescent="0.25">
      <c r="A2040" t="s">
        <v>1592</v>
      </c>
      <c r="B2040" s="8">
        <v>20175035</v>
      </c>
      <c r="C2040" t="s">
        <v>1964</v>
      </c>
      <c r="D2040" t="s">
        <v>1591</v>
      </c>
      <c r="E2040" s="9">
        <v>1.1200000000000001</v>
      </c>
      <c r="F2040" s="10">
        <f t="shared" si="91"/>
        <v>15568.000000000002</v>
      </c>
      <c r="G2040" s="11"/>
      <c r="H2040" s="12" t="s">
        <v>1582</v>
      </c>
    </row>
    <row r="2041" spans="1:13" s="14" customFormat="1" x14ac:dyDescent="0.25">
      <c r="A2041" s="14" t="s">
        <v>1580</v>
      </c>
      <c r="B2041" s="15">
        <v>20175035</v>
      </c>
      <c r="C2041" s="14" t="s">
        <v>1964</v>
      </c>
      <c r="D2041" s="14" t="s">
        <v>1613</v>
      </c>
      <c r="E2041" s="16">
        <v>2.48</v>
      </c>
      <c r="F2041" s="17">
        <f t="shared" si="91"/>
        <v>34472</v>
      </c>
      <c r="G2041" s="18">
        <v>50040</v>
      </c>
      <c r="H2041" s="12" t="s">
        <v>1582</v>
      </c>
      <c r="I2041" s="14" t="s">
        <v>1965</v>
      </c>
      <c r="L2041" s="19"/>
      <c r="M2041" s="20"/>
    </row>
    <row r="2042" spans="1:13" s="14" customFormat="1" x14ac:dyDescent="0.25">
      <c r="A2042" s="14" t="s">
        <v>1590</v>
      </c>
      <c r="B2042" s="15">
        <v>13217402</v>
      </c>
      <c r="C2042" s="14" t="s">
        <v>976</v>
      </c>
      <c r="D2042" s="14" t="s">
        <v>1602</v>
      </c>
      <c r="E2042" s="16">
        <v>0.16</v>
      </c>
      <c r="F2042" s="17">
        <f t="shared" si="91"/>
        <v>2224</v>
      </c>
      <c r="G2042" s="18">
        <v>2224</v>
      </c>
      <c r="H2042" s="12" t="s">
        <v>1582</v>
      </c>
      <c r="I2042" s="14" t="s">
        <v>977</v>
      </c>
      <c r="L2042" s="19"/>
      <c r="M2042" s="20"/>
    </row>
    <row r="2043" spans="1:13" x14ac:dyDescent="0.25">
      <c r="A2043" t="s">
        <v>1592</v>
      </c>
      <c r="B2043" s="8">
        <v>290088</v>
      </c>
      <c r="C2043" t="s">
        <v>978</v>
      </c>
      <c r="D2043" t="s">
        <v>1636</v>
      </c>
      <c r="E2043" s="9">
        <v>0.96</v>
      </c>
      <c r="F2043" s="10">
        <f t="shared" si="91"/>
        <v>13344</v>
      </c>
      <c r="G2043" s="11"/>
      <c r="H2043" s="12" t="s">
        <v>1582</v>
      </c>
    </row>
    <row r="2044" spans="1:13" x14ac:dyDescent="0.25">
      <c r="A2044" t="s">
        <v>1580</v>
      </c>
      <c r="B2044" s="8">
        <v>290088</v>
      </c>
      <c r="C2044" t="s">
        <v>978</v>
      </c>
      <c r="D2044" t="s">
        <v>1602</v>
      </c>
      <c r="E2044" s="9">
        <v>0.32</v>
      </c>
      <c r="F2044" s="10">
        <f t="shared" si="91"/>
        <v>4448</v>
      </c>
      <c r="G2044" s="11"/>
      <c r="H2044" s="12" t="s">
        <v>1582</v>
      </c>
    </row>
    <row r="2045" spans="1:13" x14ac:dyDescent="0.25">
      <c r="A2045" t="s">
        <v>1588</v>
      </c>
      <c r="B2045" s="8">
        <v>290088</v>
      </c>
      <c r="C2045" t="s">
        <v>978</v>
      </c>
      <c r="D2045" t="s">
        <v>1587</v>
      </c>
      <c r="E2045" s="9">
        <v>0.24</v>
      </c>
      <c r="F2045" s="10">
        <f t="shared" si="91"/>
        <v>3336</v>
      </c>
      <c r="G2045" s="11"/>
      <c r="H2045" s="12" t="s">
        <v>1582</v>
      </c>
    </row>
    <row r="2046" spans="1:13" s="14" customFormat="1" x14ac:dyDescent="0.25">
      <c r="A2046" s="14" t="s">
        <v>1590</v>
      </c>
      <c r="B2046" s="15">
        <v>290088</v>
      </c>
      <c r="C2046" s="14" t="s">
        <v>978</v>
      </c>
      <c r="D2046" s="14" t="s">
        <v>1655</v>
      </c>
      <c r="E2046" s="16">
        <v>2.3199999999999998</v>
      </c>
      <c r="F2046" s="17">
        <f t="shared" si="91"/>
        <v>32247.999999999996</v>
      </c>
      <c r="G2046" s="18">
        <v>53376</v>
      </c>
      <c r="H2046" s="12" t="s">
        <v>1582</v>
      </c>
      <c r="I2046" s="14" t="s">
        <v>979</v>
      </c>
      <c r="L2046" s="19"/>
      <c r="M2046" s="20"/>
    </row>
    <row r="2047" spans="1:13" x14ac:dyDescent="0.25">
      <c r="A2047" t="s">
        <v>1592</v>
      </c>
      <c r="B2047" s="8" t="s">
        <v>1601</v>
      </c>
      <c r="C2047" t="s">
        <v>980</v>
      </c>
      <c r="D2047" t="s">
        <v>1584</v>
      </c>
      <c r="E2047" s="9">
        <v>0.16</v>
      </c>
      <c r="F2047" s="10">
        <f>((E2047/8)*2)*13900</f>
        <v>556</v>
      </c>
      <c r="G2047" s="11"/>
      <c r="H2047" s="12" t="s">
        <v>1582</v>
      </c>
    </row>
    <row r="2048" spans="1:13" x14ac:dyDescent="0.25">
      <c r="A2048" t="s">
        <v>1580</v>
      </c>
      <c r="B2048" s="8" t="s">
        <v>1601</v>
      </c>
      <c r="C2048" t="s">
        <v>980</v>
      </c>
      <c r="D2048" t="s">
        <v>1587</v>
      </c>
      <c r="E2048" s="9">
        <v>0.24</v>
      </c>
      <c r="F2048" s="10">
        <f>((E2048/8)*2)*13900</f>
        <v>834</v>
      </c>
      <c r="G2048" s="11"/>
      <c r="H2048" s="12" t="s">
        <v>1582</v>
      </c>
    </row>
    <row r="2049" spans="1:13" x14ac:dyDescent="0.25">
      <c r="A2049" t="s">
        <v>1586</v>
      </c>
      <c r="B2049" s="8" t="s">
        <v>1601</v>
      </c>
      <c r="C2049" t="s">
        <v>980</v>
      </c>
      <c r="D2049" t="s">
        <v>1603</v>
      </c>
      <c r="E2049" s="9">
        <v>0.08</v>
      </c>
      <c r="F2049" s="10">
        <f>((E2049/8)*2)*13900</f>
        <v>278</v>
      </c>
      <c r="G2049" s="11"/>
      <c r="H2049" s="12" t="s">
        <v>1582</v>
      </c>
    </row>
    <row r="2050" spans="1:13" s="14" customFormat="1" x14ac:dyDescent="0.25">
      <c r="A2050" s="14" t="s">
        <v>1588</v>
      </c>
      <c r="B2050" s="15" t="s">
        <v>1601</v>
      </c>
      <c r="C2050" s="14" t="s">
        <v>980</v>
      </c>
      <c r="D2050" s="14" t="s">
        <v>1602</v>
      </c>
      <c r="E2050" s="16">
        <v>0.32</v>
      </c>
      <c r="F2050" s="10">
        <f>((E2050/8)*2)*13900</f>
        <v>1112</v>
      </c>
      <c r="G2050" s="18">
        <v>11120</v>
      </c>
      <c r="H2050" s="12" t="s">
        <v>1582</v>
      </c>
      <c r="I2050" s="14" t="s">
        <v>981</v>
      </c>
      <c r="J2050" s="14" t="s">
        <v>14</v>
      </c>
      <c r="K2050" s="14" t="s">
        <v>15</v>
      </c>
      <c r="L2050" s="19"/>
      <c r="M2050" s="20"/>
    </row>
    <row r="2051" spans="1:13" x14ac:dyDescent="0.25">
      <c r="A2051" t="s">
        <v>1588</v>
      </c>
      <c r="B2051" s="8">
        <v>20066353</v>
      </c>
      <c r="C2051" t="s">
        <v>984</v>
      </c>
      <c r="D2051" t="s">
        <v>1845</v>
      </c>
      <c r="E2051" s="9">
        <v>10.08</v>
      </c>
      <c r="F2051" s="10">
        <f t="shared" ref="F2051:F2082" si="92">((E2051/8)*8)*13900</f>
        <v>140112</v>
      </c>
      <c r="G2051" s="11"/>
      <c r="H2051" s="12" t="s">
        <v>1582</v>
      </c>
    </row>
    <row r="2052" spans="1:13" s="14" customFormat="1" x14ac:dyDescent="0.25">
      <c r="A2052" s="14" t="s">
        <v>1588</v>
      </c>
      <c r="B2052" s="15">
        <v>13188309</v>
      </c>
      <c r="C2052" s="14" t="s">
        <v>984</v>
      </c>
      <c r="D2052" s="14" t="s">
        <v>1771</v>
      </c>
      <c r="E2052" s="16">
        <v>5.12</v>
      </c>
      <c r="F2052" s="17">
        <f t="shared" si="92"/>
        <v>71168</v>
      </c>
      <c r="G2052" s="18">
        <v>211280</v>
      </c>
      <c r="H2052" s="12" t="s">
        <v>1582</v>
      </c>
      <c r="I2052" s="14" t="s">
        <v>985</v>
      </c>
      <c r="L2052" s="19"/>
      <c r="M2052" s="20"/>
    </row>
    <row r="2053" spans="1:13" x14ac:dyDescent="0.25">
      <c r="A2053" t="s">
        <v>1592</v>
      </c>
      <c r="B2053" s="8">
        <v>20170548</v>
      </c>
      <c r="C2053" t="s">
        <v>986</v>
      </c>
      <c r="D2053" t="s">
        <v>1583</v>
      </c>
      <c r="E2053" s="9">
        <v>0.56000000000000005</v>
      </c>
      <c r="F2053" s="10">
        <f t="shared" si="92"/>
        <v>7784.0000000000009</v>
      </c>
      <c r="G2053" s="11"/>
      <c r="H2053" s="12" t="s">
        <v>1582</v>
      </c>
    </row>
    <row r="2054" spans="1:13" x14ac:dyDescent="0.25">
      <c r="A2054" t="s">
        <v>1580</v>
      </c>
      <c r="B2054" s="8">
        <v>20074258</v>
      </c>
      <c r="C2054" t="s">
        <v>986</v>
      </c>
      <c r="D2054" t="s">
        <v>1583</v>
      </c>
      <c r="E2054" s="9">
        <v>0.56000000000000005</v>
      </c>
      <c r="F2054" s="10">
        <f t="shared" si="92"/>
        <v>7784.0000000000009</v>
      </c>
      <c r="G2054" s="11"/>
      <c r="H2054" s="12" t="s">
        <v>1582</v>
      </c>
    </row>
    <row r="2055" spans="1:13" x14ac:dyDescent="0.25">
      <c r="A2055" t="s">
        <v>1580</v>
      </c>
      <c r="B2055" s="8">
        <v>20170548</v>
      </c>
      <c r="C2055" t="s">
        <v>986</v>
      </c>
      <c r="D2055" t="s">
        <v>1587</v>
      </c>
      <c r="E2055" s="9">
        <v>0.24</v>
      </c>
      <c r="F2055" s="10">
        <f t="shared" si="92"/>
        <v>3336</v>
      </c>
      <c r="G2055" s="11"/>
      <c r="H2055" s="12" t="s">
        <v>1582</v>
      </c>
    </row>
    <row r="2056" spans="1:13" x14ac:dyDescent="0.25">
      <c r="A2056" t="s">
        <v>1586</v>
      </c>
      <c r="B2056" s="8">
        <v>20074258</v>
      </c>
      <c r="C2056" t="s">
        <v>986</v>
      </c>
      <c r="D2056" t="s">
        <v>1584</v>
      </c>
      <c r="E2056" s="9">
        <v>0.16</v>
      </c>
      <c r="F2056" s="10">
        <f t="shared" si="92"/>
        <v>2224</v>
      </c>
      <c r="G2056" s="11"/>
      <c r="H2056" s="12" t="s">
        <v>1582</v>
      </c>
    </row>
    <row r="2057" spans="1:13" x14ac:dyDescent="0.25">
      <c r="A2057" t="s">
        <v>1586</v>
      </c>
      <c r="B2057" s="8">
        <v>20170548</v>
      </c>
      <c r="C2057" t="s">
        <v>986</v>
      </c>
      <c r="D2057" t="s">
        <v>1603</v>
      </c>
      <c r="E2057" s="9">
        <v>0.08</v>
      </c>
      <c r="F2057" s="10">
        <f t="shared" si="92"/>
        <v>1112</v>
      </c>
      <c r="G2057" s="11"/>
      <c r="H2057" s="12" t="s">
        <v>1582</v>
      </c>
    </row>
    <row r="2058" spans="1:13" x14ac:dyDescent="0.25">
      <c r="A2058" t="s">
        <v>1588</v>
      </c>
      <c r="B2058" s="8">
        <v>20074258</v>
      </c>
      <c r="C2058" t="s">
        <v>986</v>
      </c>
      <c r="D2058" t="s">
        <v>1584</v>
      </c>
      <c r="E2058" s="9">
        <v>0.16</v>
      </c>
      <c r="F2058" s="10">
        <f t="shared" si="92"/>
        <v>2224</v>
      </c>
      <c r="G2058" s="11"/>
      <c r="H2058" s="12" t="s">
        <v>1582</v>
      </c>
    </row>
    <row r="2059" spans="1:13" x14ac:dyDescent="0.25">
      <c r="A2059" t="s">
        <v>1588</v>
      </c>
      <c r="B2059" s="8">
        <v>20044998</v>
      </c>
      <c r="C2059" t="s">
        <v>986</v>
      </c>
      <c r="D2059" t="s">
        <v>1603</v>
      </c>
      <c r="E2059" s="9">
        <v>0.08</v>
      </c>
      <c r="F2059" s="10">
        <f t="shared" si="92"/>
        <v>1112</v>
      </c>
      <c r="G2059" s="11"/>
      <c r="H2059" s="12" t="s">
        <v>1582</v>
      </c>
    </row>
    <row r="2060" spans="1:13" x14ac:dyDescent="0.25">
      <c r="A2060" t="s">
        <v>1590</v>
      </c>
      <c r="B2060" s="8">
        <v>20074258</v>
      </c>
      <c r="C2060" t="s">
        <v>986</v>
      </c>
      <c r="D2060" t="s">
        <v>1602</v>
      </c>
      <c r="E2060" s="9">
        <v>0.32</v>
      </c>
      <c r="F2060" s="10">
        <f t="shared" si="92"/>
        <v>4448</v>
      </c>
      <c r="G2060" s="11"/>
      <c r="H2060" s="12" t="s">
        <v>1582</v>
      </c>
    </row>
    <row r="2061" spans="1:13" s="14" customFormat="1" x14ac:dyDescent="0.25">
      <c r="A2061" s="14" t="s">
        <v>1590</v>
      </c>
      <c r="B2061" s="15">
        <v>20044998</v>
      </c>
      <c r="C2061" s="14" t="s">
        <v>986</v>
      </c>
      <c r="D2061" s="14" t="s">
        <v>1603</v>
      </c>
      <c r="E2061" s="16">
        <v>0.08</v>
      </c>
      <c r="F2061" s="17">
        <f t="shared" si="92"/>
        <v>1112</v>
      </c>
      <c r="G2061" s="18">
        <v>31136</v>
      </c>
      <c r="H2061" s="12" t="s">
        <v>1582</v>
      </c>
      <c r="I2061" s="14" t="s">
        <v>987</v>
      </c>
      <c r="L2061" s="19"/>
      <c r="M2061" s="20"/>
    </row>
    <row r="2062" spans="1:13" x14ac:dyDescent="0.25">
      <c r="A2062" t="s">
        <v>1592</v>
      </c>
      <c r="B2062" s="8">
        <v>20162611</v>
      </c>
      <c r="C2062" t="s">
        <v>1966</v>
      </c>
      <c r="D2062" t="s">
        <v>1730</v>
      </c>
      <c r="E2062" s="9">
        <v>3.7466666666666701</v>
      </c>
      <c r="F2062" s="10">
        <f t="shared" si="92"/>
        <v>52078.666666666715</v>
      </c>
      <c r="G2062" s="11"/>
      <c r="H2062" s="12" t="s">
        <v>1582</v>
      </c>
    </row>
    <row r="2063" spans="1:13" x14ac:dyDescent="0.25">
      <c r="A2063" t="s">
        <v>1580</v>
      </c>
      <c r="B2063" s="8">
        <v>20162611</v>
      </c>
      <c r="C2063" t="s">
        <v>1966</v>
      </c>
      <c r="D2063" t="s">
        <v>1628</v>
      </c>
      <c r="E2063" s="9">
        <v>1.28666666666667</v>
      </c>
      <c r="F2063" s="10">
        <f t="shared" si="92"/>
        <v>17884.666666666712</v>
      </c>
      <c r="G2063" s="11"/>
      <c r="H2063" s="12" t="s">
        <v>1582</v>
      </c>
    </row>
    <row r="2064" spans="1:13" x14ac:dyDescent="0.25">
      <c r="A2064" t="s">
        <v>1586</v>
      </c>
      <c r="B2064" s="8">
        <v>20162611</v>
      </c>
      <c r="C2064" t="s">
        <v>1966</v>
      </c>
      <c r="D2064" t="s">
        <v>1644</v>
      </c>
      <c r="E2064" s="9">
        <v>1.84666666666667</v>
      </c>
      <c r="F2064" s="10">
        <f t="shared" si="92"/>
        <v>25668.666666666712</v>
      </c>
      <c r="G2064" s="11"/>
      <c r="H2064" s="12" t="s">
        <v>1582</v>
      </c>
    </row>
    <row r="2065" spans="1:13" x14ac:dyDescent="0.25">
      <c r="A2065" t="s">
        <v>1588</v>
      </c>
      <c r="B2065" s="8">
        <v>20162611</v>
      </c>
      <c r="C2065" t="s">
        <v>1966</v>
      </c>
      <c r="D2065" t="s">
        <v>1581</v>
      </c>
      <c r="E2065" s="9">
        <v>0.33333333333333298</v>
      </c>
      <c r="F2065" s="10">
        <f t="shared" si="92"/>
        <v>4633.3333333333285</v>
      </c>
      <c r="G2065" s="11"/>
      <c r="H2065" s="12" t="s">
        <v>1582</v>
      </c>
    </row>
    <row r="2066" spans="1:13" s="14" customFormat="1" x14ac:dyDescent="0.25">
      <c r="A2066" s="14" t="s">
        <v>1590</v>
      </c>
      <c r="B2066" s="15">
        <v>20162611</v>
      </c>
      <c r="C2066" s="14" t="s">
        <v>1966</v>
      </c>
      <c r="D2066" s="14" t="s">
        <v>1581</v>
      </c>
      <c r="E2066" s="16">
        <v>0.33333333333333298</v>
      </c>
      <c r="F2066" s="17">
        <f t="shared" si="92"/>
        <v>4633.3333333333285</v>
      </c>
      <c r="G2066" s="18">
        <v>104945</v>
      </c>
      <c r="H2066" s="12" t="s">
        <v>1582</v>
      </c>
      <c r="I2066" s="14" t="s">
        <v>1967</v>
      </c>
      <c r="L2066" s="19"/>
      <c r="M2066" s="20"/>
    </row>
    <row r="2067" spans="1:13" x14ac:dyDescent="0.25">
      <c r="A2067" t="s">
        <v>1592</v>
      </c>
      <c r="B2067" s="8">
        <v>4141109</v>
      </c>
      <c r="C2067" t="s">
        <v>988</v>
      </c>
      <c r="D2067" t="s">
        <v>1612</v>
      </c>
      <c r="E2067" s="9">
        <v>1.68</v>
      </c>
      <c r="F2067" s="10">
        <f t="shared" si="92"/>
        <v>23352</v>
      </c>
      <c r="G2067" s="11"/>
    </row>
    <row r="2068" spans="1:13" x14ac:dyDescent="0.25">
      <c r="A2068" t="s">
        <v>1592</v>
      </c>
      <c r="B2068" s="8">
        <v>4255288</v>
      </c>
      <c r="C2068" t="s">
        <v>988</v>
      </c>
      <c r="D2068" t="s">
        <v>1583</v>
      </c>
      <c r="E2068" s="9">
        <v>0.56000000000000005</v>
      </c>
      <c r="F2068" s="10">
        <f t="shared" si="92"/>
        <v>7784.0000000000009</v>
      </c>
      <c r="G2068" s="11"/>
    </row>
    <row r="2069" spans="1:13" x14ac:dyDescent="0.25">
      <c r="A2069" t="s">
        <v>1580</v>
      </c>
      <c r="B2069" s="8">
        <v>4141109</v>
      </c>
      <c r="C2069" t="s">
        <v>988</v>
      </c>
      <c r="D2069" t="s">
        <v>1624</v>
      </c>
      <c r="E2069" s="9">
        <v>2.5733333333333301</v>
      </c>
      <c r="F2069" s="10">
        <f t="shared" si="92"/>
        <v>35769.333333333292</v>
      </c>
      <c r="G2069" s="11"/>
    </row>
    <row r="2070" spans="1:13" x14ac:dyDescent="0.25">
      <c r="A2070" t="s">
        <v>1586</v>
      </c>
      <c r="B2070" s="8">
        <v>4141109</v>
      </c>
      <c r="C2070" t="s">
        <v>988</v>
      </c>
      <c r="D2070" t="s">
        <v>1636</v>
      </c>
      <c r="E2070" s="9">
        <v>0.67333333333333301</v>
      </c>
      <c r="F2070" s="10">
        <f t="shared" si="92"/>
        <v>9359.3333333333285</v>
      </c>
      <c r="G2070" s="11"/>
    </row>
    <row r="2071" spans="1:13" x14ac:dyDescent="0.25">
      <c r="A2071" t="s">
        <v>1588</v>
      </c>
      <c r="B2071" s="8">
        <v>4141109</v>
      </c>
      <c r="C2071" t="s">
        <v>988</v>
      </c>
      <c r="D2071" t="s">
        <v>1612</v>
      </c>
      <c r="E2071" s="9">
        <v>1.68</v>
      </c>
      <c r="F2071" s="10">
        <f t="shared" si="92"/>
        <v>23352</v>
      </c>
      <c r="G2071" s="11"/>
    </row>
    <row r="2072" spans="1:13" x14ac:dyDescent="0.25">
      <c r="A2072" t="s">
        <v>1590</v>
      </c>
      <c r="B2072" s="8">
        <v>4141109</v>
      </c>
      <c r="C2072" t="s">
        <v>988</v>
      </c>
      <c r="D2072" t="s">
        <v>1883</v>
      </c>
      <c r="E2072" s="9">
        <v>4.6399999999999997</v>
      </c>
      <c r="F2072" s="10">
        <f t="shared" si="92"/>
        <v>64495.999999999993</v>
      </c>
      <c r="G2072" s="11"/>
    </row>
    <row r="2073" spans="1:13" s="14" customFormat="1" x14ac:dyDescent="0.25">
      <c r="A2073" s="14" t="s">
        <v>1590</v>
      </c>
      <c r="B2073" s="15">
        <v>4255288</v>
      </c>
      <c r="C2073" s="14" t="s">
        <v>988</v>
      </c>
      <c r="D2073" s="14" t="s">
        <v>1603</v>
      </c>
      <c r="E2073" s="16">
        <v>0.08</v>
      </c>
      <c r="F2073" s="17">
        <f t="shared" si="92"/>
        <v>1112</v>
      </c>
      <c r="G2073" s="18">
        <v>165132</v>
      </c>
      <c r="I2073" s="14" t="s">
        <v>989</v>
      </c>
      <c r="L2073" s="19"/>
      <c r="M2073" s="20"/>
    </row>
    <row r="2074" spans="1:13" x14ac:dyDescent="0.25">
      <c r="A2074" t="s">
        <v>1592</v>
      </c>
      <c r="B2074" s="8">
        <v>20040326</v>
      </c>
      <c r="C2074" t="s">
        <v>990</v>
      </c>
      <c r="D2074" t="s">
        <v>1612</v>
      </c>
      <c r="E2074" s="9">
        <v>2.4</v>
      </c>
      <c r="F2074" s="10">
        <f t="shared" si="92"/>
        <v>33360</v>
      </c>
      <c r="G2074" s="11"/>
    </row>
    <row r="2075" spans="1:13" x14ac:dyDescent="0.25">
      <c r="A2075" t="s">
        <v>1580</v>
      </c>
      <c r="B2075" s="8">
        <v>20040326</v>
      </c>
      <c r="C2075" t="s">
        <v>990</v>
      </c>
      <c r="D2075" t="s">
        <v>1756</v>
      </c>
      <c r="E2075" s="9">
        <v>3.92</v>
      </c>
      <c r="F2075" s="10">
        <f t="shared" si="92"/>
        <v>54488</v>
      </c>
      <c r="G2075" s="11"/>
    </row>
    <row r="2076" spans="1:13" x14ac:dyDescent="0.25">
      <c r="A2076" t="s">
        <v>1586</v>
      </c>
      <c r="B2076" s="8">
        <v>20040326</v>
      </c>
      <c r="C2076" t="s">
        <v>990</v>
      </c>
      <c r="D2076" t="s">
        <v>1596</v>
      </c>
      <c r="E2076" s="9">
        <v>1.36</v>
      </c>
      <c r="F2076" s="10">
        <f t="shared" si="92"/>
        <v>18904</v>
      </c>
      <c r="G2076" s="11"/>
    </row>
    <row r="2077" spans="1:13" x14ac:dyDescent="0.25">
      <c r="A2077" t="s">
        <v>1588</v>
      </c>
      <c r="B2077" s="8">
        <v>20040326</v>
      </c>
      <c r="C2077" t="s">
        <v>990</v>
      </c>
      <c r="D2077" t="s">
        <v>1610</v>
      </c>
      <c r="E2077" s="9">
        <v>0.4</v>
      </c>
      <c r="F2077" s="10">
        <f t="shared" si="92"/>
        <v>5560</v>
      </c>
      <c r="G2077" s="11"/>
    </row>
    <row r="2078" spans="1:13" s="14" customFormat="1" x14ac:dyDescent="0.25">
      <c r="A2078" s="14" t="s">
        <v>1590</v>
      </c>
      <c r="B2078" s="15">
        <v>20040326</v>
      </c>
      <c r="C2078" s="14" t="s">
        <v>990</v>
      </c>
      <c r="D2078" s="14" t="s">
        <v>1636</v>
      </c>
      <c r="E2078" s="16">
        <v>0.96</v>
      </c>
      <c r="F2078" s="17">
        <f t="shared" si="92"/>
        <v>13344</v>
      </c>
      <c r="G2078" s="18">
        <v>125656</v>
      </c>
      <c r="J2078" s="14" t="s">
        <v>35</v>
      </c>
      <c r="L2078" s="19"/>
      <c r="M2078" s="20"/>
    </row>
    <row r="2079" spans="1:13" x14ac:dyDescent="0.25">
      <c r="A2079" t="s">
        <v>1592</v>
      </c>
      <c r="B2079" s="8">
        <v>20057615</v>
      </c>
      <c r="C2079" t="s">
        <v>993</v>
      </c>
      <c r="D2079" t="s">
        <v>1633</v>
      </c>
      <c r="E2079" s="9">
        <v>2</v>
      </c>
      <c r="F2079" s="10">
        <f t="shared" si="92"/>
        <v>27800</v>
      </c>
      <c r="G2079" s="11"/>
      <c r="H2079" s="12" t="s">
        <v>1582</v>
      </c>
    </row>
    <row r="2080" spans="1:13" x14ac:dyDescent="0.25">
      <c r="A2080" t="s">
        <v>1580</v>
      </c>
      <c r="B2080" s="8">
        <v>20057615</v>
      </c>
      <c r="C2080" t="s">
        <v>993</v>
      </c>
      <c r="D2080" t="s">
        <v>1697</v>
      </c>
      <c r="E2080" s="9">
        <v>3.44</v>
      </c>
      <c r="F2080" s="10">
        <f t="shared" si="92"/>
        <v>47816</v>
      </c>
      <c r="G2080" s="11"/>
      <c r="H2080" s="12" t="s">
        <v>1582</v>
      </c>
    </row>
    <row r="2081" spans="1:13" x14ac:dyDescent="0.25">
      <c r="A2081" t="s">
        <v>1586</v>
      </c>
      <c r="B2081" s="8">
        <v>20057615</v>
      </c>
      <c r="C2081" t="s">
        <v>993</v>
      </c>
      <c r="D2081" t="s">
        <v>1709</v>
      </c>
      <c r="E2081" s="9">
        <v>6.88</v>
      </c>
      <c r="F2081" s="10">
        <f t="shared" si="92"/>
        <v>95632</v>
      </c>
      <c r="G2081" s="11"/>
      <c r="H2081" s="12" t="s">
        <v>1582</v>
      </c>
    </row>
    <row r="2082" spans="1:13" x14ac:dyDescent="0.25">
      <c r="A2082" t="s">
        <v>1588</v>
      </c>
      <c r="B2082" s="8">
        <v>20057615</v>
      </c>
      <c r="C2082" t="s">
        <v>993</v>
      </c>
      <c r="D2082" t="s">
        <v>1695</v>
      </c>
      <c r="E2082" s="9">
        <v>4</v>
      </c>
      <c r="F2082" s="10">
        <f t="shared" si="92"/>
        <v>55600</v>
      </c>
      <c r="G2082" s="11"/>
      <c r="H2082" s="12" t="s">
        <v>1582</v>
      </c>
    </row>
    <row r="2083" spans="1:13" s="14" customFormat="1" x14ac:dyDescent="0.25">
      <c r="A2083" s="14" t="s">
        <v>1590</v>
      </c>
      <c r="B2083" s="15">
        <v>20057615</v>
      </c>
      <c r="C2083" s="14" t="s">
        <v>993</v>
      </c>
      <c r="D2083" s="14" t="s">
        <v>1660</v>
      </c>
      <c r="E2083" s="16">
        <v>6.4</v>
      </c>
      <c r="F2083" s="17">
        <f t="shared" ref="F2083:F2107" si="93">((E2083/8)*8)*13900</f>
        <v>88960</v>
      </c>
      <c r="G2083" s="18">
        <v>315808</v>
      </c>
      <c r="H2083" s="12" t="s">
        <v>1582</v>
      </c>
      <c r="I2083" s="14" t="s">
        <v>994</v>
      </c>
      <c r="L2083" s="19"/>
      <c r="M2083" s="20"/>
    </row>
    <row r="2084" spans="1:13" x14ac:dyDescent="0.25">
      <c r="A2084" t="s">
        <v>1592</v>
      </c>
      <c r="B2084" s="8">
        <v>20083581</v>
      </c>
      <c r="C2084" t="s">
        <v>995</v>
      </c>
      <c r="D2084" t="s">
        <v>1627</v>
      </c>
      <c r="E2084" s="9">
        <v>1.34</v>
      </c>
      <c r="F2084" s="10">
        <f t="shared" si="93"/>
        <v>18626</v>
      </c>
      <c r="G2084" s="11"/>
      <c r="H2084" s="12" t="s">
        <v>1582</v>
      </c>
    </row>
    <row r="2085" spans="1:13" s="14" customFormat="1" x14ac:dyDescent="0.25">
      <c r="A2085" s="14" t="s">
        <v>1580</v>
      </c>
      <c r="B2085" s="15">
        <v>20083581</v>
      </c>
      <c r="C2085" s="14" t="s">
        <v>995</v>
      </c>
      <c r="D2085" s="14" t="s">
        <v>1610</v>
      </c>
      <c r="E2085" s="16">
        <v>0.28000000000000003</v>
      </c>
      <c r="F2085" s="17">
        <f t="shared" si="93"/>
        <v>3892.0000000000005</v>
      </c>
      <c r="G2085" s="18">
        <v>22518</v>
      </c>
      <c r="H2085" s="12" t="s">
        <v>1582</v>
      </c>
      <c r="I2085" s="14" t="s">
        <v>996</v>
      </c>
      <c r="L2085" s="19"/>
      <c r="M2085" s="20"/>
    </row>
    <row r="2086" spans="1:13" s="14" customFormat="1" x14ac:dyDescent="0.25">
      <c r="A2086" s="14" t="s">
        <v>1586</v>
      </c>
      <c r="B2086" s="15">
        <v>8342565</v>
      </c>
      <c r="C2086" s="14" t="s">
        <v>1968</v>
      </c>
      <c r="D2086" s="14" t="s">
        <v>1584</v>
      </c>
      <c r="E2086" s="16">
        <v>0.16</v>
      </c>
      <c r="F2086" s="17">
        <f t="shared" si="93"/>
        <v>2224</v>
      </c>
      <c r="G2086" s="18">
        <v>2224</v>
      </c>
      <c r="J2086" s="14" t="s">
        <v>35</v>
      </c>
      <c r="L2086" s="19"/>
      <c r="M2086" s="20"/>
    </row>
    <row r="2087" spans="1:13" x14ac:dyDescent="0.25">
      <c r="A2087" t="s">
        <v>1586</v>
      </c>
      <c r="B2087" s="8">
        <v>4090459</v>
      </c>
      <c r="C2087" t="s">
        <v>997</v>
      </c>
      <c r="D2087" t="s">
        <v>1584</v>
      </c>
      <c r="E2087" s="9">
        <v>0.11333333333333299</v>
      </c>
      <c r="F2087" s="10">
        <f t="shared" si="93"/>
        <v>1575.3333333333287</v>
      </c>
      <c r="G2087" s="11"/>
    </row>
    <row r="2088" spans="1:13" s="14" customFormat="1" x14ac:dyDescent="0.25">
      <c r="A2088" s="14" t="s">
        <v>1588</v>
      </c>
      <c r="B2088" s="15">
        <v>4090459</v>
      </c>
      <c r="C2088" s="14" t="s">
        <v>997</v>
      </c>
      <c r="D2088" s="14" t="s">
        <v>1629</v>
      </c>
      <c r="E2088" s="16">
        <v>0.56000000000000005</v>
      </c>
      <c r="F2088" s="17">
        <f t="shared" si="93"/>
        <v>7784.0000000000009</v>
      </c>
      <c r="G2088" s="18">
        <v>9313</v>
      </c>
      <c r="I2088" s="14" t="s">
        <v>998</v>
      </c>
      <c r="L2088" s="19"/>
      <c r="M2088" s="20"/>
    </row>
    <row r="2089" spans="1:13" x14ac:dyDescent="0.25">
      <c r="A2089" t="s">
        <v>1592</v>
      </c>
      <c r="B2089" s="8">
        <v>13211120</v>
      </c>
      <c r="C2089" t="s">
        <v>999</v>
      </c>
      <c r="D2089" t="s">
        <v>1581</v>
      </c>
      <c r="E2089" s="9">
        <v>0.33333333333333298</v>
      </c>
      <c r="F2089" s="10">
        <f t="shared" si="93"/>
        <v>4633.3333333333285</v>
      </c>
      <c r="G2089" s="11"/>
      <c r="H2089" s="12" t="s">
        <v>1582</v>
      </c>
    </row>
    <row r="2090" spans="1:13" x14ac:dyDescent="0.25">
      <c r="A2090" t="s">
        <v>1580</v>
      </c>
      <c r="B2090" s="8">
        <v>13211120</v>
      </c>
      <c r="C2090" t="s">
        <v>999</v>
      </c>
      <c r="D2090" t="s">
        <v>1782</v>
      </c>
      <c r="E2090" s="9">
        <v>7.16</v>
      </c>
      <c r="F2090" s="10">
        <f t="shared" si="93"/>
        <v>99524</v>
      </c>
      <c r="G2090" s="11"/>
      <c r="H2090" s="12" t="s">
        <v>1582</v>
      </c>
    </row>
    <row r="2091" spans="1:13" x14ac:dyDescent="0.25">
      <c r="A2091" t="s">
        <v>1586</v>
      </c>
      <c r="B2091" s="8" t="s">
        <v>1601</v>
      </c>
      <c r="C2091" t="s">
        <v>999</v>
      </c>
      <c r="D2091" t="s">
        <v>1668</v>
      </c>
      <c r="E2091" s="9">
        <v>7.36</v>
      </c>
      <c r="F2091" s="10">
        <f t="shared" si="93"/>
        <v>102304</v>
      </c>
      <c r="G2091" s="11"/>
      <c r="H2091" s="12" t="s">
        <v>1582</v>
      </c>
    </row>
    <row r="2092" spans="1:13" x14ac:dyDescent="0.25">
      <c r="A2092" t="s">
        <v>1586</v>
      </c>
      <c r="B2092" s="8">
        <v>13211120</v>
      </c>
      <c r="C2092" t="s">
        <v>999</v>
      </c>
      <c r="D2092" t="s">
        <v>1969</v>
      </c>
      <c r="E2092" s="9">
        <v>13.0866666666667</v>
      </c>
      <c r="F2092" s="10">
        <f t="shared" si="93"/>
        <v>181904.66666666712</v>
      </c>
      <c r="G2092" s="11"/>
      <c r="H2092" s="12" t="s">
        <v>1582</v>
      </c>
    </row>
    <row r="2093" spans="1:13" x14ac:dyDescent="0.25">
      <c r="A2093" t="s">
        <v>1588</v>
      </c>
      <c r="B2093" s="8" t="s">
        <v>1601</v>
      </c>
      <c r="C2093" t="s">
        <v>999</v>
      </c>
      <c r="D2093" t="s">
        <v>1644</v>
      </c>
      <c r="E2093" s="9">
        <v>2.64</v>
      </c>
      <c r="F2093" s="10">
        <f t="shared" si="93"/>
        <v>36696</v>
      </c>
      <c r="G2093" s="11"/>
      <c r="H2093" s="12" t="s">
        <v>1582</v>
      </c>
    </row>
    <row r="2094" spans="1:13" x14ac:dyDescent="0.25">
      <c r="A2094" t="s">
        <v>1588</v>
      </c>
      <c r="B2094" s="8">
        <v>13211120</v>
      </c>
      <c r="C2094" t="s">
        <v>999</v>
      </c>
      <c r="D2094" t="s">
        <v>1644</v>
      </c>
      <c r="E2094" s="9">
        <v>1.84666666666667</v>
      </c>
      <c r="F2094" s="10">
        <f t="shared" si="93"/>
        <v>25668.666666666712</v>
      </c>
      <c r="G2094" s="11"/>
      <c r="H2094" s="12" t="s">
        <v>1582</v>
      </c>
    </row>
    <row r="2095" spans="1:13" x14ac:dyDescent="0.25">
      <c r="A2095" t="s">
        <v>1590</v>
      </c>
      <c r="B2095" s="8">
        <v>13211120</v>
      </c>
      <c r="C2095" t="s">
        <v>999</v>
      </c>
      <c r="D2095" t="s">
        <v>1618</v>
      </c>
      <c r="E2095" s="9">
        <v>2.06666666666667</v>
      </c>
      <c r="F2095" s="10">
        <f t="shared" si="93"/>
        <v>28726.666666666712</v>
      </c>
      <c r="G2095" s="11"/>
      <c r="H2095" s="12" t="s">
        <v>1582</v>
      </c>
    </row>
    <row r="2096" spans="1:13" s="14" customFormat="1" x14ac:dyDescent="0.25">
      <c r="A2096" s="14" t="s">
        <v>1590</v>
      </c>
      <c r="B2096" s="15" t="s">
        <v>1601</v>
      </c>
      <c r="C2096" s="14" t="s">
        <v>999</v>
      </c>
      <c r="D2096" s="14" t="s">
        <v>1618</v>
      </c>
      <c r="E2096" s="16">
        <v>2.96</v>
      </c>
      <c r="F2096" s="17">
        <f t="shared" si="93"/>
        <v>41144</v>
      </c>
      <c r="G2096" s="18">
        <v>520694</v>
      </c>
      <c r="H2096" s="12" t="s">
        <v>1582</v>
      </c>
      <c r="J2096" s="14" t="s">
        <v>1000</v>
      </c>
      <c r="L2096" s="19"/>
      <c r="M2096" s="20"/>
    </row>
    <row r="2097" spans="1:13" x14ac:dyDescent="0.25">
      <c r="A2097" t="s">
        <v>1592</v>
      </c>
      <c r="B2097" s="8">
        <v>11019571</v>
      </c>
      <c r="C2097" t="s">
        <v>1003</v>
      </c>
      <c r="D2097" t="s">
        <v>1970</v>
      </c>
      <c r="E2097" s="9">
        <v>62.56</v>
      </c>
      <c r="F2097" s="10">
        <f t="shared" si="93"/>
        <v>869584</v>
      </c>
      <c r="G2097" s="11"/>
      <c r="H2097" s="12" t="s">
        <v>1582</v>
      </c>
    </row>
    <row r="2098" spans="1:13" x14ac:dyDescent="0.25">
      <c r="A2098" t="s">
        <v>1580</v>
      </c>
      <c r="B2098" s="8">
        <v>11019571</v>
      </c>
      <c r="C2098" t="s">
        <v>1003</v>
      </c>
      <c r="D2098" t="s">
        <v>1971</v>
      </c>
      <c r="E2098" s="9">
        <v>8.7200000000000006</v>
      </c>
      <c r="F2098" s="10">
        <f t="shared" si="93"/>
        <v>121208.00000000001</v>
      </c>
      <c r="G2098" s="11"/>
      <c r="H2098" s="12" t="s">
        <v>1582</v>
      </c>
    </row>
    <row r="2099" spans="1:13" x14ac:dyDescent="0.25">
      <c r="A2099" t="s">
        <v>1586</v>
      </c>
      <c r="B2099" s="8">
        <v>11019571</v>
      </c>
      <c r="C2099" t="s">
        <v>1003</v>
      </c>
      <c r="D2099" t="s">
        <v>1972</v>
      </c>
      <c r="E2099" s="9">
        <v>26.56</v>
      </c>
      <c r="F2099" s="10">
        <f t="shared" si="93"/>
        <v>369184</v>
      </c>
      <c r="G2099" s="11"/>
      <c r="H2099" s="12" t="s">
        <v>1582</v>
      </c>
    </row>
    <row r="2100" spans="1:13" x14ac:dyDescent="0.25">
      <c r="A2100" t="s">
        <v>1588</v>
      </c>
      <c r="B2100" s="8">
        <v>11019571</v>
      </c>
      <c r="C2100" t="s">
        <v>1003</v>
      </c>
      <c r="D2100" t="s">
        <v>1973</v>
      </c>
      <c r="E2100" s="9">
        <v>46.32</v>
      </c>
      <c r="F2100" s="10">
        <f t="shared" si="93"/>
        <v>643848</v>
      </c>
      <c r="G2100" s="11"/>
      <c r="H2100" s="12" t="s">
        <v>1582</v>
      </c>
    </row>
    <row r="2101" spans="1:13" s="14" customFormat="1" x14ac:dyDescent="0.25">
      <c r="A2101" s="14" t="s">
        <v>1590</v>
      </c>
      <c r="B2101" s="15">
        <v>11019571</v>
      </c>
      <c r="C2101" s="14" t="s">
        <v>1003</v>
      </c>
      <c r="D2101" s="14" t="s">
        <v>1974</v>
      </c>
      <c r="E2101" s="16">
        <v>32.56</v>
      </c>
      <c r="F2101" s="17">
        <f t="shared" si="93"/>
        <v>452584.00000000006</v>
      </c>
      <c r="G2101" s="18">
        <v>2456408</v>
      </c>
      <c r="H2101" s="12" t="s">
        <v>1582</v>
      </c>
      <c r="I2101" s="14" t="s">
        <v>1004</v>
      </c>
      <c r="L2101" s="19"/>
      <c r="M2101" s="20"/>
    </row>
    <row r="2102" spans="1:13" s="14" customFormat="1" x14ac:dyDescent="0.25">
      <c r="A2102" s="14" t="s">
        <v>1592</v>
      </c>
      <c r="B2102" s="15">
        <v>4114367</v>
      </c>
      <c r="C2102" s="14" t="s">
        <v>1975</v>
      </c>
      <c r="D2102" s="14" t="s">
        <v>1629</v>
      </c>
      <c r="E2102" s="16">
        <v>0.56000000000000005</v>
      </c>
      <c r="F2102" s="17">
        <f t="shared" si="93"/>
        <v>7784.0000000000009</v>
      </c>
      <c r="G2102" s="18">
        <v>7784</v>
      </c>
      <c r="H2102" s="12" t="s">
        <v>1582</v>
      </c>
      <c r="J2102" s="14" t="s">
        <v>1000</v>
      </c>
      <c r="L2102" s="19"/>
      <c r="M2102" s="20"/>
    </row>
    <row r="2103" spans="1:13" x14ac:dyDescent="0.25">
      <c r="A2103" t="s">
        <v>1588</v>
      </c>
      <c r="B2103" s="8">
        <v>20152503</v>
      </c>
      <c r="C2103" t="s">
        <v>1005</v>
      </c>
      <c r="D2103" t="s">
        <v>1583</v>
      </c>
      <c r="E2103" s="9">
        <v>0.56000000000000005</v>
      </c>
      <c r="F2103" s="10">
        <f t="shared" si="93"/>
        <v>7784.0000000000009</v>
      </c>
      <c r="G2103" s="11"/>
      <c r="H2103" s="12" t="s">
        <v>1582</v>
      </c>
    </row>
    <row r="2104" spans="1:13" x14ac:dyDescent="0.25">
      <c r="A2104" t="s">
        <v>1590</v>
      </c>
      <c r="B2104" s="8" t="s">
        <v>1601</v>
      </c>
      <c r="C2104" t="s">
        <v>1005</v>
      </c>
      <c r="D2104" t="s">
        <v>1584</v>
      </c>
      <c r="E2104" s="9">
        <v>0.16</v>
      </c>
      <c r="F2104" s="10">
        <f t="shared" si="93"/>
        <v>2224</v>
      </c>
      <c r="G2104" s="11"/>
      <c r="H2104" s="12" t="s">
        <v>1582</v>
      </c>
    </row>
    <row r="2105" spans="1:13" s="14" customFormat="1" x14ac:dyDescent="0.25">
      <c r="A2105" s="14" t="s">
        <v>1590</v>
      </c>
      <c r="B2105" s="15">
        <v>20152503</v>
      </c>
      <c r="C2105" s="14" t="s">
        <v>1005</v>
      </c>
      <c r="D2105" s="14" t="s">
        <v>1602</v>
      </c>
      <c r="E2105" s="16">
        <v>0.32</v>
      </c>
      <c r="F2105" s="10">
        <f t="shared" si="93"/>
        <v>4448</v>
      </c>
      <c r="G2105" s="18">
        <v>14456</v>
      </c>
      <c r="H2105" s="12" t="s">
        <v>1582</v>
      </c>
      <c r="J2105" s="14" t="s">
        <v>135</v>
      </c>
      <c r="K2105" s="14" t="s">
        <v>15</v>
      </c>
      <c r="L2105" s="19"/>
      <c r="M2105" s="20"/>
    </row>
    <row r="2106" spans="1:13" s="14" customFormat="1" x14ac:dyDescent="0.25">
      <c r="A2106" s="14" t="s">
        <v>1592</v>
      </c>
      <c r="B2106" s="15">
        <v>4004269</v>
      </c>
      <c r="C2106" s="14" t="s">
        <v>1006</v>
      </c>
      <c r="D2106" s="14" t="s">
        <v>1603</v>
      </c>
      <c r="E2106" s="16">
        <v>0.08</v>
      </c>
      <c r="F2106" s="17">
        <f t="shared" si="93"/>
        <v>1112</v>
      </c>
      <c r="G2106" s="18">
        <v>1112</v>
      </c>
      <c r="I2106" s="14" t="s">
        <v>1007</v>
      </c>
      <c r="L2106" s="19"/>
      <c r="M2106" s="20"/>
    </row>
    <row r="2107" spans="1:13" s="14" customFormat="1" x14ac:dyDescent="0.25">
      <c r="A2107" s="14" t="s">
        <v>1586</v>
      </c>
      <c r="B2107" s="15">
        <v>4051554</v>
      </c>
      <c r="C2107" s="14" t="s">
        <v>1012</v>
      </c>
      <c r="D2107" s="14" t="s">
        <v>1583</v>
      </c>
      <c r="E2107" s="16">
        <v>0.39333333333333298</v>
      </c>
      <c r="F2107" s="17">
        <f t="shared" si="93"/>
        <v>5467.3333333333285</v>
      </c>
      <c r="G2107" s="18">
        <v>5421</v>
      </c>
      <c r="I2107" s="14" t="s">
        <v>1013</v>
      </c>
      <c r="L2107" s="19"/>
      <c r="M2107" s="20"/>
    </row>
    <row r="2108" spans="1:13" x14ac:dyDescent="0.25">
      <c r="A2108" t="s">
        <v>1586</v>
      </c>
      <c r="B2108" s="8" t="s">
        <v>1601</v>
      </c>
      <c r="C2108" t="s">
        <v>1014</v>
      </c>
      <c r="D2108" t="s">
        <v>1602</v>
      </c>
      <c r="E2108" s="9">
        <v>0.32</v>
      </c>
      <c r="F2108" s="10">
        <f t="shared" ref="F2108:F2117" si="94">((E2108/8)*2)*13900</f>
        <v>1112</v>
      </c>
      <c r="G2108" s="11"/>
      <c r="H2108" s="12" t="s">
        <v>1582</v>
      </c>
    </row>
    <row r="2109" spans="1:13" x14ac:dyDescent="0.25">
      <c r="A2109" t="s">
        <v>1586</v>
      </c>
      <c r="B2109" s="8" t="s">
        <v>1601</v>
      </c>
      <c r="C2109" t="s">
        <v>1014</v>
      </c>
      <c r="D2109" t="s">
        <v>1587</v>
      </c>
      <c r="E2109" s="9">
        <v>0.24</v>
      </c>
      <c r="F2109" s="10">
        <f t="shared" si="94"/>
        <v>834</v>
      </c>
      <c r="G2109" s="11"/>
      <c r="H2109" s="12" t="s">
        <v>1582</v>
      </c>
    </row>
    <row r="2110" spans="1:13" x14ac:dyDescent="0.25">
      <c r="A2110" t="s">
        <v>1586</v>
      </c>
      <c r="B2110" s="8" t="s">
        <v>1601</v>
      </c>
      <c r="C2110" t="s">
        <v>1014</v>
      </c>
      <c r="D2110" t="s">
        <v>1610</v>
      </c>
      <c r="E2110" s="9">
        <v>0.4</v>
      </c>
      <c r="F2110" s="10">
        <f t="shared" si="94"/>
        <v>1390</v>
      </c>
      <c r="G2110" s="11"/>
      <c r="H2110" s="12" t="s">
        <v>1582</v>
      </c>
    </row>
    <row r="2111" spans="1:13" x14ac:dyDescent="0.25">
      <c r="A2111" t="s">
        <v>1588</v>
      </c>
      <c r="B2111" s="8" t="s">
        <v>1601</v>
      </c>
      <c r="C2111" t="s">
        <v>1014</v>
      </c>
      <c r="D2111" t="s">
        <v>1610</v>
      </c>
      <c r="E2111" s="9">
        <v>0.4</v>
      </c>
      <c r="F2111" s="10">
        <f t="shared" si="94"/>
        <v>1390</v>
      </c>
      <c r="G2111" s="11"/>
      <c r="H2111" s="12" t="s">
        <v>1582</v>
      </c>
    </row>
    <row r="2112" spans="1:13" x14ac:dyDescent="0.25">
      <c r="A2112" t="s">
        <v>1588</v>
      </c>
      <c r="B2112" s="8" t="s">
        <v>1601</v>
      </c>
      <c r="C2112" t="s">
        <v>1014</v>
      </c>
      <c r="D2112" t="s">
        <v>1584</v>
      </c>
      <c r="E2112" s="9">
        <v>0.16</v>
      </c>
      <c r="F2112" s="10">
        <f t="shared" si="94"/>
        <v>556</v>
      </c>
      <c r="G2112" s="11"/>
      <c r="H2112" s="12" t="s">
        <v>1582</v>
      </c>
    </row>
    <row r="2113" spans="1:13" x14ac:dyDescent="0.25">
      <c r="A2113" t="s">
        <v>1590</v>
      </c>
      <c r="B2113" s="8" t="s">
        <v>1601</v>
      </c>
      <c r="C2113" t="s">
        <v>1014</v>
      </c>
      <c r="D2113" t="s">
        <v>1581</v>
      </c>
      <c r="E2113" s="9">
        <v>0.48</v>
      </c>
      <c r="F2113" s="10">
        <f t="shared" si="94"/>
        <v>1668</v>
      </c>
      <c r="G2113" s="11"/>
      <c r="H2113" s="12" t="s">
        <v>1582</v>
      </c>
    </row>
    <row r="2114" spans="1:13" x14ac:dyDescent="0.25">
      <c r="A2114" t="s">
        <v>1590</v>
      </c>
      <c r="B2114" s="8" t="s">
        <v>1601</v>
      </c>
      <c r="C2114" t="s">
        <v>1014</v>
      </c>
      <c r="D2114" t="s">
        <v>1584</v>
      </c>
      <c r="E2114" s="9">
        <v>0.16</v>
      </c>
      <c r="F2114" s="10">
        <f t="shared" si="94"/>
        <v>556</v>
      </c>
      <c r="G2114" s="11"/>
      <c r="H2114" s="12" t="s">
        <v>1582</v>
      </c>
    </row>
    <row r="2115" spans="1:13" x14ac:dyDescent="0.25">
      <c r="A2115" t="s">
        <v>1590</v>
      </c>
      <c r="B2115" s="8" t="s">
        <v>1601</v>
      </c>
      <c r="C2115" t="s">
        <v>1014</v>
      </c>
      <c r="D2115" t="s">
        <v>1584</v>
      </c>
      <c r="E2115" s="9">
        <v>0.16</v>
      </c>
      <c r="F2115" s="10">
        <f t="shared" si="94"/>
        <v>556</v>
      </c>
      <c r="G2115" s="11"/>
      <c r="H2115" s="12" t="s">
        <v>1582</v>
      </c>
    </row>
    <row r="2116" spans="1:13" x14ac:dyDescent="0.25">
      <c r="A2116" t="s">
        <v>1590</v>
      </c>
      <c r="B2116" s="8" t="s">
        <v>1601</v>
      </c>
      <c r="C2116" t="s">
        <v>1014</v>
      </c>
      <c r="D2116" t="s">
        <v>1584</v>
      </c>
      <c r="E2116" s="9">
        <v>0.16</v>
      </c>
      <c r="F2116" s="10">
        <f t="shared" si="94"/>
        <v>556</v>
      </c>
      <c r="G2116" s="11"/>
      <c r="H2116" s="12" t="s">
        <v>1582</v>
      </c>
    </row>
    <row r="2117" spans="1:13" s="14" customFormat="1" x14ac:dyDescent="0.25">
      <c r="A2117" s="14" t="s">
        <v>1590</v>
      </c>
      <c r="B2117" s="15" t="s">
        <v>1601</v>
      </c>
      <c r="C2117" s="14" t="s">
        <v>1014</v>
      </c>
      <c r="D2117" s="14" t="s">
        <v>1610</v>
      </c>
      <c r="E2117" s="16">
        <v>0.4</v>
      </c>
      <c r="F2117" s="10">
        <f t="shared" si="94"/>
        <v>1390</v>
      </c>
      <c r="G2117" s="18">
        <v>40032</v>
      </c>
      <c r="H2117" s="12" t="s">
        <v>1582</v>
      </c>
      <c r="I2117" s="14" t="s">
        <v>1015</v>
      </c>
      <c r="J2117" s="14" t="s">
        <v>14</v>
      </c>
      <c r="K2117" s="14" t="s">
        <v>15</v>
      </c>
      <c r="L2117" s="19"/>
      <c r="M2117" s="20"/>
    </row>
    <row r="2118" spans="1:13" s="14" customFormat="1" x14ac:dyDescent="0.25">
      <c r="A2118" s="14" t="s">
        <v>1590</v>
      </c>
      <c r="B2118" s="15">
        <v>13175729</v>
      </c>
      <c r="C2118" s="14" t="s">
        <v>1976</v>
      </c>
      <c r="D2118" s="14" t="s">
        <v>1581</v>
      </c>
      <c r="E2118" s="16">
        <v>0.48</v>
      </c>
      <c r="F2118" s="17">
        <f t="shared" ref="F2118:F2149" si="95">((E2118/8)*8)*13900</f>
        <v>6672</v>
      </c>
      <c r="G2118" s="18">
        <v>6672</v>
      </c>
      <c r="I2118" s="14" t="s">
        <v>1977</v>
      </c>
      <c r="L2118" s="19"/>
      <c r="M2118" s="20"/>
    </row>
    <row r="2119" spans="1:13" x14ac:dyDescent="0.25">
      <c r="A2119" t="s">
        <v>1592</v>
      </c>
      <c r="B2119" s="8">
        <v>4138071</v>
      </c>
      <c r="C2119" t="s">
        <v>1018</v>
      </c>
      <c r="D2119" t="s">
        <v>1599</v>
      </c>
      <c r="E2119" s="9">
        <v>1.56666666666667</v>
      </c>
      <c r="F2119" s="10">
        <f t="shared" si="95"/>
        <v>21776.666666666712</v>
      </c>
      <c r="G2119" s="11"/>
      <c r="H2119" s="12" t="s">
        <v>1582</v>
      </c>
    </row>
    <row r="2120" spans="1:13" x14ac:dyDescent="0.25">
      <c r="A2120" t="s">
        <v>1580</v>
      </c>
      <c r="B2120" s="8">
        <v>4138071</v>
      </c>
      <c r="C2120" t="s">
        <v>1018</v>
      </c>
      <c r="D2120" t="s">
        <v>1605</v>
      </c>
      <c r="E2120" s="9">
        <v>0.61333333333333295</v>
      </c>
      <c r="F2120" s="10">
        <f t="shared" si="95"/>
        <v>8525.3333333333285</v>
      </c>
      <c r="G2120" s="11"/>
      <c r="H2120" s="12" t="s">
        <v>1582</v>
      </c>
    </row>
    <row r="2121" spans="1:13" x14ac:dyDescent="0.25">
      <c r="A2121" t="s">
        <v>1586</v>
      </c>
      <c r="B2121" s="8">
        <v>4138071</v>
      </c>
      <c r="C2121" t="s">
        <v>1018</v>
      </c>
      <c r="D2121" t="s">
        <v>1594</v>
      </c>
      <c r="E2121" s="9">
        <v>0.84</v>
      </c>
      <c r="F2121" s="10">
        <f t="shared" si="95"/>
        <v>11676</v>
      </c>
      <c r="G2121" s="11"/>
      <c r="H2121" s="12" t="s">
        <v>1582</v>
      </c>
    </row>
    <row r="2122" spans="1:13" x14ac:dyDescent="0.25">
      <c r="A2122" t="s">
        <v>1588</v>
      </c>
      <c r="B2122" s="8">
        <v>4138071</v>
      </c>
      <c r="C2122" t="s">
        <v>1018</v>
      </c>
      <c r="D2122" t="s">
        <v>1620</v>
      </c>
      <c r="E2122" s="9">
        <v>1.06</v>
      </c>
      <c r="F2122" s="10">
        <f t="shared" si="95"/>
        <v>14734</v>
      </c>
      <c r="G2122" s="11"/>
      <c r="H2122" s="12" t="s">
        <v>1582</v>
      </c>
    </row>
    <row r="2123" spans="1:13" s="14" customFormat="1" x14ac:dyDescent="0.25">
      <c r="A2123" s="14" t="s">
        <v>1590</v>
      </c>
      <c r="B2123" s="15">
        <v>4138071</v>
      </c>
      <c r="C2123" s="14" t="s">
        <v>1018</v>
      </c>
      <c r="D2123" s="14" t="s">
        <v>1626</v>
      </c>
      <c r="E2123" s="16">
        <v>0.89333333333333298</v>
      </c>
      <c r="F2123" s="17">
        <f t="shared" si="95"/>
        <v>12417.333333333328</v>
      </c>
      <c r="G2123" s="18">
        <v>69083</v>
      </c>
      <c r="H2123" s="12" t="s">
        <v>1582</v>
      </c>
      <c r="I2123" s="14" t="s">
        <v>1019</v>
      </c>
      <c r="L2123" s="19"/>
      <c r="M2123" s="20"/>
    </row>
    <row r="2124" spans="1:13" x14ac:dyDescent="0.25">
      <c r="A2124" t="s">
        <v>1592</v>
      </c>
      <c r="B2124" s="8">
        <v>13201405</v>
      </c>
      <c r="C2124" t="s">
        <v>1022</v>
      </c>
      <c r="D2124" t="s">
        <v>1584</v>
      </c>
      <c r="E2124" s="9">
        <v>0.16</v>
      </c>
      <c r="F2124" s="10">
        <f t="shared" si="95"/>
        <v>2224</v>
      </c>
      <c r="G2124" s="11"/>
    </row>
    <row r="2125" spans="1:13" x14ac:dyDescent="0.25">
      <c r="A2125" t="s">
        <v>1580</v>
      </c>
      <c r="B2125" s="8">
        <v>13201405</v>
      </c>
      <c r="C2125" t="s">
        <v>1022</v>
      </c>
      <c r="D2125" t="s">
        <v>1584</v>
      </c>
      <c r="E2125" s="9">
        <v>0.16</v>
      </c>
      <c r="F2125" s="10">
        <f t="shared" si="95"/>
        <v>2224</v>
      </c>
      <c r="G2125" s="11"/>
    </row>
    <row r="2126" spans="1:13" s="14" customFormat="1" x14ac:dyDescent="0.25">
      <c r="A2126" s="14" t="s">
        <v>1590</v>
      </c>
      <c r="B2126" s="15" t="s">
        <v>1601</v>
      </c>
      <c r="C2126" s="14" t="s">
        <v>1022</v>
      </c>
      <c r="D2126" s="14" t="s">
        <v>1603</v>
      </c>
      <c r="E2126" s="16">
        <v>0.08</v>
      </c>
      <c r="F2126" s="17">
        <f t="shared" si="95"/>
        <v>1112</v>
      </c>
      <c r="G2126" s="18">
        <v>5560</v>
      </c>
      <c r="I2126" s="14" t="s">
        <v>1023</v>
      </c>
      <c r="L2126" s="19"/>
      <c r="M2126" s="20"/>
    </row>
    <row r="2127" spans="1:13" x14ac:dyDescent="0.25">
      <c r="A2127" t="s">
        <v>1580</v>
      </c>
      <c r="B2127" s="8">
        <v>20149666</v>
      </c>
      <c r="C2127" t="s">
        <v>1024</v>
      </c>
      <c r="D2127" t="s">
        <v>1584</v>
      </c>
      <c r="E2127" s="9">
        <v>0.16</v>
      </c>
      <c r="F2127" s="10">
        <f t="shared" si="95"/>
        <v>2224</v>
      </c>
      <c r="G2127" s="11"/>
    </row>
    <row r="2128" spans="1:13" x14ac:dyDescent="0.25">
      <c r="A2128" t="s">
        <v>1586</v>
      </c>
      <c r="B2128" s="8">
        <v>20149666</v>
      </c>
      <c r="C2128" t="s">
        <v>1024</v>
      </c>
      <c r="D2128" t="s">
        <v>1581</v>
      </c>
      <c r="E2128" s="9">
        <v>0.48</v>
      </c>
      <c r="F2128" s="10">
        <f t="shared" si="95"/>
        <v>6672</v>
      </c>
      <c r="G2128" s="11"/>
    </row>
    <row r="2129" spans="1:13" x14ac:dyDescent="0.25">
      <c r="A2129" t="s">
        <v>1588</v>
      </c>
      <c r="B2129" s="8">
        <v>20149666</v>
      </c>
      <c r="C2129" t="s">
        <v>1024</v>
      </c>
      <c r="D2129" t="s">
        <v>1602</v>
      </c>
      <c r="E2129" s="9">
        <v>0.32</v>
      </c>
      <c r="F2129" s="10">
        <f t="shared" si="95"/>
        <v>4448</v>
      </c>
      <c r="G2129" s="11"/>
    </row>
    <row r="2130" spans="1:13" s="14" customFormat="1" x14ac:dyDescent="0.25">
      <c r="A2130" s="14" t="s">
        <v>1590</v>
      </c>
      <c r="B2130" s="15">
        <v>20149666</v>
      </c>
      <c r="C2130" s="14" t="s">
        <v>1024</v>
      </c>
      <c r="D2130" s="14" t="s">
        <v>1603</v>
      </c>
      <c r="E2130" s="16">
        <v>0.08</v>
      </c>
      <c r="F2130" s="17">
        <f t="shared" si="95"/>
        <v>1112</v>
      </c>
      <c r="G2130" s="18">
        <v>14456</v>
      </c>
      <c r="I2130" s="14" t="s">
        <v>1025</v>
      </c>
      <c r="L2130" s="19"/>
      <c r="M2130" s="20"/>
    </row>
    <row r="2131" spans="1:13" x14ac:dyDescent="0.25">
      <c r="A2131" t="s">
        <v>1586</v>
      </c>
      <c r="B2131" s="8">
        <v>13040558</v>
      </c>
      <c r="C2131" t="s">
        <v>1978</v>
      </c>
      <c r="D2131" t="s">
        <v>1609</v>
      </c>
      <c r="E2131" s="9">
        <v>0.44666666666666699</v>
      </c>
      <c r="F2131" s="10">
        <f t="shared" si="95"/>
        <v>6208.6666666666715</v>
      </c>
      <c r="G2131" s="11"/>
    </row>
    <row r="2132" spans="1:13" x14ac:dyDescent="0.25">
      <c r="A2132" t="s">
        <v>1588</v>
      </c>
      <c r="B2132" s="8">
        <v>13040558</v>
      </c>
      <c r="C2132" t="s">
        <v>1978</v>
      </c>
      <c r="D2132" t="s">
        <v>1589</v>
      </c>
      <c r="E2132" s="9">
        <v>0.5</v>
      </c>
      <c r="F2132" s="10">
        <f t="shared" si="95"/>
        <v>6950</v>
      </c>
      <c r="G2132" s="11"/>
    </row>
    <row r="2133" spans="1:13" s="14" customFormat="1" x14ac:dyDescent="0.25">
      <c r="A2133" s="14" t="s">
        <v>1590</v>
      </c>
      <c r="B2133" s="15">
        <v>13040558</v>
      </c>
      <c r="C2133" s="14" t="s">
        <v>1978</v>
      </c>
      <c r="D2133" s="14" t="s">
        <v>1584</v>
      </c>
      <c r="E2133" s="16">
        <v>0.11333333333333299</v>
      </c>
      <c r="F2133" s="17">
        <f t="shared" si="95"/>
        <v>1575.3333333333287</v>
      </c>
      <c r="G2133" s="18">
        <v>14734</v>
      </c>
      <c r="I2133" s="14" t="s">
        <v>1979</v>
      </c>
      <c r="L2133" s="19"/>
      <c r="M2133" s="20"/>
    </row>
    <row r="2134" spans="1:13" x14ac:dyDescent="0.25">
      <c r="A2134" t="s">
        <v>1592</v>
      </c>
      <c r="B2134" s="8" t="s">
        <v>1601</v>
      </c>
      <c r="C2134" t="s">
        <v>1026</v>
      </c>
      <c r="D2134" t="s">
        <v>1629</v>
      </c>
      <c r="E2134" s="9">
        <v>0.8</v>
      </c>
      <c r="F2134" s="10">
        <f t="shared" si="95"/>
        <v>11120</v>
      </c>
      <c r="G2134" s="11"/>
      <c r="H2134" s="12" t="s">
        <v>1582</v>
      </c>
    </row>
    <row r="2135" spans="1:13" x14ac:dyDescent="0.25">
      <c r="A2135" t="s">
        <v>1592</v>
      </c>
      <c r="B2135" s="8">
        <v>264865</v>
      </c>
      <c r="C2135" t="s">
        <v>1026</v>
      </c>
      <c r="D2135" t="s">
        <v>1980</v>
      </c>
      <c r="E2135" s="9">
        <v>30.72</v>
      </c>
      <c r="F2135" s="10">
        <f t="shared" si="95"/>
        <v>427008</v>
      </c>
      <c r="G2135" s="11"/>
      <c r="H2135" s="12" t="s">
        <v>1582</v>
      </c>
    </row>
    <row r="2136" spans="1:13" x14ac:dyDescent="0.25">
      <c r="A2136" t="s">
        <v>1580</v>
      </c>
      <c r="B2136" s="8">
        <v>264865</v>
      </c>
      <c r="C2136" t="s">
        <v>1026</v>
      </c>
      <c r="D2136" t="s">
        <v>1782</v>
      </c>
      <c r="E2136" s="9">
        <v>10.24</v>
      </c>
      <c r="F2136" s="10">
        <f t="shared" si="95"/>
        <v>142336</v>
      </c>
      <c r="G2136" s="11"/>
      <c r="H2136" s="12" t="s">
        <v>1582</v>
      </c>
    </row>
    <row r="2137" spans="1:13" x14ac:dyDescent="0.25">
      <c r="A2137" t="s">
        <v>1586</v>
      </c>
      <c r="B2137" s="8">
        <v>264865</v>
      </c>
      <c r="C2137" t="s">
        <v>1026</v>
      </c>
      <c r="D2137" t="s">
        <v>1981</v>
      </c>
      <c r="E2137" s="9">
        <v>29.36</v>
      </c>
      <c r="F2137" s="10">
        <f t="shared" si="95"/>
        <v>408104</v>
      </c>
      <c r="G2137" s="11"/>
      <c r="H2137" s="12" t="s">
        <v>1582</v>
      </c>
    </row>
    <row r="2138" spans="1:13" x14ac:dyDescent="0.25">
      <c r="A2138" t="s">
        <v>1588</v>
      </c>
      <c r="B2138" s="8">
        <v>264865</v>
      </c>
      <c r="C2138" t="s">
        <v>1026</v>
      </c>
      <c r="D2138" t="s">
        <v>1982</v>
      </c>
      <c r="E2138" s="9">
        <v>12.08</v>
      </c>
      <c r="F2138" s="10">
        <f t="shared" si="95"/>
        <v>167912</v>
      </c>
      <c r="G2138" s="11"/>
      <c r="H2138" s="12" t="s">
        <v>1582</v>
      </c>
    </row>
    <row r="2139" spans="1:13" s="14" customFormat="1" x14ac:dyDescent="0.25">
      <c r="A2139" s="14" t="s">
        <v>1590</v>
      </c>
      <c r="B2139" s="15">
        <v>264865</v>
      </c>
      <c r="C2139" s="14" t="s">
        <v>1026</v>
      </c>
      <c r="D2139" s="14" t="s">
        <v>1657</v>
      </c>
      <c r="E2139" s="16">
        <v>1.76</v>
      </c>
      <c r="F2139" s="17">
        <f t="shared" si="95"/>
        <v>24464</v>
      </c>
      <c r="G2139" s="18">
        <v>1180944</v>
      </c>
      <c r="H2139" s="12" t="s">
        <v>1582</v>
      </c>
      <c r="I2139" s="14" t="s">
        <v>1027</v>
      </c>
      <c r="L2139" s="19"/>
      <c r="M2139" s="20"/>
    </row>
    <row r="2140" spans="1:13" s="14" customFormat="1" x14ac:dyDescent="0.25">
      <c r="A2140" s="14" t="s">
        <v>1590</v>
      </c>
      <c r="B2140" s="15">
        <v>340326</v>
      </c>
      <c r="C2140" s="14" t="s">
        <v>1028</v>
      </c>
      <c r="D2140" s="14" t="s">
        <v>1983</v>
      </c>
      <c r="E2140" s="16">
        <v>27.52</v>
      </c>
      <c r="F2140" s="17">
        <f t="shared" si="95"/>
        <v>382528</v>
      </c>
      <c r="G2140" s="18">
        <v>382528</v>
      </c>
      <c r="H2140" s="12" t="s">
        <v>1582</v>
      </c>
      <c r="I2140" s="14" t="s">
        <v>1029</v>
      </c>
      <c r="L2140" s="19"/>
      <c r="M2140" s="20"/>
    </row>
    <row r="2141" spans="1:13" x14ac:dyDescent="0.25">
      <c r="A2141" t="s">
        <v>1580</v>
      </c>
      <c r="B2141" s="8">
        <v>13208077</v>
      </c>
      <c r="C2141" t="s">
        <v>1030</v>
      </c>
      <c r="D2141" t="s">
        <v>1584</v>
      </c>
      <c r="E2141" s="9">
        <v>0.16</v>
      </c>
      <c r="F2141" s="10">
        <f t="shared" si="95"/>
        <v>2224</v>
      </c>
      <c r="G2141" s="11"/>
      <c r="H2141" s="12" t="s">
        <v>1582</v>
      </c>
    </row>
    <row r="2142" spans="1:13" s="14" customFormat="1" x14ac:dyDescent="0.25">
      <c r="A2142" s="14" t="s">
        <v>1586</v>
      </c>
      <c r="B2142" s="15">
        <v>13208077</v>
      </c>
      <c r="C2142" s="14" t="s">
        <v>1030</v>
      </c>
      <c r="D2142" s="14" t="s">
        <v>1609</v>
      </c>
      <c r="E2142" s="16">
        <v>0.64</v>
      </c>
      <c r="F2142" s="17">
        <f t="shared" si="95"/>
        <v>8896</v>
      </c>
      <c r="G2142" s="18">
        <v>11120</v>
      </c>
      <c r="H2142" s="12" t="s">
        <v>1582</v>
      </c>
      <c r="I2142" s="14" t="s">
        <v>1031</v>
      </c>
      <c r="L2142" s="19"/>
      <c r="M2142" s="20"/>
    </row>
    <row r="2143" spans="1:13" x14ac:dyDescent="0.25">
      <c r="A2143" t="s">
        <v>1586</v>
      </c>
      <c r="B2143" s="8">
        <v>13116550</v>
      </c>
      <c r="C2143" t="s">
        <v>1032</v>
      </c>
      <c r="D2143" t="s">
        <v>1984</v>
      </c>
      <c r="E2143" s="9">
        <v>30.033333333333299</v>
      </c>
      <c r="F2143" s="10">
        <f t="shared" si="95"/>
        <v>417463.33333333285</v>
      </c>
      <c r="G2143" s="11"/>
      <c r="H2143" s="12" t="s">
        <v>1582</v>
      </c>
    </row>
    <row r="2144" spans="1:13" x14ac:dyDescent="0.25">
      <c r="A2144" t="s">
        <v>1588</v>
      </c>
      <c r="B2144" s="8">
        <v>13116550</v>
      </c>
      <c r="C2144" t="s">
        <v>1032</v>
      </c>
      <c r="D2144" t="s">
        <v>1985</v>
      </c>
      <c r="E2144" s="9">
        <v>18.1733333333333</v>
      </c>
      <c r="F2144" s="10">
        <f t="shared" si="95"/>
        <v>252609.33333333288</v>
      </c>
      <c r="G2144" s="11"/>
      <c r="H2144" s="12" t="s">
        <v>1582</v>
      </c>
    </row>
    <row r="2145" spans="1:13" s="14" customFormat="1" x14ac:dyDescent="0.25">
      <c r="A2145" s="14" t="s">
        <v>1590</v>
      </c>
      <c r="B2145" s="15">
        <v>13116550</v>
      </c>
      <c r="C2145" s="14" t="s">
        <v>1032</v>
      </c>
      <c r="D2145" s="14" t="s">
        <v>1986</v>
      </c>
      <c r="E2145" s="16">
        <v>10.5133333333333</v>
      </c>
      <c r="F2145" s="17">
        <f t="shared" si="95"/>
        <v>146135.33333333288</v>
      </c>
      <c r="G2145" s="18">
        <v>816069</v>
      </c>
      <c r="H2145" s="12" t="s">
        <v>1582</v>
      </c>
      <c r="I2145" s="14" t="s">
        <v>1033</v>
      </c>
      <c r="L2145" s="19"/>
      <c r="M2145" s="20"/>
    </row>
    <row r="2146" spans="1:13" x14ac:dyDescent="0.25">
      <c r="A2146" t="s">
        <v>1592</v>
      </c>
      <c r="B2146" s="8">
        <v>20144536</v>
      </c>
      <c r="C2146" t="s">
        <v>1034</v>
      </c>
      <c r="D2146" t="s">
        <v>1614</v>
      </c>
      <c r="E2146" s="9">
        <v>15.84</v>
      </c>
      <c r="F2146" s="10">
        <f t="shared" si="95"/>
        <v>220176</v>
      </c>
      <c r="G2146" s="11"/>
    </row>
    <row r="2147" spans="1:13" x14ac:dyDescent="0.25">
      <c r="A2147" t="s">
        <v>1580</v>
      </c>
      <c r="B2147" s="8">
        <v>20144536</v>
      </c>
      <c r="C2147" t="s">
        <v>1034</v>
      </c>
      <c r="D2147" t="s">
        <v>1629</v>
      </c>
      <c r="E2147" s="9">
        <v>0.8</v>
      </c>
      <c r="F2147" s="10">
        <f t="shared" si="95"/>
        <v>11120</v>
      </c>
      <c r="G2147" s="11"/>
    </row>
    <row r="2148" spans="1:13" x14ac:dyDescent="0.25">
      <c r="A2148" t="s">
        <v>1586</v>
      </c>
      <c r="B2148" s="8">
        <v>20144536</v>
      </c>
      <c r="C2148" t="s">
        <v>1034</v>
      </c>
      <c r="D2148" t="s">
        <v>1636</v>
      </c>
      <c r="E2148" s="9">
        <v>0.96</v>
      </c>
      <c r="F2148" s="10">
        <f t="shared" si="95"/>
        <v>13344</v>
      </c>
      <c r="G2148" s="11"/>
    </row>
    <row r="2149" spans="1:13" x14ac:dyDescent="0.25">
      <c r="A2149" t="s">
        <v>1588</v>
      </c>
      <c r="B2149" s="8">
        <v>20144536</v>
      </c>
      <c r="C2149" t="s">
        <v>1034</v>
      </c>
      <c r="D2149" t="s">
        <v>1583</v>
      </c>
      <c r="E2149" s="9">
        <v>0.56000000000000005</v>
      </c>
      <c r="F2149" s="10">
        <f t="shared" si="95"/>
        <v>7784.0000000000009</v>
      </c>
      <c r="G2149" s="11"/>
    </row>
    <row r="2150" spans="1:13" s="14" customFormat="1" x14ac:dyDescent="0.25">
      <c r="A2150" s="14" t="s">
        <v>1590</v>
      </c>
      <c r="B2150" s="15">
        <v>20144536</v>
      </c>
      <c r="C2150" s="14" t="s">
        <v>1034</v>
      </c>
      <c r="D2150" s="14" t="s">
        <v>1951</v>
      </c>
      <c r="E2150" s="16">
        <v>5.44</v>
      </c>
      <c r="F2150" s="17">
        <f t="shared" ref="F2150:F2174" si="96">((E2150/8)*8)*13900</f>
        <v>75616</v>
      </c>
      <c r="G2150" s="18">
        <v>328040</v>
      </c>
      <c r="J2150" s="14" t="s">
        <v>35</v>
      </c>
      <c r="L2150" s="19"/>
      <c r="M2150" s="20"/>
    </row>
    <row r="2151" spans="1:13" x14ac:dyDescent="0.25">
      <c r="A2151" t="s">
        <v>1592</v>
      </c>
      <c r="B2151" s="8">
        <v>13118352</v>
      </c>
      <c r="C2151" t="s">
        <v>1035</v>
      </c>
      <c r="D2151" t="s">
        <v>1725</v>
      </c>
      <c r="E2151" s="9">
        <v>3.02</v>
      </c>
      <c r="F2151" s="10">
        <f t="shared" si="96"/>
        <v>41978</v>
      </c>
      <c r="G2151" s="11"/>
      <c r="H2151" s="12" t="s">
        <v>1582</v>
      </c>
    </row>
    <row r="2152" spans="1:13" x14ac:dyDescent="0.25">
      <c r="A2152" t="s">
        <v>1580</v>
      </c>
      <c r="B2152" s="8">
        <v>13118352</v>
      </c>
      <c r="C2152" t="s">
        <v>1035</v>
      </c>
      <c r="D2152" t="s">
        <v>1732</v>
      </c>
      <c r="E2152" s="9">
        <v>3.3</v>
      </c>
      <c r="F2152" s="10">
        <f t="shared" si="96"/>
        <v>45870</v>
      </c>
      <c r="G2152" s="11"/>
      <c r="H2152" s="12" t="s">
        <v>1582</v>
      </c>
    </row>
    <row r="2153" spans="1:13" x14ac:dyDescent="0.25">
      <c r="A2153" t="s">
        <v>1586</v>
      </c>
      <c r="B2153" s="8">
        <v>13118352</v>
      </c>
      <c r="C2153" t="s">
        <v>1035</v>
      </c>
      <c r="D2153" t="s">
        <v>1921</v>
      </c>
      <c r="E2153" s="9">
        <v>10.74</v>
      </c>
      <c r="F2153" s="10">
        <f t="shared" si="96"/>
        <v>149286</v>
      </c>
      <c r="G2153" s="11"/>
      <c r="H2153" s="12" t="s">
        <v>1582</v>
      </c>
    </row>
    <row r="2154" spans="1:13" x14ac:dyDescent="0.25">
      <c r="A2154" t="s">
        <v>1588</v>
      </c>
      <c r="B2154" s="8">
        <v>13118352</v>
      </c>
      <c r="C2154" t="s">
        <v>1035</v>
      </c>
      <c r="D2154" t="s">
        <v>1987</v>
      </c>
      <c r="E2154" s="9">
        <v>8.2799999999999994</v>
      </c>
      <c r="F2154" s="10">
        <f t="shared" si="96"/>
        <v>115091.99999999999</v>
      </c>
      <c r="G2154" s="11"/>
      <c r="H2154" s="12" t="s">
        <v>1582</v>
      </c>
    </row>
    <row r="2155" spans="1:13" s="14" customFormat="1" x14ac:dyDescent="0.25">
      <c r="A2155" s="14" t="s">
        <v>1590</v>
      </c>
      <c r="B2155" s="15">
        <v>13118352</v>
      </c>
      <c r="C2155" s="14" t="s">
        <v>1035</v>
      </c>
      <c r="D2155" s="14" t="s">
        <v>1696</v>
      </c>
      <c r="E2155" s="16">
        <v>6.1533333333333298</v>
      </c>
      <c r="F2155" s="17">
        <f t="shared" si="96"/>
        <v>85531.333333333285</v>
      </c>
      <c r="G2155" s="18">
        <v>437711</v>
      </c>
      <c r="H2155" s="12" t="s">
        <v>1582</v>
      </c>
      <c r="I2155" s="14" t="s">
        <v>1036</v>
      </c>
      <c r="L2155" s="19"/>
      <c r="M2155" s="20"/>
    </row>
    <row r="2156" spans="1:13" x14ac:dyDescent="0.25">
      <c r="A2156" t="s">
        <v>1586</v>
      </c>
      <c r="B2156" s="8">
        <v>365706</v>
      </c>
      <c r="C2156" t="s">
        <v>1037</v>
      </c>
      <c r="D2156" t="s">
        <v>1988</v>
      </c>
      <c r="E2156" s="9">
        <v>5.26</v>
      </c>
      <c r="F2156" s="10">
        <f t="shared" si="96"/>
        <v>73114</v>
      </c>
      <c r="G2156" s="11"/>
      <c r="H2156" s="12" t="s">
        <v>1582</v>
      </c>
    </row>
    <row r="2157" spans="1:13" x14ac:dyDescent="0.25">
      <c r="A2157" t="s">
        <v>1588</v>
      </c>
      <c r="B2157" s="8">
        <v>365706</v>
      </c>
      <c r="C2157" t="s">
        <v>1037</v>
      </c>
      <c r="D2157" t="s">
        <v>1989</v>
      </c>
      <c r="E2157" s="9">
        <v>25.5</v>
      </c>
      <c r="F2157" s="10">
        <f t="shared" si="96"/>
        <v>354450</v>
      </c>
      <c r="G2157" s="11"/>
      <c r="H2157" s="12" t="s">
        <v>1582</v>
      </c>
    </row>
    <row r="2158" spans="1:13" s="14" customFormat="1" x14ac:dyDescent="0.25">
      <c r="A2158" s="14" t="s">
        <v>1590</v>
      </c>
      <c r="B2158" s="15">
        <v>365706</v>
      </c>
      <c r="C2158" s="14" t="s">
        <v>1037</v>
      </c>
      <c r="D2158" s="14" t="s">
        <v>1796</v>
      </c>
      <c r="E2158" s="16">
        <v>15.9933333333333</v>
      </c>
      <c r="F2158" s="17">
        <f t="shared" si="96"/>
        <v>222307.33333333288</v>
      </c>
      <c r="G2158" s="18">
        <v>649825</v>
      </c>
      <c r="H2158" s="12" t="s">
        <v>1582</v>
      </c>
      <c r="I2158" s="14" t="s">
        <v>1038</v>
      </c>
      <c r="L2158" s="19"/>
      <c r="M2158" s="20"/>
    </row>
    <row r="2159" spans="1:13" x14ac:dyDescent="0.25">
      <c r="A2159" t="s">
        <v>1588</v>
      </c>
      <c r="B2159" s="8">
        <v>11442239</v>
      </c>
      <c r="C2159" t="s">
        <v>1039</v>
      </c>
      <c r="D2159" t="s">
        <v>1587</v>
      </c>
      <c r="E2159" s="9">
        <v>0.24</v>
      </c>
      <c r="F2159" s="10">
        <f t="shared" si="96"/>
        <v>3336</v>
      </c>
      <c r="G2159" s="11"/>
      <c r="H2159" s="12" t="s">
        <v>1582</v>
      </c>
    </row>
    <row r="2160" spans="1:13" s="14" customFormat="1" x14ac:dyDescent="0.25">
      <c r="A2160" s="14" t="s">
        <v>1590</v>
      </c>
      <c r="B2160" s="15">
        <v>11442239</v>
      </c>
      <c r="C2160" s="14" t="s">
        <v>1039</v>
      </c>
      <c r="D2160" s="14" t="s">
        <v>1609</v>
      </c>
      <c r="E2160" s="16">
        <v>0.64</v>
      </c>
      <c r="F2160" s="17">
        <f t="shared" si="96"/>
        <v>8896</v>
      </c>
      <c r="G2160" s="18">
        <v>12232</v>
      </c>
      <c r="H2160" s="12" t="s">
        <v>1582</v>
      </c>
      <c r="I2160" s="14" t="s">
        <v>1040</v>
      </c>
      <c r="L2160" s="19"/>
      <c r="M2160" s="20"/>
    </row>
    <row r="2161" spans="1:13" x14ac:dyDescent="0.25">
      <c r="A2161" t="s">
        <v>1592</v>
      </c>
      <c r="B2161" s="8" t="s">
        <v>1601</v>
      </c>
      <c r="C2161" t="s">
        <v>1041</v>
      </c>
      <c r="D2161" t="s">
        <v>1646</v>
      </c>
      <c r="E2161" s="9">
        <v>3.52</v>
      </c>
      <c r="F2161" s="10">
        <f t="shared" si="96"/>
        <v>48928</v>
      </c>
      <c r="G2161" s="11"/>
      <c r="H2161" s="12" t="s">
        <v>1582</v>
      </c>
    </row>
    <row r="2162" spans="1:13" x14ac:dyDescent="0.25">
      <c r="A2162" t="s">
        <v>1580</v>
      </c>
      <c r="B2162" s="8" t="s">
        <v>1601</v>
      </c>
      <c r="C2162" t="s">
        <v>1041</v>
      </c>
      <c r="D2162" t="s">
        <v>1623</v>
      </c>
      <c r="E2162" s="9">
        <v>3.04</v>
      </c>
      <c r="F2162" s="10">
        <f t="shared" si="96"/>
        <v>42256</v>
      </c>
      <c r="G2162" s="11"/>
      <c r="H2162" s="12" t="s">
        <v>1582</v>
      </c>
    </row>
    <row r="2163" spans="1:13" x14ac:dyDescent="0.25">
      <c r="A2163" t="s">
        <v>1586</v>
      </c>
      <c r="B2163" s="8" t="s">
        <v>1601</v>
      </c>
      <c r="C2163" t="s">
        <v>1041</v>
      </c>
      <c r="D2163" t="s">
        <v>1618</v>
      </c>
      <c r="E2163" s="9">
        <v>2.96</v>
      </c>
      <c r="F2163" s="10">
        <f t="shared" si="96"/>
        <v>41144</v>
      </c>
      <c r="G2163" s="11"/>
      <c r="H2163" s="12" t="s">
        <v>1582</v>
      </c>
    </row>
    <row r="2164" spans="1:13" x14ac:dyDescent="0.25">
      <c r="A2164" t="s">
        <v>1588</v>
      </c>
      <c r="B2164" s="8" t="s">
        <v>1601</v>
      </c>
      <c r="C2164" t="s">
        <v>1041</v>
      </c>
      <c r="D2164" t="s">
        <v>1609</v>
      </c>
      <c r="E2164" s="9">
        <v>0.64</v>
      </c>
      <c r="F2164" s="10">
        <f t="shared" si="96"/>
        <v>8896</v>
      </c>
      <c r="G2164" s="11"/>
      <c r="H2164" s="12" t="s">
        <v>1582</v>
      </c>
    </row>
    <row r="2165" spans="1:13" s="14" customFormat="1" x14ac:dyDescent="0.25">
      <c r="A2165" s="14" t="s">
        <v>1590</v>
      </c>
      <c r="B2165" s="15" t="s">
        <v>1601</v>
      </c>
      <c r="C2165" s="14" t="s">
        <v>1041</v>
      </c>
      <c r="D2165" s="14" t="s">
        <v>1602</v>
      </c>
      <c r="E2165" s="16">
        <v>0.32</v>
      </c>
      <c r="F2165" s="17">
        <f t="shared" si="96"/>
        <v>4448</v>
      </c>
      <c r="G2165" s="18">
        <v>145672</v>
      </c>
      <c r="H2165" s="12" t="s">
        <v>1582</v>
      </c>
      <c r="I2165" s="14" t="s">
        <v>1042</v>
      </c>
      <c r="L2165" s="19"/>
      <c r="M2165" s="20"/>
    </row>
    <row r="2166" spans="1:13" x14ac:dyDescent="0.25">
      <c r="A2166" t="s">
        <v>1592</v>
      </c>
      <c r="B2166" s="8">
        <v>20145628</v>
      </c>
      <c r="C2166" t="s">
        <v>1990</v>
      </c>
      <c r="D2166" t="s">
        <v>1584</v>
      </c>
      <c r="E2166" s="9">
        <v>0.16</v>
      </c>
      <c r="F2166" s="10">
        <f t="shared" si="96"/>
        <v>2224</v>
      </c>
      <c r="G2166" s="11"/>
      <c r="H2166" s="12" t="s">
        <v>1582</v>
      </c>
    </row>
    <row r="2167" spans="1:13" x14ac:dyDescent="0.25">
      <c r="A2167" t="s">
        <v>1580</v>
      </c>
      <c r="B2167" s="8">
        <v>20145628</v>
      </c>
      <c r="C2167" t="s">
        <v>1990</v>
      </c>
      <c r="D2167" t="s">
        <v>1585</v>
      </c>
      <c r="E2167" s="9">
        <v>1.44</v>
      </c>
      <c r="F2167" s="10">
        <f t="shared" si="96"/>
        <v>20016</v>
      </c>
      <c r="G2167" s="11"/>
      <c r="H2167" s="12" t="s">
        <v>1582</v>
      </c>
    </row>
    <row r="2168" spans="1:13" x14ac:dyDescent="0.25">
      <c r="A2168" t="s">
        <v>1586</v>
      </c>
      <c r="B2168" s="8">
        <v>20145628</v>
      </c>
      <c r="C2168" t="s">
        <v>1990</v>
      </c>
      <c r="D2168" t="s">
        <v>1587</v>
      </c>
      <c r="E2168" s="9">
        <v>0.24</v>
      </c>
      <c r="F2168" s="10">
        <f t="shared" si="96"/>
        <v>3336</v>
      </c>
      <c r="G2168" s="11"/>
      <c r="H2168" s="12" t="s">
        <v>1582</v>
      </c>
    </row>
    <row r="2169" spans="1:13" x14ac:dyDescent="0.25">
      <c r="A2169" t="s">
        <v>1588</v>
      </c>
      <c r="B2169" s="8">
        <v>20145628</v>
      </c>
      <c r="C2169" t="s">
        <v>1990</v>
      </c>
      <c r="D2169" t="s">
        <v>1658</v>
      </c>
      <c r="E2169" s="9">
        <v>2.88</v>
      </c>
      <c r="F2169" s="10">
        <f t="shared" si="96"/>
        <v>40032</v>
      </c>
      <c r="G2169" s="11"/>
      <c r="H2169" s="12" t="s">
        <v>1582</v>
      </c>
    </row>
    <row r="2170" spans="1:13" s="14" customFormat="1" x14ac:dyDescent="0.25">
      <c r="A2170" s="14" t="s">
        <v>1590</v>
      </c>
      <c r="B2170" s="15">
        <v>20145628</v>
      </c>
      <c r="C2170" s="14" t="s">
        <v>1990</v>
      </c>
      <c r="D2170" s="14" t="s">
        <v>1636</v>
      </c>
      <c r="E2170" s="16">
        <v>0.96</v>
      </c>
      <c r="F2170" s="17">
        <f t="shared" si="96"/>
        <v>13344</v>
      </c>
      <c r="G2170" s="18">
        <v>78952</v>
      </c>
      <c r="H2170" s="12" t="s">
        <v>1582</v>
      </c>
      <c r="I2170" s="14" t="s">
        <v>1107</v>
      </c>
      <c r="J2170" s="14" t="s">
        <v>1611</v>
      </c>
      <c r="L2170" s="19"/>
      <c r="M2170" s="20"/>
    </row>
    <row r="2171" spans="1:13" x14ac:dyDescent="0.25">
      <c r="A2171" t="s">
        <v>1592</v>
      </c>
      <c r="B2171" s="8">
        <v>11023591</v>
      </c>
      <c r="C2171" t="s">
        <v>1043</v>
      </c>
      <c r="D2171" t="s">
        <v>1585</v>
      </c>
      <c r="E2171" s="9">
        <v>1.44</v>
      </c>
      <c r="F2171" s="10">
        <f t="shared" si="96"/>
        <v>20016</v>
      </c>
      <c r="G2171" s="11"/>
      <c r="H2171" s="12" t="s">
        <v>1582</v>
      </c>
    </row>
    <row r="2172" spans="1:13" x14ac:dyDescent="0.25">
      <c r="A2172" t="s">
        <v>1580</v>
      </c>
      <c r="B2172" s="8">
        <v>11023591</v>
      </c>
      <c r="C2172" t="s">
        <v>1043</v>
      </c>
      <c r="D2172" t="s">
        <v>1591</v>
      </c>
      <c r="E2172" s="9">
        <v>1.1200000000000001</v>
      </c>
      <c r="F2172" s="10">
        <f t="shared" si="96"/>
        <v>15568.000000000002</v>
      </c>
      <c r="G2172" s="11"/>
      <c r="H2172" s="12" t="s">
        <v>1582</v>
      </c>
    </row>
    <row r="2173" spans="1:13" x14ac:dyDescent="0.25">
      <c r="A2173" t="s">
        <v>1586</v>
      </c>
      <c r="B2173" s="8">
        <v>11023591</v>
      </c>
      <c r="C2173" t="s">
        <v>1043</v>
      </c>
      <c r="D2173" t="s">
        <v>1627</v>
      </c>
      <c r="E2173" s="9">
        <v>1.92</v>
      </c>
      <c r="F2173" s="10">
        <f t="shared" si="96"/>
        <v>26688</v>
      </c>
      <c r="G2173" s="11"/>
      <c r="H2173" s="12" t="s">
        <v>1582</v>
      </c>
    </row>
    <row r="2174" spans="1:13" s="14" customFormat="1" x14ac:dyDescent="0.25">
      <c r="A2174" s="14" t="s">
        <v>1588</v>
      </c>
      <c r="B2174" s="15">
        <v>11023591</v>
      </c>
      <c r="C2174" s="14" t="s">
        <v>1043</v>
      </c>
      <c r="D2174" s="14" t="s">
        <v>1587</v>
      </c>
      <c r="E2174" s="16">
        <v>0.24</v>
      </c>
      <c r="F2174" s="17">
        <f t="shared" si="96"/>
        <v>3336</v>
      </c>
      <c r="G2174" s="18">
        <v>65608</v>
      </c>
      <c r="H2174" s="12" t="s">
        <v>1582</v>
      </c>
      <c r="I2174" s="14" t="s">
        <v>1044</v>
      </c>
      <c r="L2174" s="19"/>
      <c r="M2174" s="20"/>
    </row>
    <row r="2175" spans="1:13" s="14" customFormat="1" x14ac:dyDescent="0.25">
      <c r="A2175" s="14" t="s">
        <v>1588</v>
      </c>
      <c r="B2175" s="15" t="s">
        <v>1601</v>
      </c>
      <c r="C2175" s="14" t="s">
        <v>1045</v>
      </c>
      <c r="D2175" s="14" t="s">
        <v>1584</v>
      </c>
      <c r="E2175" s="16">
        <v>0.16</v>
      </c>
      <c r="F2175" s="17">
        <f>((E2175/8)*2)*13900</f>
        <v>556</v>
      </c>
      <c r="G2175" s="18">
        <v>2224</v>
      </c>
      <c r="H2175" s="12" t="s">
        <v>1582</v>
      </c>
      <c r="I2175" s="14" t="s">
        <v>1046</v>
      </c>
      <c r="J2175" s="14" t="s">
        <v>14</v>
      </c>
      <c r="K2175" s="14" t="s">
        <v>15</v>
      </c>
      <c r="L2175" s="19"/>
      <c r="M2175" s="20"/>
    </row>
    <row r="2176" spans="1:13" x14ac:dyDescent="0.25">
      <c r="A2176" t="s">
        <v>1592</v>
      </c>
      <c r="B2176" s="8">
        <v>13031587</v>
      </c>
      <c r="C2176" t="s">
        <v>1991</v>
      </c>
      <c r="D2176" t="s">
        <v>1587</v>
      </c>
      <c r="E2176" s="9">
        <v>0.24</v>
      </c>
      <c r="F2176" s="10">
        <f t="shared" ref="F2176:F2189" si="97">((E2176/8)*8)*13900</f>
        <v>3336</v>
      </c>
      <c r="G2176" s="11"/>
      <c r="H2176" s="12" t="s">
        <v>1582</v>
      </c>
    </row>
    <row r="2177" spans="1:13" x14ac:dyDescent="0.25">
      <c r="A2177" t="s">
        <v>1586</v>
      </c>
      <c r="B2177" s="8">
        <v>13031587</v>
      </c>
      <c r="C2177" t="s">
        <v>1991</v>
      </c>
      <c r="D2177" t="s">
        <v>1584</v>
      </c>
      <c r="E2177" s="9">
        <v>0.16</v>
      </c>
      <c r="F2177" s="10">
        <f t="shared" si="97"/>
        <v>2224</v>
      </c>
      <c r="G2177" s="11"/>
      <c r="H2177" s="12" t="s">
        <v>1582</v>
      </c>
    </row>
    <row r="2178" spans="1:13" s="14" customFormat="1" x14ac:dyDescent="0.25">
      <c r="A2178" s="14" t="s">
        <v>1590</v>
      </c>
      <c r="B2178" s="15">
        <v>13031587</v>
      </c>
      <c r="C2178" s="14" t="s">
        <v>1991</v>
      </c>
      <c r="D2178" s="14" t="s">
        <v>1603</v>
      </c>
      <c r="E2178" s="16">
        <v>0.08</v>
      </c>
      <c r="F2178" s="17">
        <f t="shared" si="97"/>
        <v>1112</v>
      </c>
      <c r="G2178" s="18">
        <v>6672</v>
      </c>
      <c r="H2178" s="12" t="s">
        <v>1582</v>
      </c>
      <c r="I2178" s="14" t="s">
        <v>209</v>
      </c>
      <c r="L2178" s="19"/>
      <c r="M2178" s="20"/>
    </row>
    <row r="2179" spans="1:13" x14ac:dyDescent="0.25">
      <c r="A2179" t="s">
        <v>1586</v>
      </c>
      <c r="B2179" s="8">
        <v>20168231</v>
      </c>
      <c r="C2179" t="s">
        <v>1992</v>
      </c>
      <c r="D2179" t="s">
        <v>1584</v>
      </c>
      <c r="E2179" s="9">
        <v>0.16</v>
      </c>
      <c r="F2179" s="10">
        <f t="shared" si="97"/>
        <v>2224</v>
      </c>
      <c r="G2179" s="11"/>
      <c r="H2179" s="12" t="s">
        <v>1582</v>
      </c>
    </row>
    <row r="2180" spans="1:13" s="14" customFormat="1" x14ac:dyDescent="0.25">
      <c r="A2180" s="14" t="s">
        <v>1588</v>
      </c>
      <c r="B2180" s="15">
        <v>20168231</v>
      </c>
      <c r="C2180" s="14" t="s">
        <v>1992</v>
      </c>
      <c r="D2180" s="14" t="s">
        <v>1584</v>
      </c>
      <c r="E2180" s="16">
        <v>0.16</v>
      </c>
      <c r="F2180" s="17">
        <f t="shared" si="97"/>
        <v>2224</v>
      </c>
      <c r="G2180" s="18">
        <v>4448</v>
      </c>
      <c r="H2180" s="12" t="s">
        <v>1582</v>
      </c>
      <c r="I2180" s="14" t="s">
        <v>1993</v>
      </c>
      <c r="L2180" s="19"/>
      <c r="M2180" s="20"/>
    </row>
    <row r="2181" spans="1:13" x14ac:dyDescent="0.25">
      <c r="A2181" t="s">
        <v>1592</v>
      </c>
      <c r="B2181" s="8">
        <v>4436240</v>
      </c>
      <c r="C2181" t="s">
        <v>1047</v>
      </c>
      <c r="D2181" t="s">
        <v>1994</v>
      </c>
      <c r="E2181" s="9">
        <v>7.2133333333333303</v>
      </c>
      <c r="F2181" s="10">
        <f t="shared" si="97"/>
        <v>100265.33333333328</v>
      </c>
      <c r="G2181" s="11"/>
      <c r="H2181" s="12" t="s">
        <v>1582</v>
      </c>
    </row>
    <row r="2182" spans="1:13" x14ac:dyDescent="0.25">
      <c r="A2182" t="s">
        <v>1586</v>
      </c>
      <c r="B2182" s="8">
        <v>4436240</v>
      </c>
      <c r="C2182" t="s">
        <v>1047</v>
      </c>
      <c r="D2182" t="s">
        <v>1995</v>
      </c>
      <c r="E2182" s="9">
        <v>20.466666666666701</v>
      </c>
      <c r="F2182" s="10">
        <f t="shared" si="97"/>
        <v>284486.66666666715</v>
      </c>
      <c r="G2182" s="11"/>
      <c r="H2182" s="12" t="s">
        <v>1582</v>
      </c>
    </row>
    <row r="2183" spans="1:13" x14ac:dyDescent="0.25">
      <c r="A2183" t="s">
        <v>1588</v>
      </c>
      <c r="B2183" s="8">
        <v>4436240</v>
      </c>
      <c r="C2183" t="s">
        <v>1047</v>
      </c>
      <c r="D2183" t="s">
        <v>1996</v>
      </c>
      <c r="E2183" s="9">
        <v>33.3333333333333</v>
      </c>
      <c r="F2183" s="10">
        <f t="shared" si="97"/>
        <v>463333.33333333285</v>
      </c>
      <c r="G2183" s="11"/>
      <c r="H2183" s="12" t="s">
        <v>1582</v>
      </c>
    </row>
    <row r="2184" spans="1:13" x14ac:dyDescent="0.25">
      <c r="A2184" t="s">
        <v>1590</v>
      </c>
      <c r="B2184" s="8">
        <v>20144451</v>
      </c>
      <c r="C2184" t="s">
        <v>1047</v>
      </c>
      <c r="D2184" t="s">
        <v>1837</v>
      </c>
      <c r="E2184" s="9">
        <v>9.06</v>
      </c>
      <c r="F2184" s="10">
        <f t="shared" si="97"/>
        <v>125934</v>
      </c>
      <c r="G2184" s="11"/>
      <c r="H2184" s="12" t="s">
        <v>1582</v>
      </c>
    </row>
    <row r="2185" spans="1:13" x14ac:dyDescent="0.25">
      <c r="A2185" t="s">
        <v>1590</v>
      </c>
      <c r="B2185" s="8">
        <v>20149474</v>
      </c>
      <c r="C2185" t="s">
        <v>1047</v>
      </c>
      <c r="D2185" t="s">
        <v>1659</v>
      </c>
      <c r="E2185" s="9">
        <v>3.1333333333333302</v>
      </c>
      <c r="F2185" s="10">
        <f t="shared" si="97"/>
        <v>43553.333333333292</v>
      </c>
      <c r="G2185" s="11"/>
      <c r="H2185" s="12" t="s">
        <v>1582</v>
      </c>
    </row>
    <row r="2186" spans="1:13" s="14" customFormat="1" x14ac:dyDescent="0.25">
      <c r="A2186" s="14" t="s">
        <v>1590</v>
      </c>
      <c r="B2186" s="15">
        <v>4436240</v>
      </c>
      <c r="C2186" s="14" t="s">
        <v>1047</v>
      </c>
      <c r="D2186" s="14" t="s">
        <v>1638</v>
      </c>
      <c r="E2186" s="16">
        <v>6.04</v>
      </c>
      <c r="F2186" s="17">
        <f t="shared" si="97"/>
        <v>83956</v>
      </c>
      <c r="G2186" s="18">
        <v>1101436</v>
      </c>
      <c r="H2186" s="12" t="s">
        <v>1582</v>
      </c>
      <c r="I2186" s="14" t="s">
        <v>1048</v>
      </c>
      <c r="L2186" s="19"/>
      <c r="M2186" s="20"/>
    </row>
    <row r="2187" spans="1:13" x14ac:dyDescent="0.25">
      <c r="A2187" t="s">
        <v>1580</v>
      </c>
      <c r="B2187" s="8">
        <v>599734</v>
      </c>
      <c r="C2187" t="s">
        <v>1997</v>
      </c>
      <c r="D2187" t="s">
        <v>1610</v>
      </c>
      <c r="E2187" s="9">
        <v>0.4</v>
      </c>
      <c r="F2187" s="10">
        <f t="shared" si="97"/>
        <v>5560</v>
      </c>
      <c r="G2187" s="11"/>
      <c r="H2187" s="12" t="s">
        <v>1582</v>
      </c>
    </row>
    <row r="2188" spans="1:13" x14ac:dyDescent="0.25">
      <c r="A2188" t="s">
        <v>1586</v>
      </c>
      <c r="B2188" s="8">
        <v>599734</v>
      </c>
      <c r="C2188" t="s">
        <v>1997</v>
      </c>
      <c r="D2188" t="s">
        <v>1581</v>
      </c>
      <c r="E2188" s="9">
        <v>0.48</v>
      </c>
      <c r="F2188" s="10">
        <f t="shared" si="97"/>
        <v>6672</v>
      </c>
      <c r="G2188" s="11"/>
      <c r="H2188" s="12" t="s">
        <v>1582</v>
      </c>
    </row>
    <row r="2189" spans="1:13" s="14" customFormat="1" x14ac:dyDescent="0.25">
      <c r="A2189" s="14" t="s">
        <v>1590</v>
      </c>
      <c r="B2189" s="15">
        <v>599734</v>
      </c>
      <c r="C2189" s="14" t="s">
        <v>1997</v>
      </c>
      <c r="D2189" s="14" t="s">
        <v>1603</v>
      </c>
      <c r="E2189" s="16">
        <v>0.08</v>
      </c>
      <c r="F2189" s="17">
        <f t="shared" si="97"/>
        <v>1112</v>
      </c>
      <c r="G2189" s="18">
        <v>13344</v>
      </c>
      <c r="H2189" s="12" t="s">
        <v>1582</v>
      </c>
      <c r="I2189" s="14" t="s">
        <v>1998</v>
      </c>
      <c r="L2189" s="19"/>
      <c r="M2189" s="20"/>
    </row>
    <row r="2190" spans="1:13" x14ac:dyDescent="0.25">
      <c r="A2190" t="s">
        <v>1592</v>
      </c>
      <c r="B2190" s="8" t="s">
        <v>1601</v>
      </c>
      <c r="C2190" t="s">
        <v>1050</v>
      </c>
      <c r="D2190" t="s">
        <v>1698</v>
      </c>
      <c r="E2190" s="9">
        <v>11.04</v>
      </c>
      <c r="F2190" s="10">
        <f t="shared" ref="F2190:F2200" si="98">((E2190/8)*2)*13900</f>
        <v>38364</v>
      </c>
      <c r="G2190" s="11"/>
      <c r="H2190" s="12" t="s">
        <v>1582</v>
      </c>
    </row>
    <row r="2191" spans="1:13" x14ac:dyDescent="0.25">
      <c r="A2191" t="s">
        <v>1592</v>
      </c>
      <c r="B2191" s="8" t="s">
        <v>1601</v>
      </c>
      <c r="C2191" t="s">
        <v>1050</v>
      </c>
      <c r="D2191" t="s">
        <v>1692</v>
      </c>
      <c r="E2191" s="9">
        <v>1.6</v>
      </c>
      <c r="F2191" s="10">
        <f t="shared" si="98"/>
        <v>5560</v>
      </c>
      <c r="G2191" s="11"/>
      <c r="H2191" s="12" t="s">
        <v>1582</v>
      </c>
    </row>
    <row r="2192" spans="1:13" x14ac:dyDescent="0.25">
      <c r="A2192" t="s">
        <v>1580</v>
      </c>
      <c r="B2192" s="8" t="s">
        <v>1601</v>
      </c>
      <c r="C2192" t="s">
        <v>1050</v>
      </c>
      <c r="D2192" t="s">
        <v>1647</v>
      </c>
      <c r="E2192" s="9">
        <v>9.6</v>
      </c>
      <c r="F2192" s="10">
        <f t="shared" si="98"/>
        <v>33360</v>
      </c>
      <c r="G2192" s="11"/>
      <c r="H2192" s="12" t="s">
        <v>1582</v>
      </c>
    </row>
    <row r="2193" spans="1:13" x14ac:dyDescent="0.25">
      <c r="A2193" t="s">
        <v>1580</v>
      </c>
      <c r="B2193" s="8" t="s">
        <v>1601</v>
      </c>
      <c r="C2193" t="s">
        <v>1050</v>
      </c>
      <c r="D2193" t="s">
        <v>1695</v>
      </c>
      <c r="E2193" s="9">
        <v>4</v>
      </c>
      <c r="F2193" s="10">
        <f t="shared" si="98"/>
        <v>13900</v>
      </c>
      <c r="G2193" s="11"/>
      <c r="H2193" s="12" t="s">
        <v>1582</v>
      </c>
    </row>
    <row r="2194" spans="1:13" x14ac:dyDescent="0.25">
      <c r="A2194" t="s">
        <v>1586</v>
      </c>
      <c r="B2194" s="8" t="s">
        <v>1601</v>
      </c>
      <c r="C2194" t="s">
        <v>1050</v>
      </c>
      <c r="D2194" t="s">
        <v>1656</v>
      </c>
      <c r="E2194" s="9">
        <v>5.28</v>
      </c>
      <c r="F2194" s="10">
        <f t="shared" si="98"/>
        <v>18348</v>
      </c>
      <c r="G2194" s="11"/>
      <c r="H2194" s="12" t="s">
        <v>1582</v>
      </c>
    </row>
    <row r="2195" spans="1:13" x14ac:dyDescent="0.25">
      <c r="A2195" t="s">
        <v>1586</v>
      </c>
      <c r="B2195" s="8" t="s">
        <v>1601</v>
      </c>
      <c r="C2195" t="s">
        <v>1050</v>
      </c>
      <c r="D2195" t="s">
        <v>1695</v>
      </c>
      <c r="E2195" s="9">
        <v>4</v>
      </c>
      <c r="F2195" s="10">
        <f t="shared" si="98"/>
        <v>13900</v>
      </c>
      <c r="G2195" s="11"/>
      <c r="H2195" s="12" t="s">
        <v>1582</v>
      </c>
    </row>
    <row r="2196" spans="1:13" x14ac:dyDescent="0.25">
      <c r="A2196" t="s">
        <v>1588</v>
      </c>
      <c r="B2196" s="8" t="s">
        <v>1601</v>
      </c>
      <c r="C2196" t="s">
        <v>1050</v>
      </c>
      <c r="D2196" t="s">
        <v>1730</v>
      </c>
      <c r="E2196" s="9">
        <v>5.36</v>
      </c>
      <c r="F2196" s="10">
        <f t="shared" si="98"/>
        <v>18626</v>
      </c>
      <c r="G2196" s="11"/>
      <c r="H2196" s="12" t="s">
        <v>1582</v>
      </c>
    </row>
    <row r="2197" spans="1:13" x14ac:dyDescent="0.25">
      <c r="A2197" t="s">
        <v>1590</v>
      </c>
      <c r="B2197" s="8" t="s">
        <v>1601</v>
      </c>
      <c r="C2197" t="s">
        <v>1050</v>
      </c>
      <c r="D2197" t="s">
        <v>1999</v>
      </c>
      <c r="E2197" s="9">
        <v>17.04</v>
      </c>
      <c r="F2197" s="10">
        <f t="shared" si="98"/>
        <v>59214</v>
      </c>
      <c r="G2197" s="11"/>
      <c r="H2197" s="12" t="s">
        <v>1582</v>
      </c>
    </row>
    <row r="2198" spans="1:13" x14ac:dyDescent="0.25">
      <c r="A2198" t="s">
        <v>1590</v>
      </c>
      <c r="B2198" s="8" t="s">
        <v>1601</v>
      </c>
      <c r="C2198" t="s">
        <v>1050</v>
      </c>
      <c r="D2198" t="s">
        <v>1587</v>
      </c>
      <c r="E2198" s="9">
        <v>0.24</v>
      </c>
      <c r="F2198" s="10">
        <f t="shared" si="98"/>
        <v>834</v>
      </c>
      <c r="G2198" s="11"/>
      <c r="H2198" s="12" t="s">
        <v>1582</v>
      </c>
    </row>
    <row r="2199" spans="1:13" x14ac:dyDescent="0.25">
      <c r="A2199" t="s">
        <v>1590</v>
      </c>
      <c r="B2199" s="8" t="s">
        <v>1601</v>
      </c>
      <c r="C2199" t="s">
        <v>1050</v>
      </c>
      <c r="D2199" t="s">
        <v>1584</v>
      </c>
      <c r="E2199" s="9">
        <v>0.16</v>
      </c>
      <c r="F2199" s="10">
        <f t="shared" si="98"/>
        <v>556</v>
      </c>
      <c r="G2199" s="11"/>
      <c r="H2199" s="12" t="s">
        <v>1582</v>
      </c>
    </row>
    <row r="2200" spans="1:13" s="14" customFormat="1" x14ac:dyDescent="0.25">
      <c r="A2200" s="14" t="s">
        <v>1590</v>
      </c>
      <c r="B2200" s="15" t="s">
        <v>1601</v>
      </c>
      <c r="C2200" s="14" t="s">
        <v>1050</v>
      </c>
      <c r="D2200" s="14" t="s">
        <v>1603</v>
      </c>
      <c r="E2200" s="16">
        <v>0.08</v>
      </c>
      <c r="F2200" s="10">
        <f t="shared" si="98"/>
        <v>278</v>
      </c>
      <c r="G2200" s="18">
        <v>811760</v>
      </c>
      <c r="H2200" s="12" t="s">
        <v>1582</v>
      </c>
      <c r="I2200" s="14" t="s">
        <v>1051</v>
      </c>
      <c r="J2200" s="14" t="s">
        <v>14</v>
      </c>
      <c r="K2200" s="14" t="s">
        <v>527</v>
      </c>
      <c r="L2200" s="19"/>
      <c r="M2200" s="20"/>
    </row>
    <row r="2201" spans="1:13" x14ac:dyDescent="0.25">
      <c r="A2201" t="s">
        <v>1592</v>
      </c>
      <c r="B2201" s="8">
        <v>20175176</v>
      </c>
      <c r="C2201" t="s">
        <v>1052</v>
      </c>
      <c r="D2201" t="s">
        <v>1589</v>
      </c>
      <c r="E2201" s="9">
        <v>0.5</v>
      </c>
      <c r="F2201" s="10">
        <f t="shared" ref="F2201:F2215" si="99">((E2201/8)*8)*13900</f>
        <v>6950</v>
      </c>
      <c r="G2201" s="11"/>
      <c r="H2201" s="12" t="s">
        <v>1582</v>
      </c>
    </row>
    <row r="2202" spans="1:13" x14ac:dyDescent="0.25">
      <c r="A2202" t="s">
        <v>1592</v>
      </c>
      <c r="B2202" s="8">
        <v>20178230</v>
      </c>
      <c r="C2202" t="s">
        <v>1052</v>
      </c>
      <c r="D2202" t="s">
        <v>1620</v>
      </c>
      <c r="E2202" s="9">
        <v>1.06</v>
      </c>
      <c r="F2202" s="10">
        <f t="shared" si="99"/>
        <v>14734</v>
      </c>
      <c r="G2202" s="11"/>
      <c r="H2202" s="12" t="s">
        <v>1582</v>
      </c>
    </row>
    <row r="2203" spans="1:13" x14ac:dyDescent="0.25">
      <c r="A2203" t="s">
        <v>1580</v>
      </c>
      <c r="B2203" s="8">
        <v>4413673</v>
      </c>
      <c r="C2203" t="s">
        <v>1052</v>
      </c>
      <c r="D2203" t="s">
        <v>1715</v>
      </c>
      <c r="E2203" s="9">
        <v>13.98</v>
      </c>
      <c r="F2203" s="10">
        <f t="shared" si="99"/>
        <v>194322</v>
      </c>
      <c r="G2203" s="11"/>
      <c r="H2203" s="12" t="s">
        <v>1582</v>
      </c>
    </row>
    <row r="2204" spans="1:13" s="14" customFormat="1" x14ac:dyDescent="0.25">
      <c r="A2204" s="14" t="s">
        <v>1580</v>
      </c>
      <c r="B2204" s="15">
        <v>20175176</v>
      </c>
      <c r="C2204" s="14" t="s">
        <v>1052</v>
      </c>
      <c r="D2204" s="14" t="s">
        <v>1584</v>
      </c>
      <c r="E2204" s="16">
        <v>0.11333333333333299</v>
      </c>
      <c r="F2204" s="17">
        <f t="shared" si="99"/>
        <v>1575.3333333333287</v>
      </c>
      <c r="G2204" s="18">
        <v>217535</v>
      </c>
      <c r="H2204" s="12" t="s">
        <v>1582</v>
      </c>
      <c r="I2204" s="14" t="s">
        <v>1053</v>
      </c>
      <c r="L2204" s="19"/>
      <c r="M2204" s="20"/>
    </row>
    <row r="2205" spans="1:13" s="14" customFormat="1" x14ac:dyDescent="0.25">
      <c r="A2205" s="14" t="s">
        <v>1590</v>
      </c>
      <c r="B2205" s="15">
        <v>20074135</v>
      </c>
      <c r="C2205" s="14" t="s">
        <v>1054</v>
      </c>
      <c r="D2205" s="14" t="s">
        <v>1697</v>
      </c>
      <c r="E2205" s="16">
        <v>3.44</v>
      </c>
      <c r="F2205" s="17">
        <f t="shared" si="99"/>
        <v>47816</v>
      </c>
      <c r="G2205" s="18">
        <v>47816</v>
      </c>
      <c r="J2205" s="14" t="s">
        <v>35</v>
      </c>
      <c r="L2205" s="19"/>
      <c r="M2205" s="20"/>
    </row>
    <row r="2206" spans="1:13" x14ac:dyDescent="0.25">
      <c r="A2206" t="s">
        <v>1586</v>
      </c>
      <c r="B2206" s="8">
        <v>13227334</v>
      </c>
      <c r="C2206" t="s">
        <v>1055</v>
      </c>
      <c r="D2206" t="s">
        <v>1616</v>
      </c>
      <c r="E2206" s="9">
        <v>4.8</v>
      </c>
      <c r="F2206" s="10">
        <f t="shared" si="99"/>
        <v>66720</v>
      </c>
      <c r="G2206" s="11"/>
    </row>
    <row r="2207" spans="1:13" x14ac:dyDescent="0.25">
      <c r="A2207" t="s">
        <v>1588</v>
      </c>
      <c r="B2207" s="8">
        <v>13227334</v>
      </c>
      <c r="C2207" t="s">
        <v>1055</v>
      </c>
      <c r="D2207" t="s">
        <v>1721</v>
      </c>
      <c r="E2207" s="9">
        <v>5.68</v>
      </c>
      <c r="F2207" s="10">
        <f t="shared" si="99"/>
        <v>78952</v>
      </c>
      <c r="G2207" s="11"/>
    </row>
    <row r="2208" spans="1:13" s="14" customFormat="1" x14ac:dyDescent="0.25">
      <c r="A2208" s="14" t="s">
        <v>1590</v>
      </c>
      <c r="B2208" s="15" t="s">
        <v>1601</v>
      </c>
      <c r="C2208" s="14" t="s">
        <v>1055</v>
      </c>
      <c r="D2208" s="14" t="s">
        <v>1609</v>
      </c>
      <c r="E2208" s="16">
        <v>0.64</v>
      </c>
      <c r="F2208" s="17">
        <f t="shared" si="99"/>
        <v>8896</v>
      </c>
      <c r="G2208" s="18">
        <v>154568</v>
      </c>
      <c r="J2208" s="14" t="s">
        <v>35</v>
      </c>
      <c r="L2208" s="19"/>
      <c r="M2208" s="20"/>
    </row>
    <row r="2209" spans="1:13" x14ac:dyDescent="0.25">
      <c r="A2209" t="s">
        <v>1592</v>
      </c>
      <c r="B2209" s="8" t="s">
        <v>1601</v>
      </c>
      <c r="C2209" t="s">
        <v>1056</v>
      </c>
      <c r="D2209" t="s">
        <v>1629</v>
      </c>
      <c r="E2209" s="9">
        <v>0.8</v>
      </c>
      <c r="F2209" s="10">
        <f t="shared" si="99"/>
        <v>11120</v>
      </c>
      <c r="G2209" s="11"/>
      <c r="H2209" s="12" t="s">
        <v>1582</v>
      </c>
    </row>
    <row r="2210" spans="1:13" x14ac:dyDescent="0.25">
      <c r="A2210" t="s">
        <v>1592</v>
      </c>
      <c r="B2210" s="8">
        <v>20087149</v>
      </c>
      <c r="C2210" t="s">
        <v>1056</v>
      </c>
      <c r="D2210" t="s">
        <v>1587</v>
      </c>
      <c r="E2210" s="9">
        <v>0.24</v>
      </c>
      <c r="F2210" s="10">
        <f t="shared" si="99"/>
        <v>3336</v>
      </c>
      <c r="G2210" s="11"/>
      <c r="H2210" s="12" t="s">
        <v>1582</v>
      </c>
    </row>
    <row r="2211" spans="1:13" x14ac:dyDescent="0.25">
      <c r="A2211" t="s">
        <v>1580</v>
      </c>
      <c r="B2211" s="8">
        <v>20087149</v>
      </c>
      <c r="C2211" t="s">
        <v>1056</v>
      </c>
      <c r="D2211" t="s">
        <v>1587</v>
      </c>
      <c r="E2211" s="9">
        <v>0.24</v>
      </c>
      <c r="F2211" s="10">
        <f t="shared" si="99"/>
        <v>3336</v>
      </c>
      <c r="G2211" s="11"/>
      <c r="H2211" s="12" t="s">
        <v>1582</v>
      </c>
    </row>
    <row r="2212" spans="1:13" x14ac:dyDescent="0.25">
      <c r="A2212" t="s">
        <v>1580</v>
      </c>
      <c r="B2212" s="8" t="s">
        <v>1601</v>
      </c>
      <c r="C2212" t="s">
        <v>1056</v>
      </c>
      <c r="D2212" t="s">
        <v>1610</v>
      </c>
      <c r="E2212" s="9">
        <v>0.4</v>
      </c>
      <c r="F2212" s="10">
        <f t="shared" si="99"/>
        <v>5560</v>
      </c>
      <c r="G2212" s="11"/>
      <c r="H2212" s="12" t="s">
        <v>1582</v>
      </c>
    </row>
    <row r="2213" spans="1:13" x14ac:dyDescent="0.25">
      <c r="A2213" t="s">
        <v>1586</v>
      </c>
      <c r="B2213" s="8" t="s">
        <v>1601</v>
      </c>
      <c r="C2213" t="s">
        <v>1056</v>
      </c>
      <c r="D2213" t="s">
        <v>1583</v>
      </c>
      <c r="E2213" s="9">
        <v>0.56000000000000005</v>
      </c>
      <c r="F2213" s="10">
        <f t="shared" si="99"/>
        <v>7784.0000000000009</v>
      </c>
      <c r="G2213" s="11"/>
      <c r="H2213" s="12" t="s">
        <v>1582</v>
      </c>
    </row>
    <row r="2214" spans="1:13" x14ac:dyDescent="0.25">
      <c r="A2214" t="s">
        <v>1588</v>
      </c>
      <c r="B2214" s="8" t="s">
        <v>1601</v>
      </c>
      <c r="C2214" t="s">
        <v>1056</v>
      </c>
      <c r="D2214" t="s">
        <v>1609</v>
      </c>
      <c r="E2214" s="9">
        <v>0.64</v>
      </c>
      <c r="F2214" s="10">
        <f t="shared" si="99"/>
        <v>8896</v>
      </c>
      <c r="G2214" s="11"/>
      <c r="H2214" s="12" t="s">
        <v>1582</v>
      </c>
    </row>
    <row r="2215" spans="1:13" s="14" customFormat="1" x14ac:dyDescent="0.25">
      <c r="A2215" s="14" t="s">
        <v>1590</v>
      </c>
      <c r="B2215" s="15" t="s">
        <v>1601</v>
      </c>
      <c r="C2215" s="14" t="s">
        <v>1056</v>
      </c>
      <c r="D2215" s="14" t="s">
        <v>1602</v>
      </c>
      <c r="E2215" s="16">
        <v>0.32</v>
      </c>
      <c r="F2215" s="17">
        <f t="shared" si="99"/>
        <v>4448</v>
      </c>
      <c r="G2215" s="18">
        <v>44480</v>
      </c>
      <c r="H2215" s="12" t="s">
        <v>1582</v>
      </c>
      <c r="I2215" s="14" t="s">
        <v>1057</v>
      </c>
      <c r="L2215" s="19"/>
      <c r="M2215" s="20"/>
    </row>
    <row r="2216" spans="1:13" x14ac:dyDescent="0.25">
      <c r="A2216" t="s">
        <v>1592</v>
      </c>
      <c r="B2216" s="8">
        <v>13119625</v>
      </c>
      <c r="C2216" t="s">
        <v>2000</v>
      </c>
      <c r="D2216" t="s">
        <v>1629</v>
      </c>
      <c r="E2216" s="9">
        <v>0.56000000000000005</v>
      </c>
      <c r="F2216" s="10">
        <f>((E2216/8)*1)*13900</f>
        <v>973.00000000000011</v>
      </c>
      <c r="G2216" s="11"/>
      <c r="H2216" s="12" t="s">
        <v>1582</v>
      </c>
    </row>
    <row r="2217" spans="1:13" x14ac:dyDescent="0.25">
      <c r="A2217" t="s">
        <v>1586</v>
      </c>
      <c r="B2217" s="8">
        <v>13119625</v>
      </c>
      <c r="C2217" t="s">
        <v>2000</v>
      </c>
      <c r="D2217" t="s">
        <v>1589</v>
      </c>
      <c r="E2217" s="9">
        <v>0.5</v>
      </c>
      <c r="F2217" s="10">
        <f>((E2217/8)*1)*13900</f>
        <v>868.75</v>
      </c>
      <c r="G2217" s="11"/>
      <c r="H2217" s="12" t="s">
        <v>1582</v>
      </c>
    </row>
    <row r="2218" spans="1:13" x14ac:dyDescent="0.25">
      <c r="A2218" t="s">
        <v>1588</v>
      </c>
      <c r="B2218" s="8">
        <v>13119625</v>
      </c>
      <c r="C2218" t="s">
        <v>2000</v>
      </c>
      <c r="D2218" t="s">
        <v>1584</v>
      </c>
      <c r="E2218" s="9">
        <v>0.11333333333333299</v>
      </c>
      <c r="F2218" s="10">
        <f>((E2218/8)*1)*13900</f>
        <v>196.91666666666609</v>
      </c>
      <c r="G2218" s="11"/>
      <c r="H2218" s="12" t="s">
        <v>1582</v>
      </c>
    </row>
    <row r="2219" spans="1:13" s="14" customFormat="1" x14ac:dyDescent="0.25">
      <c r="A2219" s="14" t="s">
        <v>1590</v>
      </c>
      <c r="B2219" s="15">
        <v>13119625</v>
      </c>
      <c r="C2219" s="14" t="s">
        <v>2000</v>
      </c>
      <c r="D2219" s="14" t="s">
        <v>1583</v>
      </c>
      <c r="E2219" s="16">
        <v>0.39333333333333298</v>
      </c>
      <c r="F2219" s="10">
        <f>((E2219/8)*1)*13900</f>
        <v>683.41666666666606</v>
      </c>
      <c r="G2219" s="18">
        <v>24498.75</v>
      </c>
      <c r="H2219" s="12" t="s">
        <v>1582</v>
      </c>
      <c r="I2219" s="14" t="s">
        <v>2001</v>
      </c>
      <c r="J2219" s="14" t="s">
        <v>2002</v>
      </c>
      <c r="K2219" s="14" t="s">
        <v>2003</v>
      </c>
      <c r="L2219" s="19"/>
      <c r="M2219" s="20"/>
    </row>
    <row r="2220" spans="1:13" x14ac:dyDescent="0.25">
      <c r="A2220" t="s">
        <v>1592</v>
      </c>
      <c r="B2220" s="8">
        <v>20059120</v>
      </c>
      <c r="C2220" t="s">
        <v>1058</v>
      </c>
      <c r="D2220" t="s">
        <v>1584</v>
      </c>
      <c r="E2220" s="9">
        <v>0.16</v>
      </c>
      <c r="F2220" s="10">
        <f>((E2220/8)*9)*13900</f>
        <v>2502</v>
      </c>
      <c r="G2220" s="11"/>
      <c r="H2220" s="12" t="s">
        <v>1582</v>
      </c>
    </row>
    <row r="2221" spans="1:13" x14ac:dyDescent="0.25">
      <c r="A2221" t="s">
        <v>1580</v>
      </c>
      <c r="B2221" s="8">
        <v>20059120</v>
      </c>
      <c r="C2221" t="s">
        <v>1058</v>
      </c>
      <c r="D2221" t="s">
        <v>1602</v>
      </c>
      <c r="E2221" s="9">
        <v>0.32</v>
      </c>
      <c r="F2221" s="10">
        <f>((E2221/8)*9)*13900</f>
        <v>5004</v>
      </c>
      <c r="G2221" s="11"/>
      <c r="H2221" s="12" t="s">
        <v>1582</v>
      </c>
    </row>
    <row r="2222" spans="1:13" x14ac:dyDescent="0.25">
      <c r="A2222" t="s">
        <v>1588</v>
      </c>
      <c r="B2222" s="8">
        <v>20059120</v>
      </c>
      <c r="C2222" t="s">
        <v>1058</v>
      </c>
      <c r="D2222" t="s">
        <v>1610</v>
      </c>
      <c r="E2222" s="9">
        <v>0.4</v>
      </c>
      <c r="F2222" s="10">
        <f>((E2222/8)*9)*13900</f>
        <v>6255</v>
      </c>
      <c r="G2222" s="11"/>
      <c r="H2222" s="12" t="s">
        <v>1582</v>
      </c>
    </row>
    <row r="2223" spans="1:13" s="14" customFormat="1" x14ac:dyDescent="0.25">
      <c r="A2223" s="14" t="s">
        <v>1590</v>
      </c>
      <c r="B2223" s="15">
        <v>20059120</v>
      </c>
      <c r="C2223" s="14" t="s">
        <v>1058</v>
      </c>
      <c r="D2223" s="14" t="s">
        <v>1627</v>
      </c>
      <c r="E2223" s="16">
        <v>1.92</v>
      </c>
      <c r="F2223" s="10">
        <f>((E2223/8)*9)*13900</f>
        <v>30024.000000000004</v>
      </c>
      <c r="G2223" s="18">
        <v>43785</v>
      </c>
      <c r="H2223" s="12" t="s">
        <v>1582</v>
      </c>
      <c r="J2223" s="14" t="s">
        <v>1059</v>
      </c>
      <c r="K2223" s="14" t="s">
        <v>42</v>
      </c>
      <c r="L2223" s="19"/>
      <c r="M2223" s="20"/>
    </row>
    <row r="2224" spans="1:13" s="14" customFormat="1" x14ac:dyDescent="0.25">
      <c r="A2224" s="14" t="s">
        <v>1592</v>
      </c>
      <c r="B2224" s="15">
        <v>11465207</v>
      </c>
      <c r="C2224" s="14" t="s">
        <v>1060</v>
      </c>
      <c r="D2224" s="14" t="s">
        <v>1659</v>
      </c>
      <c r="E2224" s="16">
        <v>3.1333333333333302</v>
      </c>
      <c r="F2224" s="17">
        <f t="shared" ref="F2224:F2252" si="100">((E2224/8)*8)*13900</f>
        <v>43553.333333333292</v>
      </c>
      <c r="G2224" s="18">
        <v>43507</v>
      </c>
      <c r="H2224" s="12" t="s">
        <v>1582</v>
      </c>
      <c r="I2224" s="14" t="s">
        <v>1061</v>
      </c>
      <c r="L2224" s="19"/>
      <c r="M2224" s="20"/>
    </row>
    <row r="2225" spans="1:13" x14ac:dyDescent="0.25">
      <c r="A2225" t="s">
        <v>1592</v>
      </c>
      <c r="B2225" s="8">
        <v>4199569</v>
      </c>
      <c r="C2225" t="s">
        <v>1062</v>
      </c>
      <c r="D2225" t="s">
        <v>1584</v>
      </c>
      <c r="E2225" s="9">
        <v>0.11333333333333299</v>
      </c>
      <c r="F2225" s="10">
        <f t="shared" si="100"/>
        <v>1575.3333333333287</v>
      </c>
      <c r="G2225" s="11"/>
      <c r="H2225" s="12" t="s">
        <v>1582</v>
      </c>
    </row>
    <row r="2226" spans="1:13" x14ac:dyDescent="0.25">
      <c r="A2226" t="s">
        <v>1580</v>
      </c>
      <c r="B2226" s="8">
        <v>4199569</v>
      </c>
      <c r="C2226" t="s">
        <v>1062</v>
      </c>
      <c r="D2226" t="s">
        <v>1629</v>
      </c>
      <c r="E2226" s="9">
        <v>0.56000000000000005</v>
      </c>
      <c r="F2226" s="10">
        <f t="shared" si="100"/>
        <v>7784.0000000000009</v>
      </c>
      <c r="G2226" s="11"/>
      <c r="H2226" s="12" t="s">
        <v>1582</v>
      </c>
    </row>
    <row r="2227" spans="1:13" x14ac:dyDescent="0.25">
      <c r="A2227" t="s">
        <v>1586</v>
      </c>
      <c r="B2227" s="8">
        <v>11349881</v>
      </c>
      <c r="C2227" t="s">
        <v>1062</v>
      </c>
      <c r="D2227" t="s">
        <v>1596</v>
      </c>
      <c r="E2227" s="9">
        <v>0.95333333333333303</v>
      </c>
      <c r="F2227" s="10">
        <f t="shared" si="100"/>
        <v>13251.333333333328</v>
      </c>
      <c r="G2227" s="11"/>
      <c r="H2227" s="12" t="s">
        <v>1582</v>
      </c>
    </row>
    <row r="2228" spans="1:13" x14ac:dyDescent="0.25">
      <c r="A2228" t="s">
        <v>1588</v>
      </c>
      <c r="B2228" s="8">
        <v>11349881</v>
      </c>
      <c r="C2228" t="s">
        <v>1062</v>
      </c>
      <c r="D2228" t="s">
        <v>1610</v>
      </c>
      <c r="E2228" s="9">
        <v>0.28000000000000003</v>
      </c>
      <c r="F2228" s="10">
        <f t="shared" si="100"/>
        <v>3892.0000000000005</v>
      </c>
      <c r="G2228" s="11"/>
      <c r="H2228" s="12" t="s">
        <v>1582</v>
      </c>
    </row>
    <row r="2229" spans="1:13" x14ac:dyDescent="0.25">
      <c r="A2229" t="s">
        <v>1588</v>
      </c>
      <c r="B2229" s="8">
        <v>4199569</v>
      </c>
      <c r="C2229" t="s">
        <v>1062</v>
      </c>
      <c r="D2229" t="s">
        <v>1635</v>
      </c>
      <c r="E2229" s="9">
        <v>4.1933333333333298</v>
      </c>
      <c r="F2229" s="10">
        <f t="shared" si="100"/>
        <v>58287.333333333285</v>
      </c>
      <c r="G2229" s="11"/>
      <c r="H2229" s="12" t="s">
        <v>1582</v>
      </c>
    </row>
    <row r="2230" spans="1:13" s="14" customFormat="1" x14ac:dyDescent="0.25">
      <c r="A2230" s="14" t="s">
        <v>1590</v>
      </c>
      <c r="B2230" s="15">
        <v>11349881</v>
      </c>
      <c r="C2230" s="14" t="s">
        <v>1062</v>
      </c>
      <c r="D2230" s="14" t="s">
        <v>1581</v>
      </c>
      <c r="E2230" s="16">
        <v>0.33333333333333298</v>
      </c>
      <c r="F2230" s="17">
        <f t="shared" si="100"/>
        <v>4633.3333333333285</v>
      </c>
      <c r="G2230" s="18">
        <v>89238</v>
      </c>
      <c r="H2230" s="12" t="s">
        <v>1582</v>
      </c>
      <c r="I2230" s="14" t="s">
        <v>1063</v>
      </c>
      <c r="L2230" s="19"/>
      <c r="M2230" s="20"/>
    </row>
    <row r="2231" spans="1:13" x14ac:dyDescent="0.25">
      <c r="A2231" t="s">
        <v>1592</v>
      </c>
      <c r="B2231" s="8">
        <v>13060286</v>
      </c>
      <c r="C2231" t="s">
        <v>1064</v>
      </c>
      <c r="D2231" t="s">
        <v>1581</v>
      </c>
      <c r="E2231" s="9">
        <v>0.33333333333333298</v>
      </c>
      <c r="F2231" s="10">
        <f t="shared" si="100"/>
        <v>4633.3333333333285</v>
      </c>
      <c r="G2231" s="11"/>
      <c r="H2231" s="12" t="s">
        <v>1582</v>
      </c>
    </row>
    <row r="2232" spans="1:13" x14ac:dyDescent="0.25">
      <c r="A2232" t="s">
        <v>1580</v>
      </c>
      <c r="B2232" s="8">
        <v>13060286</v>
      </c>
      <c r="C2232" t="s">
        <v>1064</v>
      </c>
      <c r="D2232" t="s">
        <v>1642</v>
      </c>
      <c r="E2232" s="9">
        <v>2.62666666666667</v>
      </c>
      <c r="F2232" s="10">
        <f t="shared" si="100"/>
        <v>36510.666666666715</v>
      </c>
      <c r="G2232" s="11"/>
      <c r="H2232" s="12" t="s">
        <v>1582</v>
      </c>
    </row>
    <row r="2233" spans="1:13" x14ac:dyDescent="0.25">
      <c r="A2233" t="s">
        <v>1586</v>
      </c>
      <c r="B2233" s="8">
        <v>13060286</v>
      </c>
      <c r="C2233" t="s">
        <v>1064</v>
      </c>
      <c r="D2233" t="s">
        <v>1840</v>
      </c>
      <c r="E2233" s="9">
        <v>5.9266666666666703</v>
      </c>
      <c r="F2233" s="10">
        <f t="shared" si="100"/>
        <v>82380.666666666715</v>
      </c>
      <c r="G2233" s="11"/>
      <c r="H2233" s="12" t="s">
        <v>1582</v>
      </c>
    </row>
    <row r="2234" spans="1:13" x14ac:dyDescent="0.25">
      <c r="A2234" t="s">
        <v>1588</v>
      </c>
      <c r="B2234" s="8">
        <v>13060286</v>
      </c>
      <c r="C2234" t="s">
        <v>1064</v>
      </c>
      <c r="D2234" t="s">
        <v>1635</v>
      </c>
      <c r="E2234" s="9">
        <v>4.1933333333333298</v>
      </c>
      <c r="F2234" s="10">
        <f t="shared" si="100"/>
        <v>58287.333333333285</v>
      </c>
      <c r="G2234" s="11"/>
      <c r="H2234" s="12" t="s">
        <v>1582</v>
      </c>
    </row>
    <row r="2235" spans="1:13" s="14" customFormat="1" x14ac:dyDescent="0.25">
      <c r="A2235" s="14" t="s">
        <v>1590</v>
      </c>
      <c r="B2235" s="15">
        <v>13060286</v>
      </c>
      <c r="C2235" s="14" t="s">
        <v>1064</v>
      </c>
      <c r="D2235" s="14" t="s">
        <v>1988</v>
      </c>
      <c r="E2235" s="16">
        <v>5.26</v>
      </c>
      <c r="F2235" s="17">
        <f t="shared" si="100"/>
        <v>73114</v>
      </c>
      <c r="G2235" s="18">
        <v>254926</v>
      </c>
      <c r="H2235" s="12" t="s">
        <v>1582</v>
      </c>
      <c r="I2235" s="14" t="s">
        <v>1065</v>
      </c>
      <c r="L2235" s="19"/>
      <c r="M2235" s="20"/>
    </row>
    <row r="2236" spans="1:13" x14ac:dyDescent="0.25">
      <c r="A2236" t="s">
        <v>1580</v>
      </c>
      <c r="B2236" s="8">
        <v>675497</v>
      </c>
      <c r="C2236" t="s">
        <v>1067</v>
      </c>
      <c r="D2236" t="s">
        <v>1584</v>
      </c>
      <c r="E2236" s="9">
        <v>0.11333333333333299</v>
      </c>
      <c r="F2236" s="10">
        <f t="shared" si="100"/>
        <v>1575.3333333333287</v>
      </c>
      <c r="G2236" s="11"/>
      <c r="H2236" s="12" t="s">
        <v>1582</v>
      </c>
    </row>
    <row r="2237" spans="1:13" x14ac:dyDescent="0.25">
      <c r="A2237" t="s">
        <v>1586</v>
      </c>
      <c r="B2237" s="8">
        <v>675497</v>
      </c>
      <c r="C2237" t="s">
        <v>1067</v>
      </c>
      <c r="D2237" t="s">
        <v>1636</v>
      </c>
      <c r="E2237" s="9">
        <v>0.67333333333333301</v>
      </c>
      <c r="F2237" s="10">
        <f t="shared" si="100"/>
        <v>9359.3333333333285</v>
      </c>
      <c r="G2237" s="11"/>
      <c r="H2237" s="12" t="s">
        <v>1582</v>
      </c>
    </row>
    <row r="2238" spans="1:13" s="14" customFormat="1" x14ac:dyDescent="0.25">
      <c r="A2238" s="14" t="s">
        <v>1590</v>
      </c>
      <c r="B2238" s="15">
        <v>675497</v>
      </c>
      <c r="C2238" s="14" t="s">
        <v>1067</v>
      </c>
      <c r="D2238" s="14" t="s">
        <v>1610</v>
      </c>
      <c r="E2238" s="16">
        <v>0.28000000000000003</v>
      </c>
      <c r="F2238" s="17">
        <f t="shared" si="100"/>
        <v>3892.0000000000005</v>
      </c>
      <c r="G2238" s="18">
        <v>14734</v>
      </c>
      <c r="H2238" s="12" t="s">
        <v>1582</v>
      </c>
      <c r="I2238" s="14" t="s">
        <v>287</v>
      </c>
      <c r="L2238" s="19"/>
      <c r="M2238" s="20"/>
    </row>
    <row r="2239" spans="1:13" s="14" customFormat="1" x14ac:dyDescent="0.25">
      <c r="A2239" s="14" t="s">
        <v>1580</v>
      </c>
      <c r="B2239" s="15">
        <v>11496956</v>
      </c>
      <c r="C2239" s="14" t="s">
        <v>2004</v>
      </c>
      <c r="D2239" s="14" t="s">
        <v>1602</v>
      </c>
      <c r="E2239" s="16">
        <v>0.32</v>
      </c>
      <c r="F2239" s="17">
        <f t="shared" si="100"/>
        <v>4448</v>
      </c>
      <c r="G2239" s="18">
        <v>4448</v>
      </c>
      <c r="H2239" s="12" t="s">
        <v>1582</v>
      </c>
      <c r="I2239" s="14" t="s">
        <v>2005</v>
      </c>
      <c r="L2239" s="19"/>
      <c r="M2239" s="20"/>
    </row>
    <row r="2240" spans="1:13" x14ac:dyDescent="0.25">
      <c r="A2240" t="s">
        <v>1580</v>
      </c>
      <c r="B2240" s="8">
        <v>11189113</v>
      </c>
      <c r="C2240" t="s">
        <v>1069</v>
      </c>
      <c r="D2240" t="s">
        <v>1629</v>
      </c>
      <c r="E2240" s="9">
        <v>0.4</v>
      </c>
      <c r="F2240" s="10">
        <f t="shared" si="100"/>
        <v>5560</v>
      </c>
      <c r="G2240" s="11"/>
      <c r="H2240" s="12" t="s">
        <v>1582</v>
      </c>
    </row>
    <row r="2241" spans="1:13" x14ac:dyDescent="0.25">
      <c r="A2241" t="s">
        <v>1586</v>
      </c>
      <c r="B2241" s="8">
        <v>11189113</v>
      </c>
      <c r="C2241" t="s">
        <v>1069</v>
      </c>
      <c r="D2241" t="s">
        <v>1584</v>
      </c>
      <c r="E2241" s="9">
        <v>0.08</v>
      </c>
      <c r="F2241" s="10">
        <f t="shared" si="100"/>
        <v>1112</v>
      </c>
      <c r="G2241" s="11"/>
      <c r="H2241" s="12" t="s">
        <v>1582</v>
      </c>
    </row>
    <row r="2242" spans="1:13" s="14" customFormat="1" x14ac:dyDescent="0.25">
      <c r="A2242" s="14" t="s">
        <v>1588</v>
      </c>
      <c r="B2242" s="15">
        <v>11189113</v>
      </c>
      <c r="C2242" s="14" t="s">
        <v>1069</v>
      </c>
      <c r="D2242" s="14" t="s">
        <v>1609</v>
      </c>
      <c r="E2242" s="16">
        <v>0.32</v>
      </c>
      <c r="F2242" s="17">
        <f t="shared" si="100"/>
        <v>4448</v>
      </c>
      <c r="G2242" s="18">
        <v>11120</v>
      </c>
      <c r="H2242" s="12" t="s">
        <v>1582</v>
      </c>
      <c r="I2242" s="14" t="s">
        <v>1070</v>
      </c>
      <c r="L2242" s="19"/>
      <c r="M2242" s="20"/>
    </row>
    <row r="2243" spans="1:13" x14ac:dyDescent="0.25">
      <c r="A2243" t="s">
        <v>1592</v>
      </c>
      <c r="B2243" s="8" t="s">
        <v>1601</v>
      </c>
      <c r="C2243" t="s">
        <v>2006</v>
      </c>
      <c r="D2243" t="s">
        <v>1587</v>
      </c>
      <c r="E2243" s="9">
        <v>0.24</v>
      </c>
      <c r="F2243" s="10">
        <f t="shared" si="100"/>
        <v>3336</v>
      </c>
      <c r="G2243" s="11"/>
    </row>
    <row r="2244" spans="1:13" x14ac:dyDescent="0.25">
      <c r="A2244" t="s">
        <v>1592</v>
      </c>
      <c r="B2244" s="8" t="s">
        <v>1601</v>
      </c>
      <c r="C2244" t="s">
        <v>2006</v>
      </c>
      <c r="D2244" t="s">
        <v>1603</v>
      </c>
      <c r="E2244" s="9">
        <v>0.08</v>
      </c>
      <c r="F2244" s="10">
        <f t="shared" si="100"/>
        <v>1112</v>
      </c>
      <c r="G2244" s="11"/>
    </row>
    <row r="2245" spans="1:13" x14ac:dyDescent="0.25">
      <c r="A2245" t="s">
        <v>1580</v>
      </c>
      <c r="B2245" s="8" t="s">
        <v>1601</v>
      </c>
      <c r="C2245" t="s">
        <v>2006</v>
      </c>
      <c r="D2245" t="s">
        <v>1589</v>
      </c>
      <c r="E2245" s="9">
        <v>0.72</v>
      </c>
      <c r="F2245" s="10">
        <f t="shared" si="100"/>
        <v>10008</v>
      </c>
      <c r="G2245" s="11"/>
    </row>
    <row r="2246" spans="1:13" x14ac:dyDescent="0.25">
      <c r="A2246" t="s">
        <v>1580</v>
      </c>
      <c r="B2246" s="8" t="s">
        <v>1601</v>
      </c>
      <c r="C2246" t="s">
        <v>2006</v>
      </c>
      <c r="D2246" t="s">
        <v>1602</v>
      </c>
      <c r="E2246" s="9">
        <v>0.32</v>
      </c>
      <c r="F2246" s="10">
        <f t="shared" si="100"/>
        <v>4448</v>
      </c>
      <c r="G2246" s="11"/>
    </row>
    <row r="2247" spans="1:13" x14ac:dyDescent="0.25">
      <c r="A2247" t="s">
        <v>1586</v>
      </c>
      <c r="B2247" s="8" t="s">
        <v>1601</v>
      </c>
      <c r="C2247" t="s">
        <v>2006</v>
      </c>
      <c r="D2247" t="s">
        <v>1609</v>
      </c>
      <c r="E2247" s="9">
        <v>0.64</v>
      </c>
      <c r="F2247" s="10">
        <f t="shared" si="100"/>
        <v>8896</v>
      </c>
      <c r="G2247" s="11"/>
    </row>
    <row r="2248" spans="1:13" x14ac:dyDescent="0.25">
      <c r="A2248" t="s">
        <v>1588</v>
      </c>
      <c r="B2248" s="8" t="s">
        <v>1601</v>
      </c>
      <c r="C2248" t="s">
        <v>2006</v>
      </c>
      <c r="D2248" t="s">
        <v>1636</v>
      </c>
      <c r="E2248" s="9">
        <v>0.96</v>
      </c>
      <c r="F2248" s="10">
        <f t="shared" si="100"/>
        <v>13344</v>
      </c>
      <c r="G2248" s="11"/>
    </row>
    <row r="2249" spans="1:13" x14ac:dyDescent="0.25">
      <c r="A2249" t="s">
        <v>1588</v>
      </c>
      <c r="B2249" s="8" t="s">
        <v>1601</v>
      </c>
      <c r="C2249" t="s">
        <v>2006</v>
      </c>
      <c r="D2249" t="s">
        <v>1609</v>
      </c>
      <c r="E2249" s="9">
        <v>0.64</v>
      </c>
      <c r="F2249" s="10">
        <f t="shared" si="100"/>
        <v>8896</v>
      </c>
      <c r="G2249" s="11"/>
    </row>
    <row r="2250" spans="1:13" x14ac:dyDescent="0.25">
      <c r="A2250" t="s">
        <v>1590</v>
      </c>
      <c r="B2250" s="8" t="s">
        <v>1601</v>
      </c>
      <c r="C2250" t="s">
        <v>2006</v>
      </c>
      <c r="D2250" t="s">
        <v>1629</v>
      </c>
      <c r="E2250" s="9">
        <v>0.8</v>
      </c>
      <c r="F2250" s="10">
        <f t="shared" si="100"/>
        <v>11120</v>
      </c>
      <c r="G2250" s="11"/>
    </row>
    <row r="2251" spans="1:13" x14ac:dyDescent="0.25">
      <c r="A2251" t="s">
        <v>1590</v>
      </c>
      <c r="B2251" s="8" t="s">
        <v>1601</v>
      </c>
      <c r="C2251" t="s">
        <v>2006</v>
      </c>
      <c r="D2251" t="s">
        <v>1584</v>
      </c>
      <c r="E2251" s="9">
        <v>0.16</v>
      </c>
      <c r="F2251" s="10">
        <f t="shared" si="100"/>
        <v>2224</v>
      </c>
      <c r="G2251" s="11"/>
    </row>
    <row r="2252" spans="1:13" s="14" customFormat="1" x14ac:dyDescent="0.25">
      <c r="A2252" s="14" t="s">
        <v>1590</v>
      </c>
      <c r="B2252" s="15" t="s">
        <v>1601</v>
      </c>
      <c r="C2252" s="14" t="s">
        <v>2006</v>
      </c>
      <c r="D2252" s="14" t="s">
        <v>1603</v>
      </c>
      <c r="E2252" s="16">
        <v>0.08</v>
      </c>
      <c r="F2252" s="17">
        <f t="shared" si="100"/>
        <v>1112</v>
      </c>
      <c r="G2252" s="18">
        <v>64496</v>
      </c>
      <c r="L2252" s="19"/>
      <c r="M2252" s="20"/>
    </row>
    <row r="2253" spans="1:13" s="14" customFormat="1" x14ac:dyDescent="0.25">
      <c r="A2253" s="14" t="s">
        <v>1590</v>
      </c>
      <c r="B2253" s="15">
        <v>20062282</v>
      </c>
      <c r="C2253" s="14" t="s">
        <v>1071</v>
      </c>
      <c r="D2253" s="14" t="s">
        <v>1605</v>
      </c>
      <c r="E2253" s="16">
        <v>0.88</v>
      </c>
      <c r="F2253" s="17">
        <f>((E2253/8)*9)*13900</f>
        <v>13761</v>
      </c>
      <c r="G2253" s="18">
        <v>13761</v>
      </c>
      <c r="H2253" s="12" t="s">
        <v>1582</v>
      </c>
      <c r="I2253" s="14" t="s">
        <v>195</v>
      </c>
      <c r="J2253" s="14" t="s">
        <v>196</v>
      </c>
      <c r="K2253" s="14" t="s">
        <v>42</v>
      </c>
      <c r="L2253" s="19"/>
      <c r="M2253" s="20"/>
    </row>
    <row r="2254" spans="1:13" x14ac:dyDescent="0.25">
      <c r="A2254" t="s">
        <v>1592</v>
      </c>
      <c r="B2254" s="8">
        <v>20167151</v>
      </c>
      <c r="C2254" t="s">
        <v>2007</v>
      </c>
      <c r="D2254" t="s">
        <v>1587</v>
      </c>
      <c r="E2254" s="9">
        <v>0.24</v>
      </c>
      <c r="F2254" s="10">
        <f t="shared" ref="F2254:F2273" si="101">((E2254/8)*8)*13900</f>
        <v>3336</v>
      </c>
      <c r="G2254" s="11"/>
      <c r="H2254" s="12" t="s">
        <v>1582</v>
      </c>
    </row>
    <row r="2255" spans="1:13" x14ac:dyDescent="0.25">
      <c r="A2255" t="s">
        <v>1580</v>
      </c>
      <c r="B2255" s="8">
        <v>20167151</v>
      </c>
      <c r="C2255" t="s">
        <v>2007</v>
      </c>
      <c r="D2255" t="s">
        <v>1589</v>
      </c>
      <c r="E2255" s="9">
        <v>0.72</v>
      </c>
      <c r="F2255" s="10">
        <f t="shared" si="101"/>
        <v>10008</v>
      </c>
      <c r="G2255" s="11"/>
      <c r="H2255" s="12" t="s">
        <v>1582</v>
      </c>
    </row>
    <row r="2256" spans="1:13" x14ac:dyDescent="0.25">
      <c r="A2256" t="s">
        <v>1586</v>
      </c>
      <c r="B2256" s="8">
        <v>20167151</v>
      </c>
      <c r="C2256" t="s">
        <v>2007</v>
      </c>
      <c r="D2256" t="s">
        <v>1581</v>
      </c>
      <c r="E2256" s="9">
        <v>0.48</v>
      </c>
      <c r="F2256" s="10">
        <f t="shared" si="101"/>
        <v>6672</v>
      </c>
      <c r="G2256" s="11"/>
      <c r="H2256" s="12" t="s">
        <v>1582</v>
      </c>
    </row>
    <row r="2257" spans="1:13" x14ac:dyDescent="0.25">
      <c r="A2257" t="s">
        <v>1588</v>
      </c>
      <c r="B2257" s="8">
        <v>20167151</v>
      </c>
      <c r="C2257" t="s">
        <v>2007</v>
      </c>
      <c r="D2257" t="s">
        <v>1609</v>
      </c>
      <c r="E2257" s="9">
        <v>0.64</v>
      </c>
      <c r="F2257" s="10">
        <f t="shared" si="101"/>
        <v>8896</v>
      </c>
      <c r="G2257" s="11"/>
      <c r="H2257" s="12" t="s">
        <v>1582</v>
      </c>
    </row>
    <row r="2258" spans="1:13" s="14" customFormat="1" x14ac:dyDescent="0.25">
      <c r="A2258" s="14" t="s">
        <v>1590</v>
      </c>
      <c r="B2258" s="15">
        <v>20167151</v>
      </c>
      <c r="C2258" s="14" t="s">
        <v>2007</v>
      </c>
      <c r="D2258" s="14" t="s">
        <v>1603</v>
      </c>
      <c r="E2258" s="16">
        <v>0.08</v>
      </c>
      <c r="F2258" s="17">
        <f t="shared" si="101"/>
        <v>1112</v>
      </c>
      <c r="G2258" s="18">
        <v>30024</v>
      </c>
      <c r="H2258" s="12" t="s">
        <v>1582</v>
      </c>
      <c r="I2258" s="14" t="s">
        <v>2008</v>
      </c>
      <c r="L2258" s="19"/>
      <c r="M2258" s="20"/>
    </row>
    <row r="2259" spans="1:13" x14ac:dyDescent="0.25">
      <c r="A2259" t="s">
        <v>1592</v>
      </c>
      <c r="B2259" s="8">
        <v>13052557</v>
      </c>
      <c r="C2259" t="s">
        <v>2009</v>
      </c>
      <c r="D2259" t="s">
        <v>1584</v>
      </c>
      <c r="E2259" s="9">
        <v>0.11333333333333299</v>
      </c>
      <c r="F2259" s="10">
        <f t="shared" si="101"/>
        <v>1575.3333333333287</v>
      </c>
      <c r="G2259" s="11"/>
      <c r="H2259" s="12" t="s">
        <v>1582</v>
      </c>
    </row>
    <row r="2260" spans="1:13" x14ac:dyDescent="0.25">
      <c r="A2260" t="s">
        <v>1592</v>
      </c>
      <c r="B2260" s="8">
        <v>20179051</v>
      </c>
      <c r="C2260" t="s">
        <v>2009</v>
      </c>
      <c r="D2260" t="s">
        <v>1602</v>
      </c>
      <c r="E2260" s="9">
        <v>0.22666666666666699</v>
      </c>
      <c r="F2260" s="10">
        <f t="shared" si="101"/>
        <v>3150.6666666666711</v>
      </c>
      <c r="G2260" s="11"/>
      <c r="H2260" s="12" t="s">
        <v>1582</v>
      </c>
    </row>
    <row r="2261" spans="1:13" x14ac:dyDescent="0.25">
      <c r="A2261" t="s">
        <v>1580</v>
      </c>
      <c r="B2261" s="8">
        <v>13052557</v>
      </c>
      <c r="C2261" t="s">
        <v>2009</v>
      </c>
      <c r="D2261" t="s">
        <v>1602</v>
      </c>
      <c r="E2261" s="9">
        <v>0.22666666666666699</v>
      </c>
      <c r="F2261" s="10">
        <f t="shared" si="101"/>
        <v>3150.6666666666711</v>
      </c>
      <c r="G2261" s="11"/>
      <c r="H2261" s="12" t="s">
        <v>1582</v>
      </c>
    </row>
    <row r="2262" spans="1:13" x14ac:dyDescent="0.25">
      <c r="A2262" t="s">
        <v>1586</v>
      </c>
      <c r="B2262" s="8">
        <v>13052557</v>
      </c>
      <c r="C2262" t="s">
        <v>2009</v>
      </c>
      <c r="D2262" t="s">
        <v>1602</v>
      </c>
      <c r="E2262" s="9">
        <v>0.22666666666666699</v>
      </c>
      <c r="F2262" s="10">
        <f t="shared" si="101"/>
        <v>3150.6666666666711</v>
      </c>
      <c r="G2262" s="11"/>
      <c r="H2262" s="12" t="s">
        <v>1582</v>
      </c>
    </row>
    <row r="2263" spans="1:13" s="14" customFormat="1" x14ac:dyDescent="0.25">
      <c r="A2263" s="14" t="s">
        <v>1590</v>
      </c>
      <c r="B2263" s="15">
        <v>13052557</v>
      </c>
      <c r="C2263" s="14" t="s">
        <v>2009</v>
      </c>
      <c r="D2263" s="14" t="s">
        <v>1584</v>
      </c>
      <c r="E2263" s="16">
        <v>0.11333333333333299</v>
      </c>
      <c r="F2263" s="17">
        <f t="shared" si="101"/>
        <v>1575.3333333333287</v>
      </c>
      <c r="G2263" s="18">
        <v>12649</v>
      </c>
      <c r="H2263" s="12" t="s">
        <v>1582</v>
      </c>
      <c r="I2263" s="14" t="s">
        <v>2010</v>
      </c>
      <c r="L2263" s="19"/>
      <c r="M2263" s="20"/>
    </row>
    <row r="2264" spans="1:13" x14ac:dyDescent="0.25">
      <c r="A2264" t="s">
        <v>1592</v>
      </c>
      <c r="B2264" s="8">
        <v>13214298</v>
      </c>
      <c r="C2264" t="s">
        <v>1072</v>
      </c>
      <c r="D2264" t="s">
        <v>1657</v>
      </c>
      <c r="E2264" s="9">
        <v>1.76</v>
      </c>
      <c r="F2264" s="10">
        <f t="shared" si="101"/>
        <v>24464</v>
      </c>
      <c r="G2264" s="11"/>
      <c r="H2264" s="12" t="s">
        <v>1582</v>
      </c>
    </row>
    <row r="2265" spans="1:13" x14ac:dyDescent="0.25">
      <c r="A2265" t="s">
        <v>1580</v>
      </c>
      <c r="B2265" s="8">
        <v>13214298</v>
      </c>
      <c r="C2265" t="s">
        <v>1072</v>
      </c>
      <c r="D2265" t="s">
        <v>1732</v>
      </c>
      <c r="E2265" s="9">
        <v>4.72</v>
      </c>
      <c r="F2265" s="10">
        <f t="shared" si="101"/>
        <v>65608</v>
      </c>
      <c r="G2265" s="11"/>
      <c r="H2265" s="12" t="s">
        <v>1582</v>
      </c>
    </row>
    <row r="2266" spans="1:13" x14ac:dyDescent="0.25">
      <c r="A2266" t="s">
        <v>1586</v>
      </c>
      <c r="B2266" s="8">
        <v>13214298</v>
      </c>
      <c r="C2266" t="s">
        <v>1072</v>
      </c>
      <c r="D2266" t="s">
        <v>1668</v>
      </c>
      <c r="E2266" s="9">
        <v>7.36</v>
      </c>
      <c r="F2266" s="10">
        <f t="shared" si="101"/>
        <v>102304</v>
      </c>
      <c r="G2266" s="11"/>
      <c r="H2266" s="12" t="s">
        <v>1582</v>
      </c>
    </row>
    <row r="2267" spans="1:13" x14ac:dyDescent="0.25">
      <c r="A2267" t="s">
        <v>1588</v>
      </c>
      <c r="B2267" s="8">
        <v>13214298</v>
      </c>
      <c r="C2267" t="s">
        <v>1072</v>
      </c>
      <c r="D2267" t="s">
        <v>1643</v>
      </c>
      <c r="E2267" s="9">
        <v>3.6</v>
      </c>
      <c r="F2267" s="10">
        <f t="shared" si="101"/>
        <v>50040</v>
      </c>
      <c r="G2267" s="11"/>
      <c r="H2267" s="12" t="s">
        <v>1582</v>
      </c>
    </row>
    <row r="2268" spans="1:13" s="14" customFormat="1" x14ac:dyDescent="0.25">
      <c r="A2268" s="14" t="s">
        <v>1590</v>
      </c>
      <c r="B2268" s="15">
        <v>13214298</v>
      </c>
      <c r="C2268" s="14" t="s">
        <v>1072</v>
      </c>
      <c r="D2268" s="14" t="s">
        <v>1633</v>
      </c>
      <c r="E2268" s="16">
        <v>2</v>
      </c>
      <c r="F2268" s="17">
        <f t="shared" si="101"/>
        <v>27800</v>
      </c>
      <c r="G2268" s="18">
        <v>270216</v>
      </c>
      <c r="H2268" s="12" t="s">
        <v>1582</v>
      </c>
      <c r="I2268" s="14" t="s">
        <v>1073</v>
      </c>
      <c r="L2268" s="19"/>
      <c r="M2268" s="20"/>
    </row>
    <row r="2269" spans="1:13" x14ac:dyDescent="0.25">
      <c r="A2269" t="s">
        <v>1592</v>
      </c>
      <c r="B2269" s="8">
        <v>595502</v>
      </c>
      <c r="C2269" t="s">
        <v>1074</v>
      </c>
      <c r="D2269" t="s">
        <v>1623</v>
      </c>
      <c r="E2269" s="9">
        <v>3.04</v>
      </c>
      <c r="F2269" s="10">
        <f t="shared" si="101"/>
        <v>42256</v>
      </c>
      <c r="G2269" s="11"/>
    </row>
    <row r="2270" spans="1:13" x14ac:dyDescent="0.25">
      <c r="A2270" t="s">
        <v>1580</v>
      </c>
      <c r="B2270" s="8">
        <v>595502</v>
      </c>
      <c r="C2270" t="s">
        <v>1074</v>
      </c>
      <c r="D2270" t="s">
        <v>1692</v>
      </c>
      <c r="E2270" s="9">
        <v>1.6</v>
      </c>
      <c r="F2270" s="10">
        <f t="shared" si="101"/>
        <v>22240</v>
      </c>
      <c r="G2270" s="11"/>
    </row>
    <row r="2271" spans="1:13" x14ac:dyDescent="0.25">
      <c r="A2271" t="s">
        <v>1586</v>
      </c>
      <c r="B2271" s="8">
        <v>595502</v>
      </c>
      <c r="C2271" t="s">
        <v>1074</v>
      </c>
      <c r="D2271" t="s">
        <v>1583</v>
      </c>
      <c r="E2271" s="9">
        <v>0.56000000000000005</v>
      </c>
      <c r="F2271" s="10">
        <f t="shared" si="101"/>
        <v>7784.0000000000009</v>
      </c>
      <c r="G2271" s="11"/>
    </row>
    <row r="2272" spans="1:13" x14ac:dyDescent="0.25">
      <c r="A2272" t="s">
        <v>1588</v>
      </c>
      <c r="B2272" s="8">
        <v>595502</v>
      </c>
      <c r="C2272" t="s">
        <v>1074</v>
      </c>
      <c r="D2272" t="s">
        <v>1589</v>
      </c>
      <c r="E2272" s="9">
        <v>0.72</v>
      </c>
      <c r="F2272" s="10">
        <f t="shared" si="101"/>
        <v>10008</v>
      </c>
      <c r="G2272" s="11"/>
    </row>
    <row r="2273" spans="1:13" s="14" customFormat="1" x14ac:dyDescent="0.25">
      <c r="A2273" s="14" t="s">
        <v>1590</v>
      </c>
      <c r="B2273" s="15">
        <v>595502</v>
      </c>
      <c r="C2273" s="14" t="s">
        <v>1074</v>
      </c>
      <c r="D2273" s="14" t="s">
        <v>1584</v>
      </c>
      <c r="E2273" s="16">
        <v>0.16</v>
      </c>
      <c r="F2273" s="17">
        <f t="shared" si="101"/>
        <v>2224</v>
      </c>
      <c r="G2273" s="18">
        <v>84512</v>
      </c>
      <c r="I2273" s="14" t="s">
        <v>1075</v>
      </c>
      <c r="L2273" s="19"/>
      <c r="M2273" s="20"/>
    </row>
    <row r="2274" spans="1:13" x14ac:dyDescent="0.25">
      <c r="A2274" t="s">
        <v>1580</v>
      </c>
      <c r="B2274" s="8" t="s">
        <v>1601</v>
      </c>
      <c r="C2274" t="s">
        <v>1076</v>
      </c>
      <c r="D2274" t="s">
        <v>1587</v>
      </c>
      <c r="E2274" s="9">
        <v>0.24</v>
      </c>
      <c r="F2274" s="10">
        <f>((E2274/8)*6)*13900</f>
        <v>2502</v>
      </c>
      <c r="G2274" s="11"/>
      <c r="H2274" s="12" t="s">
        <v>1582</v>
      </c>
    </row>
    <row r="2275" spans="1:13" x14ac:dyDescent="0.25">
      <c r="A2275" t="s">
        <v>1586</v>
      </c>
      <c r="B2275" s="8" t="s">
        <v>1601</v>
      </c>
      <c r="C2275" t="s">
        <v>1076</v>
      </c>
      <c r="D2275" t="s">
        <v>1651</v>
      </c>
      <c r="E2275" s="9">
        <v>11.28</v>
      </c>
      <c r="F2275" s="10">
        <f>((E2275/8)*6)*13900</f>
        <v>117593.99999999999</v>
      </c>
      <c r="G2275" s="11"/>
      <c r="H2275" s="12" t="s">
        <v>1582</v>
      </c>
    </row>
    <row r="2276" spans="1:13" x14ac:dyDescent="0.25">
      <c r="A2276" t="s">
        <v>1588</v>
      </c>
      <c r="B2276" s="8" t="s">
        <v>1601</v>
      </c>
      <c r="C2276" t="s">
        <v>1076</v>
      </c>
      <c r="D2276" t="s">
        <v>1659</v>
      </c>
      <c r="E2276" s="9">
        <v>4.4800000000000004</v>
      </c>
      <c r="F2276" s="10">
        <f>((E2276/8)*6)*13900</f>
        <v>46704.000000000007</v>
      </c>
      <c r="G2276" s="11"/>
      <c r="H2276" s="12" t="s">
        <v>1582</v>
      </c>
    </row>
    <row r="2277" spans="1:13" s="14" customFormat="1" x14ac:dyDescent="0.25">
      <c r="A2277" s="14" t="s">
        <v>1590</v>
      </c>
      <c r="B2277" s="15" t="s">
        <v>1601</v>
      </c>
      <c r="C2277" s="14" t="s">
        <v>1076</v>
      </c>
      <c r="D2277" s="14" t="s">
        <v>1660</v>
      </c>
      <c r="E2277" s="16">
        <v>6.4</v>
      </c>
      <c r="F2277" s="10">
        <f>((E2277/8)*6)*13900</f>
        <v>66720.000000000015</v>
      </c>
      <c r="G2277" s="18">
        <v>233520</v>
      </c>
      <c r="H2277" s="12" t="s">
        <v>1582</v>
      </c>
      <c r="I2277" s="14" t="s">
        <v>1077</v>
      </c>
      <c r="J2277" s="14" t="s">
        <v>101</v>
      </c>
      <c r="K2277" s="14" t="s">
        <v>160</v>
      </c>
      <c r="L2277" s="19"/>
      <c r="M2277" s="20"/>
    </row>
    <row r="2278" spans="1:13" x14ac:dyDescent="0.25">
      <c r="A2278" t="s">
        <v>1586</v>
      </c>
      <c r="B2278" s="8">
        <v>20039667</v>
      </c>
      <c r="C2278" t="s">
        <v>1078</v>
      </c>
      <c r="D2278" t="s">
        <v>1610</v>
      </c>
      <c r="E2278" s="9">
        <v>0.4</v>
      </c>
      <c r="F2278" s="10">
        <f>((E2278/8)*8)*13900</f>
        <v>5560</v>
      </c>
      <c r="G2278" s="11"/>
    </row>
    <row r="2279" spans="1:13" x14ac:dyDescent="0.25">
      <c r="A2279" t="s">
        <v>1588</v>
      </c>
      <c r="B2279" s="8">
        <v>20039667</v>
      </c>
      <c r="C2279" t="s">
        <v>1078</v>
      </c>
      <c r="D2279" t="s">
        <v>1584</v>
      </c>
      <c r="E2279" s="9">
        <v>0.16</v>
      </c>
      <c r="F2279" s="10">
        <f>((E2279/8)*8)*13900</f>
        <v>2224</v>
      </c>
      <c r="G2279" s="11"/>
    </row>
    <row r="2280" spans="1:13" s="14" customFormat="1" x14ac:dyDescent="0.25">
      <c r="A2280" s="14" t="s">
        <v>1590</v>
      </c>
      <c r="B2280" s="15">
        <v>20039667</v>
      </c>
      <c r="C2280" s="14" t="s">
        <v>1078</v>
      </c>
      <c r="D2280" s="14" t="s">
        <v>1610</v>
      </c>
      <c r="E2280" s="16">
        <v>0.4</v>
      </c>
      <c r="F2280" s="17">
        <f>((E2280/8)*8)*13900</f>
        <v>5560</v>
      </c>
      <c r="G2280" s="18">
        <v>13344</v>
      </c>
      <c r="L2280" s="19"/>
      <c r="M2280" s="20"/>
    </row>
    <row r="2281" spans="1:13" x14ac:dyDescent="0.25">
      <c r="A2281" t="s">
        <v>1586</v>
      </c>
      <c r="B2281" s="8">
        <v>20040325</v>
      </c>
      <c r="C2281" t="s">
        <v>2011</v>
      </c>
      <c r="D2281" t="s">
        <v>1591</v>
      </c>
      <c r="E2281" s="9">
        <v>1.1200000000000001</v>
      </c>
      <c r="F2281" s="10">
        <f>((E2281/8)*8)*13900</f>
        <v>15568.000000000002</v>
      </c>
      <c r="G2281" s="11"/>
      <c r="H2281" s="12" t="s">
        <v>1582</v>
      </c>
    </row>
    <row r="2282" spans="1:13" s="14" customFormat="1" x14ac:dyDescent="0.25">
      <c r="A2282" s="14" t="s">
        <v>1586</v>
      </c>
      <c r="B2282" s="15">
        <v>4089576</v>
      </c>
      <c r="C2282" s="14" t="s">
        <v>2011</v>
      </c>
      <c r="D2282" s="14" t="s">
        <v>1626</v>
      </c>
      <c r="E2282" s="16">
        <v>1.28</v>
      </c>
      <c r="F2282" s="17">
        <f>((E2282/8)*8)*13900</f>
        <v>17792</v>
      </c>
      <c r="G2282" s="18">
        <v>33360</v>
      </c>
      <c r="H2282" s="12" t="s">
        <v>1582</v>
      </c>
      <c r="I2282" s="14" t="s">
        <v>2012</v>
      </c>
      <c r="L2282" s="19"/>
      <c r="M2282" s="20"/>
    </row>
    <row r="2283" spans="1:13" s="14" customFormat="1" x14ac:dyDescent="0.25">
      <c r="A2283" s="14" t="s">
        <v>1588</v>
      </c>
      <c r="B2283" s="15" t="s">
        <v>1601</v>
      </c>
      <c r="C2283" s="14" t="s">
        <v>1079</v>
      </c>
      <c r="D2283" s="14" t="s">
        <v>1603</v>
      </c>
      <c r="E2283" s="16">
        <v>0.08</v>
      </c>
      <c r="F2283" s="17">
        <f>((E2283/8)*2)*13900</f>
        <v>278</v>
      </c>
      <c r="G2283" s="18">
        <v>1112</v>
      </c>
      <c r="H2283" s="12" t="s">
        <v>1582</v>
      </c>
      <c r="I2283" s="14" t="s">
        <v>1080</v>
      </c>
      <c r="J2283" s="14" t="s">
        <v>14</v>
      </c>
      <c r="K2283" s="14" t="s">
        <v>15</v>
      </c>
      <c r="L2283" s="19"/>
      <c r="M2283" s="20"/>
    </row>
    <row r="2284" spans="1:13" x14ac:dyDescent="0.25">
      <c r="A2284" t="s">
        <v>1592</v>
      </c>
      <c r="B2284" s="8">
        <v>491534</v>
      </c>
      <c r="C2284" t="s">
        <v>1081</v>
      </c>
      <c r="D2284" t="s">
        <v>1721</v>
      </c>
      <c r="E2284" s="9">
        <v>5.68</v>
      </c>
      <c r="F2284" s="10">
        <f t="shared" ref="F2284:F2299" si="102">((E2284/8)*8)*13900</f>
        <v>78952</v>
      </c>
      <c r="G2284" s="11"/>
      <c r="H2284" s="12" t="s">
        <v>1582</v>
      </c>
    </row>
    <row r="2285" spans="1:13" x14ac:dyDescent="0.25">
      <c r="A2285" t="s">
        <v>1580</v>
      </c>
      <c r="B2285" s="8">
        <v>491534</v>
      </c>
      <c r="C2285" t="s">
        <v>1081</v>
      </c>
      <c r="D2285" t="s">
        <v>1830</v>
      </c>
      <c r="E2285" s="9">
        <v>6.24</v>
      </c>
      <c r="F2285" s="10">
        <f t="shared" si="102"/>
        <v>86736</v>
      </c>
      <c r="G2285" s="11"/>
      <c r="H2285" s="12" t="s">
        <v>1582</v>
      </c>
    </row>
    <row r="2286" spans="1:13" x14ac:dyDescent="0.25">
      <c r="A2286" t="s">
        <v>1586</v>
      </c>
      <c r="B2286" s="8">
        <v>491534</v>
      </c>
      <c r="C2286" t="s">
        <v>1081</v>
      </c>
      <c r="D2286" t="s">
        <v>1892</v>
      </c>
      <c r="E2286" s="9">
        <v>8.9600000000000009</v>
      </c>
      <c r="F2286" s="10">
        <f t="shared" si="102"/>
        <v>124544.00000000001</v>
      </c>
      <c r="G2286" s="11"/>
      <c r="H2286" s="12" t="s">
        <v>1582</v>
      </c>
    </row>
    <row r="2287" spans="1:13" x14ac:dyDescent="0.25">
      <c r="A2287" t="s">
        <v>1588</v>
      </c>
      <c r="B2287" s="8">
        <v>491534</v>
      </c>
      <c r="C2287" t="s">
        <v>1081</v>
      </c>
      <c r="D2287" t="s">
        <v>1829</v>
      </c>
      <c r="E2287" s="9">
        <v>9.92</v>
      </c>
      <c r="F2287" s="10">
        <f t="shared" si="102"/>
        <v>137888</v>
      </c>
      <c r="G2287" s="11"/>
      <c r="H2287" s="12" t="s">
        <v>1582</v>
      </c>
    </row>
    <row r="2288" spans="1:13" s="14" customFormat="1" x14ac:dyDescent="0.25">
      <c r="A2288" s="14" t="s">
        <v>1590</v>
      </c>
      <c r="B2288" s="15">
        <v>491534</v>
      </c>
      <c r="C2288" s="14" t="s">
        <v>1081</v>
      </c>
      <c r="D2288" s="14" t="s">
        <v>1633</v>
      </c>
      <c r="E2288" s="16">
        <v>2</v>
      </c>
      <c r="F2288" s="17">
        <f t="shared" si="102"/>
        <v>27800</v>
      </c>
      <c r="G2288" s="18">
        <v>455920</v>
      </c>
      <c r="H2288" s="12" t="s">
        <v>1582</v>
      </c>
      <c r="I2288" s="14" t="s">
        <v>1082</v>
      </c>
      <c r="L2288" s="19"/>
      <c r="M2288" s="20"/>
    </row>
    <row r="2289" spans="1:13" x14ac:dyDescent="0.25">
      <c r="A2289" t="s">
        <v>1592</v>
      </c>
      <c r="B2289" s="8">
        <v>4075808</v>
      </c>
      <c r="C2289" t="s">
        <v>1083</v>
      </c>
      <c r="D2289" t="s">
        <v>1701</v>
      </c>
      <c r="E2289" s="9">
        <v>4.24</v>
      </c>
      <c r="F2289" s="10">
        <f t="shared" si="102"/>
        <v>58936</v>
      </c>
      <c r="G2289" s="11"/>
      <c r="H2289" s="12" t="s">
        <v>1582</v>
      </c>
    </row>
    <row r="2290" spans="1:13" x14ac:dyDescent="0.25">
      <c r="A2290" t="s">
        <v>1580</v>
      </c>
      <c r="B2290" s="8">
        <v>4075808</v>
      </c>
      <c r="C2290" t="s">
        <v>1083</v>
      </c>
      <c r="D2290" t="s">
        <v>1585</v>
      </c>
      <c r="E2290" s="9">
        <v>1.44</v>
      </c>
      <c r="F2290" s="10">
        <f t="shared" si="102"/>
        <v>20016</v>
      </c>
      <c r="G2290" s="11"/>
      <c r="H2290" s="12" t="s">
        <v>1582</v>
      </c>
    </row>
    <row r="2291" spans="1:13" x14ac:dyDescent="0.25">
      <c r="A2291" t="s">
        <v>1586</v>
      </c>
      <c r="B2291" s="8">
        <v>4075808</v>
      </c>
      <c r="C2291" t="s">
        <v>1083</v>
      </c>
      <c r="D2291" t="s">
        <v>1777</v>
      </c>
      <c r="E2291" s="9">
        <v>8</v>
      </c>
      <c r="F2291" s="10">
        <f t="shared" si="102"/>
        <v>111200</v>
      </c>
      <c r="G2291" s="11"/>
      <c r="H2291" s="12" t="s">
        <v>1582</v>
      </c>
    </row>
    <row r="2292" spans="1:13" x14ac:dyDescent="0.25">
      <c r="A2292" t="s">
        <v>1588</v>
      </c>
      <c r="B2292" s="8">
        <v>4075808</v>
      </c>
      <c r="C2292" t="s">
        <v>1083</v>
      </c>
      <c r="D2292" t="s">
        <v>1927</v>
      </c>
      <c r="E2292" s="9">
        <v>9.1999999999999993</v>
      </c>
      <c r="F2292" s="10">
        <f t="shared" si="102"/>
        <v>127879.99999999999</v>
      </c>
      <c r="G2292" s="11"/>
      <c r="H2292" s="12" t="s">
        <v>1582</v>
      </c>
    </row>
    <row r="2293" spans="1:13" s="14" customFormat="1" x14ac:dyDescent="0.25">
      <c r="A2293" s="14" t="s">
        <v>1590</v>
      </c>
      <c r="B2293" s="15">
        <v>4075808</v>
      </c>
      <c r="C2293" s="14" t="s">
        <v>1083</v>
      </c>
      <c r="D2293" s="14" t="s">
        <v>1655</v>
      </c>
      <c r="E2293" s="16">
        <v>2.3199999999999998</v>
      </c>
      <c r="F2293" s="17">
        <f t="shared" si="102"/>
        <v>32247.999999999996</v>
      </c>
      <c r="G2293" s="18">
        <v>350280</v>
      </c>
      <c r="H2293" s="12" t="s">
        <v>1582</v>
      </c>
      <c r="I2293" s="14" t="s">
        <v>287</v>
      </c>
      <c r="L2293" s="19"/>
      <c r="M2293" s="20"/>
    </row>
    <row r="2294" spans="1:13" x14ac:dyDescent="0.25">
      <c r="A2294" t="s">
        <v>1592</v>
      </c>
      <c r="B2294" s="8">
        <v>11307861</v>
      </c>
      <c r="C2294" t="s">
        <v>1086</v>
      </c>
      <c r="D2294" t="s">
        <v>1587</v>
      </c>
      <c r="E2294" s="9">
        <v>0.16666666666666699</v>
      </c>
      <c r="F2294" s="10">
        <f t="shared" si="102"/>
        <v>2316.6666666666711</v>
      </c>
      <c r="G2294" s="11"/>
    </row>
    <row r="2295" spans="1:13" x14ac:dyDescent="0.25">
      <c r="A2295" t="s">
        <v>1586</v>
      </c>
      <c r="B2295" s="8">
        <v>11307861</v>
      </c>
      <c r="C2295" t="s">
        <v>1086</v>
      </c>
      <c r="D2295" t="s">
        <v>1609</v>
      </c>
      <c r="E2295" s="9">
        <v>0.44666666666666699</v>
      </c>
      <c r="F2295" s="10">
        <f t="shared" si="102"/>
        <v>6208.6666666666715</v>
      </c>
      <c r="G2295" s="11"/>
    </row>
    <row r="2296" spans="1:13" s="14" customFormat="1" x14ac:dyDescent="0.25">
      <c r="A2296" s="14" t="s">
        <v>1590</v>
      </c>
      <c r="B2296" s="15">
        <v>11307861</v>
      </c>
      <c r="C2296" s="14" t="s">
        <v>1086</v>
      </c>
      <c r="D2296" s="14" t="s">
        <v>1603</v>
      </c>
      <c r="E2296" s="16">
        <v>5.3333333333333302E-2</v>
      </c>
      <c r="F2296" s="17">
        <f t="shared" si="102"/>
        <v>741.33333333333292</v>
      </c>
      <c r="G2296" s="18">
        <v>9313</v>
      </c>
      <c r="I2296" s="14" t="s">
        <v>1087</v>
      </c>
      <c r="L2296" s="19"/>
      <c r="M2296" s="20"/>
    </row>
    <row r="2297" spans="1:13" x14ac:dyDescent="0.25">
      <c r="A2297" t="s">
        <v>1592</v>
      </c>
      <c r="B2297" s="8">
        <v>11439026</v>
      </c>
      <c r="C2297" t="s">
        <v>1088</v>
      </c>
      <c r="D2297" t="s">
        <v>1609</v>
      </c>
      <c r="E2297" s="9">
        <v>0.32</v>
      </c>
      <c r="F2297" s="10">
        <f t="shared" si="102"/>
        <v>4448</v>
      </c>
      <c r="G2297" s="11"/>
    </row>
    <row r="2298" spans="1:13" x14ac:dyDescent="0.25">
      <c r="A2298" t="s">
        <v>1580</v>
      </c>
      <c r="B2298" s="8">
        <v>11439026</v>
      </c>
      <c r="C2298" t="s">
        <v>1088</v>
      </c>
      <c r="D2298" t="s">
        <v>1603</v>
      </c>
      <c r="E2298" s="9">
        <v>0.04</v>
      </c>
      <c r="F2298" s="10">
        <f t="shared" si="102"/>
        <v>556</v>
      </c>
      <c r="G2298" s="11"/>
    </row>
    <row r="2299" spans="1:13" s="14" customFormat="1" x14ac:dyDescent="0.25">
      <c r="A2299" s="14" t="s">
        <v>1586</v>
      </c>
      <c r="B2299" s="15">
        <v>11439026</v>
      </c>
      <c r="C2299" s="14" t="s">
        <v>1088</v>
      </c>
      <c r="D2299" s="14" t="s">
        <v>1587</v>
      </c>
      <c r="E2299" s="16">
        <v>0.12</v>
      </c>
      <c r="F2299" s="17">
        <f t="shared" si="102"/>
        <v>1668</v>
      </c>
      <c r="G2299" s="18">
        <v>6672</v>
      </c>
      <c r="I2299" s="14" t="s">
        <v>1089</v>
      </c>
      <c r="L2299" s="19"/>
      <c r="M2299" s="20"/>
    </row>
    <row r="2300" spans="1:13" x14ac:dyDescent="0.25">
      <c r="A2300" t="s">
        <v>1592</v>
      </c>
      <c r="B2300" s="8">
        <v>20065603</v>
      </c>
      <c r="C2300" t="s">
        <v>1090</v>
      </c>
      <c r="D2300" t="s">
        <v>1584</v>
      </c>
      <c r="E2300" s="9">
        <v>0.16</v>
      </c>
      <c r="F2300" s="10">
        <f t="shared" ref="F2300:F2305" si="103">((E2300/8)*2)*13900</f>
        <v>556</v>
      </c>
      <c r="G2300" s="11"/>
      <c r="H2300" s="12" t="s">
        <v>1582</v>
      </c>
    </row>
    <row r="2301" spans="1:13" x14ac:dyDescent="0.25">
      <c r="A2301" t="s">
        <v>1580</v>
      </c>
      <c r="B2301" s="8">
        <v>20065603</v>
      </c>
      <c r="C2301" t="s">
        <v>1090</v>
      </c>
      <c r="D2301" t="s">
        <v>1610</v>
      </c>
      <c r="E2301" s="9">
        <v>0.4</v>
      </c>
      <c r="F2301" s="10">
        <f t="shared" si="103"/>
        <v>1390</v>
      </c>
      <c r="G2301" s="11"/>
      <c r="H2301" s="12" t="s">
        <v>1582</v>
      </c>
    </row>
    <row r="2302" spans="1:13" x14ac:dyDescent="0.25">
      <c r="A2302" t="s">
        <v>1586</v>
      </c>
      <c r="B2302" s="8">
        <v>13096932</v>
      </c>
      <c r="C2302" t="s">
        <v>1090</v>
      </c>
      <c r="D2302" t="s">
        <v>1610</v>
      </c>
      <c r="E2302" s="9">
        <v>0.28000000000000003</v>
      </c>
      <c r="F2302" s="10">
        <f t="shared" si="103"/>
        <v>973.00000000000011</v>
      </c>
      <c r="G2302" s="11"/>
      <c r="H2302" s="12" t="s">
        <v>1582</v>
      </c>
    </row>
    <row r="2303" spans="1:13" x14ac:dyDescent="0.25">
      <c r="A2303" t="s">
        <v>1586</v>
      </c>
      <c r="B2303" s="8">
        <v>20065603</v>
      </c>
      <c r="C2303" t="s">
        <v>1090</v>
      </c>
      <c r="D2303" t="s">
        <v>1587</v>
      </c>
      <c r="E2303" s="9">
        <v>0.24</v>
      </c>
      <c r="F2303" s="10">
        <f t="shared" si="103"/>
        <v>834</v>
      </c>
      <c r="G2303" s="11"/>
      <c r="H2303" s="12" t="s">
        <v>1582</v>
      </c>
    </row>
    <row r="2304" spans="1:13" x14ac:dyDescent="0.25">
      <c r="A2304" t="s">
        <v>1588</v>
      </c>
      <c r="B2304" s="8">
        <v>13096932</v>
      </c>
      <c r="C2304" t="s">
        <v>1090</v>
      </c>
      <c r="D2304" t="s">
        <v>1603</v>
      </c>
      <c r="E2304" s="9">
        <v>5.3333333333333302E-2</v>
      </c>
      <c r="F2304" s="10">
        <f t="shared" si="103"/>
        <v>185.33333333333323</v>
      </c>
      <c r="G2304" s="11"/>
      <c r="H2304" s="12" t="s">
        <v>1582</v>
      </c>
    </row>
    <row r="2305" spans="1:13" s="14" customFormat="1" x14ac:dyDescent="0.25">
      <c r="A2305" s="14" t="s">
        <v>1590</v>
      </c>
      <c r="B2305" s="15">
        <v>13096932</v>
      </c>
      <c r="C2305" s="14" t="s">
        <v>1090</v>
      </c>
      <c r="D2305" s="14" t="s">
        <v>1602</v>
      </c>
      <c r="E2305" s="16">
        <v>0.22666666666666699</v>
      </c>
      <c r="F2305" s="10">
        <f t="shared" si="103"/>
        <v>787.66666666666777</v>
      </c>
      <c r="G2305" s="18">
        <v>18904</v>
      </c>
      <c r="H2305" s="12" t="s">
        <v>1582</v>
      </c>
      <c r="I2305" s="14" t="s">
        <v>1091</v>
      </c>
      <c r="J2305" s="14" t="s">
        <v>14</v>
      </c>
      <c r="K2305" s="14" t="s">
        <v>15</v>
      </c>
      <c r="L2305" s="19"/>
      <c r="M2305" s="20"/>
    </row>
    <row r="2306" spans="1:13" x14ac:dyDescent="0.25">
      <c r="A2306" t="s">
        <v>1592</v>
      </c>
      <c r="B2306" s="8">
        <v>357299</v>
      </c>
      <c r="C2306" t="s">
        <v>1092</v>
      </c>
      <c r="D2306" t="s">
        <v>1607</v>
      </c>
      <c r="E2306" s="9">
        <v>1.04</v>
      </c>
      <c r="F2306" s="10">
        <f t="shared" ref="F2306:F2328" si="104">((E2306/8)*8)*13900</f>
        <v>14456</v>
      </c>
      <c r="G2306" s="11"/>
      <c r="H2306" s="12" t="s">
        <v>1582</v>
      </c>
    </row>
    <row r="2307" spans="1:13" x14ac:dyDescent="0.25">
      <c r="A2307" t="s">
        <v>1580</v>
      </c>
      <c r="B2307" s="8">
        <v>357299</v>
      </c>
      <c r="C2307" t="s">
        <v>1092</v>
      </c>
      <c r="D2307" t="s">
        <v>1583</v>
      </c>
      <c r="E2307" s="9">
        <v>0.56000000000000005</v>
      </c>
      <c r="F2307" s="10">
        <f t="shared" si="104"/>
        <v>7784.0000000000009</v>
      </c>
      <c r="G2307" s="11"/>
      <c r="H2307" s="12" t="s">
        <v>1582</v>
      </c>
    </row>
    <row r="2308" spans="1:13" x14ac:dyDescent="0.25">
      <c r="A2308" t="s">
        <v>1586</v>
      </c>
      <c r="B2308" s="8">
        <v>357299</v>
      </c>
      <c r="C2308" t="s">
        <v>1092</v>
      </c>
      <c r="D2308" t="s">
        <v>1587</v>
      </c>
      <c r="E2308" s="9">
        <v>0.24</v>
      </c>
      <c r="F2308" s="10">
        <f t="shared" si="104"/>
        <v>3336</v>
      </c>
      <c r="G2308" s="11"/>
      <c r="H2308" s="12" t="s">
        <v>1582</v>
      </c>
    </row>
    <row r="2309" spans="1:13" x14ac:dyDescent="0.25">
      <c r="A2309" t="s">
        <v>1588</v>
      </c>
      <c r="B2309" s="8">
        <v>357299</v>
      </c>
      <c r="C2309" t="s">
        <v>1092</v>
      </c>
      <c r="D2309" t="s">
        <v>1603</v>
      </c>
      <c r="E2309" s="9">
        <v>0.08</v>
      </c>
      <c r="F2309" s="10">
        <f t="shared" si="104"/>
        <v>1112</v>
      </c>
      <c r="G2309" s="11"/>
      <c r="H2309" s="12" t="s">
        <v>1582</v>
      </c>
    </row>
    <row r="2310" spans="1:13" s="14" customFormat="1" x14ac:dyDescent="0.25">
      <c r="A2310" s="14" t="s">
        <v>1590</v>
      </c>
      <c r="B2310" s="15">
        <v>357299</v>
      </c>
      <c r="C2310" s="14" t="s">
        <v>1092</v>
      </c>
      <c r="D2310" s="14" t="s">
        <v>1629</v>
      </c>
      <c r="E2310" s="16">
        <v>0.8</v>
      </c>
      <c r="F2310" s="17">
        <f t="shared" si="104"/>
        <v>11120</v>
      </c>
      <c r="G2310" s="18">
        <v>37808</v>
      </c>
      <c r="H2310" s="12" t="s">
        <v>1582</v>
      </c>
      <c r="I2310" s="14" t="s">
        <v>1093</v>
      </c>
      <c r="L2310" s="19"/>
      <c r="M2310" s="20"/>
    </row>
    <row r="2311" spans="1:13" x14ac:dyDescent="0.25">
      <c r="A2311" t="s">
        <v>1590</v>
      </c>
      <c r="B2311" s="8">
        <v>4066458</v>
      </c>
      <c r="C2311" t="s">
        <v>1094</v>
      </c>
      <c r="D2311" t="s">
        <v>1584</v>
      </c>
      <c r="E2311" s="9">
        <v>0.16</v>
      </c>
      <c r="F2311" s="10">
        <f t="shared" si="104"/>
        <v>2224</v>
      </c>
      <c r="G2311" s="11"/>
      <c r="H2311" s="12" t="s">
        <v>1582</v>
      </c>
    </row>
    <row r="2312" spans="1:13" s="14" customFormat="1" x14ac:dyDescent="0.25">
      <c r="A2312" s="14" t="s">
        <v>1590</v>
      </c>
      <c r="B2312" s="15">
        <v>20154032</v>
      </c>
      <c r="C2312" s="14" t="s">
        <v>1094</v>
      </c>
      <c r="D2312" s="14" t="s">
        <v>1603</v>
      </c>
      <c r="E2312" s="16">
        <v>0.08</v>
      </c>
      <c r="F2312" s="17">
        <f t="shared" si="104"/>
        <v>1112</v>
      </c>
      <c r="G2312" s="18">
        <v>3336</v>
      </c>
      <c r="H2312" s="12" t="s">
        <v>1582</v>
      </c>
      <c r="I2312" s="14" t="s">
        <v>1095</v>
      </c>
      <c r="L2312" s="19"/>
      <c r="M2312" s="20"/>
    </row>
    <row r="2313" spans="1:13" x14ac:dyDescent="0.25">
      <c r="A2313" t="s">
        <v>1592</v>
      </c>
      <c r="B2313" s="8" t="s">
        <v>1601</v>
      </c>
      <c r="C2313" t="s">
        <v>1096</v>
      </c>
      <c r="D2313" t="s">
        <v>1605</v>
      </c>
      <c r="E2313" s="9">
        <v>0.88</v>
      </c>
      <c r="F2313" s="10">
        <f t="shared" si="104"/>
        <v>12232</v>
      </c>
      <c r="G2313" s="11"/>
      <c r="H2313" s="12" t="s">
        <v>1582</v>
      </c>
    </row>
    <row r="2314" spans="1:13" x14ac:dyDescent="0.25">
      <c r="A2314" t="s">
        <v>1592</v>
      </c>
      <c r="B2314" s="8">
        <v>20128780</v>
      </c>
      <c r="C2314" t="s">
        <v>1096</v>
      </c>
      <c r="D2314" t="s">
        <v>1619</v>
      </c>
      <c r="E2314" s="9">
        <v>1.68</v>
      </c>
      <c r="F2314" s="10">
        <f t="shared" si="104"/>
        <v>23352</v>
      </c>
      <c r="G2314" s="11"/>
      <c r="H2314" s="12" t="s">
        <v>1582</v>
      </c>
    </row>
    <row r="2315" spans="1:13" x14ac:dyDescent="0.25">
      <c r="A2315" t="s">
        <v>1592</v>
      </c>
      <c r="B2315" s="8" t="s">
        <v>1601</v>
      </c>
      <c r="C2315" t="s">
        <v>1096</v>
      </c>
      <c r="D2315" t="s">
        <v>1603</v>
      </c>
      <c r="E2315" s="9">
        <v>0.08</v>
      </c>
      <c r="F2315" s="10">
        <f t="shared" si="104"/>
        <v>1112</v>
      </c>
      <c r="G2315" s="11"/>
      <c r="H2315" s="12" t="s">
        <v>1582</v>
      </c>
    </row>
    <row r="2316" spans="1:13" x14ac:dyDescent="0.25">
      <c r="A2316" t="s">
        <v>1580</v>
      </c>
      <c r="B2316" s="8">
        <v>20128780</v>
      </c>
      <c r="C2316" t="s">
        <v>1096</v>
      </c>
      <c r="D2316" t="s">
        <v>1629</v>
      </c>
      <c r="E2316" s="9">
        <v>0.8</v>
      </c>
      <c r="F2316" s="10">
        <f t="shared" si="104"/>
        <v>11120</v>
      </c>
      <c r="G2316" s="11"/>
      <c r="H2316" s="12" t="s">
        <v>1582</v>
      </c>
    </row>
    <row r="2317" spans="1:13" x14ac:dyDescent="0.25">
      <c r="A2317" t="s">
        <v>1580</v>
      </c>
      <c r="B2317" s="8" t="s">
        <v>1601</v>
      </c>
      <c r="C2317" t="s">
        <v>1096</v>
      </c>
      <c r="D2317" t="s">
        <v>1602</v>
      </c>
      <c r="E2317" s="9">
        <v>0.32</v>
      </c>
      <c r="F2317" s="10">
        <f t="shared" si="104"/>
        <v>4448</v>
      </c>
      <c r="G2317" s="11"/>
      <c r="H2317" s="12" t="s">
        <v>1582</v>
      </c>
    </row>
    <row r="2318" spans="1:13" x14ac:dyDescent="0.25">
      <c r="A2318" t="s">
        <v>1586</v>
      </c>
      <c r="B2318" s="8" t="s">
        <v>1601</v>
      </c>
      <c r="C2318" t="s">
        <v>1096</v>
      </c>
      <c r="D2318" t="s">
        <v>1641</v>
      </c>
      <c r="E2318" s="9">
        <v>2.16</v>
      </c>
      <c r="F2318" s="10">
        <f t="shared" si="104"/>
        <v>30024.000000000004</v>
      </c>
      <c r="G2318" s="11"/>
      <c r="H2318" s="12" t="s">
        <v>1582</v>
      </c>
    </row>
    <row r="2319" spans="1:13" x14ac:dyDescent="0.25">
      <c r="A2319" t="s">
        <v>1586</v>
      </c>
      <c r="B2319" s="8">
        <v>20128780</v>
      </c>
      <c r="C2319" t="s">
        <v>1096</v>
      </c>
      <c r="D2319" t="s">
        <v>1584</v>
      </c>
      <c r="E2319" s="9">
        <v>0.16</v>
      </c>
      <c r="F2319" s="10">
        <f t="shared" si="104"/>
        <v>2224</v>
      </c>
      <c r="G2319" s="11"/>
      <c r="H2319" s="12" t="s">
        <v>1582</v>
      </c>
    </row>
    <row r="2320" spans="1:13" x14ac:dyDescent="0.25">
      <c r="A2320" t="s">
        <v>1586</v>
      </c>
      <c r="B2320" s="8" t="s">
        <v>1601</v>
      </c>
      <c r="C2320" t="s">
        <v>1096</v>
      </c>
      <c r="D2320" t="s">
        <v>1591</v>
      </c>
      <c r="E2320" s="9">
        <v>1.1200000000000001</v>
      </c>
      <c r="F2320" s="10">
        <f t="shared" si="104"/>
        <v>15568.000000000002</v>
      </c>
      <c r="G2320" s="11"/>
      <c r="H2320" s="12" t="s">
        <v>1582</v>
      </c>
    </row>
    <row r="2321" spans="1:13" x14ac:dyDescent="0.25">
      <c r="A2321" t="s">
        <v>1588</v>
      </c>
      <c r="B2321" s="8" t="s">
        <v>1601</v>
      </c>
      <c r="C2321" t="s">
        <v>1096</v>
      </c>
      <c r="D2321" t="s">
        <v>1584</v>
      </c>
      <c r="E2321" s="9">
        <v>0.16</v>
      </c>
      <c r="F2321" s="10">
        <f t="shared" si="104"/>
        <v>2224</v>
      </c>
      <c r="G2321" s="11"/>
      <c r="H2321" s="12" t="s">
        <v>1582</v>
      </c>
    </row>
    <row r="2322" spans="1:13" x14ac:dyDescent="0.25">
      <c r="A2322" t="s">
        <v>1588</v>
      </c>
      <c r="B2322" s="8" t="s">
        <v>1601</v>
      </c>
      <c r="C2322" t="s">
        <v>1096</v>
      </c>
      <c r="D2322" t="s">
        <v>1587</v>
      </c>
      <c r="E2322" s="9">
        <v>0.24</v>
      </c>
      <c r="F2322" s="10">
        <f t="shared" si="104"/>
        <v>3336</v>
      </c>
      <c r="G2322" s="11"/>
      <c r="H2322" s="12" t="s">
        <v>1582</v>
      </c>
    </row>
    <row r="2323" spans="1:13" x14ac:dyDescent="0.25">
      <c r="A2323" t="s">
        <v>1588</v>
      </c>
      <c r="B2323" s="8">
        <v>20128780</v>
      </c>
      <c r="C2323" t="s">
        <v>1096</v>
      </c>
      <c r="D2323" t="s">
        <v>1602</v>
      </c>
      <c r="E2323" s="9">
        <v>0.32</v>
      </c>
      <c r="F2323" s="10">
        <f t="shared" si="104"/>
        <v>4448</v>
      </c>
      <c r="G2323" s="11"/>
      <c r="H2323" s="12" t="s">
        <v>1582</v>
      </c>
    </row>
    <row r="2324" spans="1:13" x14ac:dyDescent="0.25">
      <c r="A2324" t="s">
        <v>1588</v>
      </c>
      <c r="B2324" s="8" t="s">
        <v>1601</v>
      </c>
      <c r="C2324" t="s">
        <v>1096</v>
      </c>
      <c r="D2324" t="s">
        <v>1603</v>
      </c>
      <c r="E2324" s="9">
        <v>0.08</v>
      </c>
      <c r="F2324" s="10">
        <f t="shared" si="104"/>
        <v>1112</v>
      </c>
      <c r="G2324" s="11"/>
      <c r="H2324" s="12" t="s">
        <v>1582</v>
      </c>
    </row>
    <row r="2325" spans="1:13" x14ac:dyDescent="0.25">
      <c r="A2325" t="s">
        <v>1590</v>
      </c>
      <c r="B2325" s="8" t="s">
        <v>1601</v>
      </c>
      <c r="C2325" t="s">
        <v>1096</v>
      </c>
      <c r="D2325" t="s">
        <v>1729</v>
      </c>
      <c r="E2325" s="9">
        <v>5.2</v>
      </c>
      <c r="F2325" s="10">
        <f t="shared" si="104"/>
        <v>72280</v>
      </c>
      <c r="G2325" s="11"/>
      <c r="H2325" s="12" t="s">
        <v>1582</v>
      </c>
    </row>
    <row r="2326" spans="1:13" x14ac:dyDescent="0.25">
      <c r="A2326" t="s">
        <v>1590</v>
      </c>
      <c r="B2326" s="8">
        <v>20128780</v>
      </c>
      <c r="C2326" t="s">
        <v>1096</v>
      </c>
      <c r="D2326" t="s">
        <v>1585</v>
      </c>
      <c r="E2326" s="9">
        <v>1.44</v>
      </c>
      <c r="F2326" s="10">
        <f t="shared" si="104"/>
        <v>20016</v>
      </c>
      <c r="G2326" s="11"/>
      <c r="H2326" s="12" t="s">
        <v>1582</v>
      </c>
    </row>
    <row r="2327" spans="1:13" s="14" customFormat="1" x14ac:dyDescent="0.25">
      <c r="A2327" s="14" t="s">
        <v>1590</v>
      </c>
      <c r="B2327" s="15" t="s">
        <v>1601</v>
      </c>
      <c r="C2327" s="14" t="s">
        <v>1096</v>
      </c>
      <c r="D2327" s="14" t="s">
        <v>1584</v>
      </c>
      <c r="E2327" s="16">
        <v>0.16</v>
      </c>
      <c r="F2327" s="17">
        <f t="shared" si="104"/>
        <v>2224</v>
      </c>
      <c r="G2327" s="18">
        <v>205720</v>
      </c>
      <c r="H2327" s="12" t="s">
        <v>1582</v>
      </c>
      <c r="I2327" s="14" t="s">
        <v>1097</v>
      </c>
      <c r="L2327" s="19"/>
      <c r="M2327" s="20"/>
    </row>
    <row r="2328" spans="1:13" s="14" customFormat="1" x14ac:dyDescent="0.25">
      <c r="A2328" s="14" t="s">
        <v>1592</v>
      </c>
      <c r="B2328" s="15">
        <v>11029642</v>
      </c>
      <c r="C2328" s="14" t="s">
        <v>2013</v>
      </c>
      <c r="D2328" s="14" t="s">
        <v>1591</v>
      </c>
      <c r="E2328" s="16">
        <v>0.78</v>
      </c>
      <c r="F2328" s="17">
        <f t="shared" si="104"/>
        <v>10842</v>
      </c>
      <c r="G2328" s="18">
        <v>10842</v>
      </c>
      <c r="H2328" s="12" t="s">
        <v>1582</v>
      </c>
      <c r="I2328" s="14" t="s">
        <v>2014</v>
      </c>
      <c r="L2328" s="19"/>
      <c r="M2328" s="20"/>
    </row>
    <row r="2329" spans="1:13" x14ac:dyDescent="0.25">
      <c r="A2329" t="s">
        <v>1592</v>
      </c>
      <c r="B2329" s="8">
        <v>20103754</v>
      </c>
      <c r="C2329" t="s">
        <v>1100</v>
      </c>
      <c r="D2329" t="s">
        <v>1583</v>
      </c>
      <c r="E2329" s="9">
        <v>0.39333333333333298</v>
      </c>
      <c r="F2329" s="10">
        <f t="shared" ref="F2329:F2345" si="105">((E2329/8)*2)*13900</f>
        <v>1366.8333333333321</v>
      </c>
      <c r="G2329" s="11"/>
      <c r="H2329" s="12" t="s">
        <v>1582</v>
      </c>
    </row>
    <row r="2330" spans="1:13" x14ac:dyDescent="0.25">
      <c r="A2330" t="s">
        <v>1592</v>
      </c>
      <c r="B2330" s="8">
        <v>20173291</v>
      </c>
      <c r="C2330" t="s">
        <v>1100</v>
      </c>
      <c r="D2330" t="s">
        <v>1610</v>
      </c>
      <c r="E2330" s="9">
        <v>0.28000000000000003</v>
      </c>
      <c r="F2330" s="10">
        <f t="shared" si="105"/>
        <v>973.00000000000011</v>
      </c>
      <c r="G2330" s="11"/>
      <c r="H2330" s="12" t="s">
        <v>1582</v>
      </c>
    </row>
    <row r="2331" spans="1:13" x14ac:dyDescent="0.25">
      <c r="A2331" t="s">
        <v>1580</v>
      </c>
      <c r="B2331" s="8" t="s">
        <v>1601</v>
      </c>
      <c r="C2331" t="s">
        <v>1100</v>
      </c>
      <c r="D2331" t="s">
        <v>1603</v>
      </c>
      <c r="E2331" s="9">
        <v>0.08</v>
      </c>
      <c r="F2331" s="10">
        <f t="shared" si="105"/>
        <v>278</v>
      </c>
      <c r="G2331" s="11"/>
      <c r="H2331" s="12" t="s">
        <v>1582</v>
      </c>
    </row>
    <row r="2332" spans="1:13" x14ac:dyDescent="0.25">
      <c r="A2332" t="s">
        <v>1580</v>
      </c>
      <c r="B2332" s="8">
        <v>20173291</v>
      </c>
      <c r="C2332" t="s">
        <v>1100</v>
      </c>
      <c r="D2332" t="s">
        <v>1602</v>
      </c>
      <c r="E2332" s="9">
        <v>0.22666666666666699</v>
      </c>
      <c r="F2332" s="10">
        <f t="shared" si="105"/>
        <v>787.66666666666777</v>
      </c>
      <c r="G2332" s="11"/>
      <c r="H2332" s="12" t="s">
        <v>1582</v>
      </c>
    </row>
    <row r="2333" spans="1:13" x14ac:dyDescent="0.25">
      <c r="A2333" t="s">
        <v>1580</v>
      </c>
      <c r="B2333" s="8">
        <v>20103754</v>
      </c>
      <c r="C2333" t="s">
        <v>1100</v>
      </c>
      <c r="D2333" t="s">
        <v>1636</v>
      </c>
      <c r="E2333" s="9">
        <v>0.67333333333333301</v>
      </c>
      <c r="F2333" s="10">
        <f t="shared" si="105"/>
        <v>2339.8333333333321</v>
      </c>
      <c r="G2333" s="11"/>
      <c r="H2333" s="12" t="s">
        <v>1582</v>
      </c>
    </row>
    <row r="2334" spans="1:13" x14ac:dyDescent="0.25">
      <c r="A2334" t="s">
        <v>1580</v>
      </c>
      <c r="B2334" s="8" t="s">
        <v>1601</v>
      </c>
      <c r="C2334" t="s">
        <v>1100</v>
      </c>
      <c r="D2334" t="s">
        <v>1584</v>
      </c>
      <c r="E2334" s="9">
        <v>0.16</v>
      </c>
      <c r="F2334" s="10">
        <f t="shared" si="105"/>
        <v>556</v>
      </c>
      <c r="G2334" s="11"/>
      <c r="H2334" s="12" t="s">
        <v>1582</v>
      </c>
    </row>
    <row r="2335" spans="1:13" x14ac:dyDescent="0.25">
      <c r="A2335" t="s">
        <v>1586</v>
      </c>
      <c r="B2335" s="8" t="s">
        <v>1601</v>
      </c>
      <c r="C2335" t="s">
        <v>1100</v>
      </c>
      <c r="D2335" t="s">
        <v>1583</v>
      </c>
      <c r="E2335" s="9">
        <v>0.56000000000000005</v>
      </c>
      <c r="F2335" s="10">
        <f t="shared" si="105"/>
        <v>1946.0000000000002</v>
      </c>
      <c r="G2335" s="11"/>
      <c r="H2335" s="12" t="s">
        <v>1582</v>
      </c>
    </row>
    <row r="2336" spans="1:13" x14ac:dyDescent="0.25">
      <c r="A2336" t="s">
        <v>1586</v>
      </c>
      <c r="B2336" s="8">
        <v>20103754</v>
      </c>
      <c r="C2336" t="s">
        <v>1100</v>
      </c>
      <c r="D2336" t="s">
        <v>1629</v>
      </c>
      <c r="E2336" s="9">
        <v>0.56000000000000005</v>
      </c>
      <c r="F2336" s="10">
        <f t="shared" si="105"/>
        <v>1946.0000000000002</v>
      </c>
      <c r="G2336" s="11"/>
      <c r="H2336" s="12" t="s">
        <v>1582</v>
      </c>
    </row>
    <row r="2337" spans="1:13" x14ac:dyDescent="0.25">
      <c r="A2337" t="s">
        <v>1586</v>
      </c>
      <c r="B2337" s="8" t="s">
        <v>1601</v>
      </c>
      <c r="C2337" t="s">
        <v>1100</v>
      </c>
      <c r="D2337" t="s">
        <v>1603</v>
      </c>
      <c r="E2337" s="9">
        <v>0.08</v>
      </c>
      <c r="F2337" s="10">
        <f t="shared" si="105"/>
        <v>278</v>
      </c>
      <c r="G2337" s="11"/>
      <c r="H2337" s="12" t="s">
        <v>1582</v>
      </c>
    </row>
    <row r="2338" spans="1:13" x14ac:dyDescent="0.25">
      <c r="A2338" t="s">
        <v>1586</v>
      </c>
      <c r="B2338" s="8" t="s">
        <v>1601</v>
      </c>
      <c r="C2338" t="s">
        <v>1100</v>
      </c>
      <c r="D2338" t="s">
        <v>1603</v>
      </c>
      <c r="E2338" s="9">
        <v>0.08</v>
      </c>
      <c r="F2338" s="10">
        <f t="shared" si="105"/>
        <v>278</v>
      </c>
      <c r="G2338" s="11"/>
      <c r="H2338" s="12" t="s">
        <v>1582</v>
      </c>
    </row>
    <row r="2339" spans="1:13" x14ac:dyDescent="0.25">
      <c r="A2339" t="s">
        <v>1588</v>
      </c>
      <c r="B2339" s="8">
        <v>20103754</v>
      </c>
      <c r="C2339" t="s">
        <v>1100</v>
      </c>
      <c r="D2339" t="s">
        <v>1594</v>
      </c>
      <c r="E2339" s="9">
        <v>0.84</v>
      </c>
      <c r="F2339" s="10">
        <f t="shared" si="105"/>
        <v>2919</v>
      </c>
      <c r="G2339" s="11"/>
      <c r="H2339" s="12" t="s">
        <v>1582</v>
      </c>
    </row>
    <row r="2340" spans="1:13" x14ac:dyDescent="0.25">
      <c r="A2340" t="s">
        <v>1588</v>
      </c>
      <c r="B2340" s="8" t="s">
        <v>1601</v>
      </c>
      <c r="C2340" t="s">
        <v>1100</v>
      </c>
      <c r="D2340" t="s">
        <v>1603</v>
      </c>
      <c r="E2340" s="9">
        <v>0.08</v>
      </c>
      <c r="F2340" s="10">
        <f t="shared" si="105"/>
        <v>278</v>
      </c>
      <c r="G2340" s="11"/>
      <c r="H2340" s="12" t="s">
        <v>1582</v>
      </c>
    </row>
    <row r="2341" spans="1:13" x14ac:dyDescent="0.25">
      <c r="A2341" t="s">
        <v>1590</v>
      </c>
      <c r="B2341" s="8">
        <v>20103754</v>
      </c>
      <c r="C2341" t="s">
        <v>1100</v>
      </c>
      <c r="D2341" t="s">
        <v>1583</v>
      </c>
      <c r="E2341" s="9">
        <v>0.39333333333333298</v>
      </c>
      <c r="F2341" s="10">
        <f t="shared" si="105"/>
        <v>1366.8333333333321</v>
      </c>
      <c r="G2341" s="11"/>
      <c r="H2341" s="12" t="s">
        <v>1582</v>
      </c>
    </row>
    <row r="2342" spans="1:13" x14ac:dyDescent="0.25">
      <c r="A2342" t="s">
        <v>1590</v>
      </c>
      <c r="B2342" s="8" t="s">
        <v>1601</v>
      </c>
      <c r="C2342" t="s">
        <v>1100</v>
      </c>
      <c r="D2342" t="s">
        <v>1591</v>
      </c>
      <c r="E2342" s="9">
        <v>1.1200000000000001</v>
      </c>
      <c r="F2342" s="10">
        <f t="shared" si="105"/>
        <v>3892.0000000000005</v>
      </c>
      <c r="G2342" s="11"/>
      <c r="H2342" s="12" t="s">
        <v>1582</v>
      </c>
    </row>
    <row r="2343" spans="1:13" x14ac:dyDescent="0.25">
      <c r="A2343" t="s">
        <v>1590</v>
      </c>
      <c r="B2343" s="8" t="s">
        <v>1601</v>
      </c>
      <c r="C2343" t="s">
        <v>1100</v>
      </c>
      <c r="D2343" t="s">
        <v>1610</v>
      </c>
      <c r="E2343" s="9">
        <v>0.4</v>
      </c>
      <c r="F2343" s="10">
        <f t="shared" si="105"/>
        <v>1390</v>
      </c>
      <c r="G2343" s="11"/>
      <c r="H2343" s="12" t="s">
        <v>1582</v>
      </c>
    </row>
    <row r="2344" spans="1:13" x14ac:dyDescent="0.25">
      <c r="A2344" t="s">
        <v>1590</v>
      </c>
      <c r="B2344" s="8" t="s">
        <v>1601</v>
      </c>
      <c r="C2344" t="s">
        <v>1100</v>
      </c>
      <c r="D2344" t="s">
        <v>1603</v>
      </c>
      <c r="E2344" s="9">
        <v>0.08</v>
      </c>
      <c r="F2344" s="10">
        <f t="shared" si="105"/>
        <v>278</v>
      </c>
      <c r="G2344" s="11"/>
      <c r="H2344" s="12" t="s">
        <v>1582</v>
      </c>
    </row>
    <row r="2345" spans="1:13" s="14" customFormat="1" x14ac:dyDescent="0.25">
      <c r="A2345" s="14" t="s">
        <v>1590</v>
      </c>
      <c r="B2345" s="15" t="s">
        <v>1601</v>
      </c>
      <c r="C2345" s="14" t="s">
        <v>1100</v>
      </c>
      <c r="D2345" s="14" t="s">
        <v>1584</v>
      </c>
      <c r="E2345" s="16">
        <v>0.16</v>
      </c>
      <c r="F2345" s="10">
        <f t="shared" si="105"/>
        <v>556</v>
      </c>
      <c r="G2345" s="18">
        <v>85624</v>
      </c>
      <c r="H2345" s="12" t="s">
        <v>1582</v>
      </c>
      <c r="I2345" s="14" t="s">
        <v>1101</v>
      </c>
      <c r="J2345" s="14" t="s">
        <v>14</v>
      </c>
      <c r="K2345" s="14" t="s">
        <v>15</v>
      </c>
      <c r="L2345" s="19"/>
      <c r="M2345" s="20"/>
    </row>
    <row r="2346" spans="1:13" x14ac:dyDescent="0.25">
      <c r="A2346" t="s">
        <v>1586</v>
      </c>
      <c r="B2346" s="8">
        <v>4156803</v>
      </c>
      <c r="C2346" t="s">
        <v>1102</v>
      </c>
      <c r="D2346" t="s">
        <v>1584</v>
      </c>
      <c r="E2346" s="9">
        <v>0.11333333333333299</v>
      </c>
      <c r="F2346" s="10">
        <f t="shared" ref="F2346:F2377" si="106">((E2346/8)*8)*13900</f>
        <v>1575.3333333333287</v>
      </c>
      <c r="G2346" s="11"/>
    </row>
    <row r="2347" spans="1:13" x14ac:dyDescent="0.25">
      <c r="A2347" t="s">
        <v>1588</v>
      </c>
      <c r="B2347" s="8">
        <v>4156803</v>
      </c>
      <c r="C2347" t="s">
        <v>1102</v>
      </c>
      <c r="D2347" t="s">
        <v>1610</v>
      </c>
      <c r="E2347" s="9">
        <v>0.28000000000000003</v>
      </c>
      <c r="F2347" s="10">
        <f t="shared" si="106"/>
        <v>3892.0000000000005</v>
      </c>
      <c r="G2347" s="11"/>
    </row>
    <row r="2348" spans="1:13" s="14" customFormat="1" x14ac:dyDescent="0.25">
      <c r="A2348" s="14" t="s">
        <v>1590</v>
      </c>
      <c r="B2348" s="15">
        <v>4156803</v>
      </c>
      <c r="C2348" s="14" t="s">
        <v>1102</v>
      </c>
      <c r="D2348" s="14" t="s">
        <v>1602</v>
      </c>
      <c r="E2348" s="16">
        <v>0.22666666666666699</v>
      </c>
      <c r="F2348" s="17">
        <f t="shared" si="106"/>
        <v>3150.6666666666711</v>
      </c>
      <c r="G2348" s="18">
        <v>8618</v>
      </c>
      <c r="I2348" s="14" t="s">
        <v>1103</v>
      </c>
      <c r="L2348" s="19"/>
      <c r="M2348" s="20"/>
    </row>
    <row r="2349" spans="1:13" x14ac:dyDescent="0.25">
      <c r="A2349" t="s">
        <v>1592</v>
      </c>
      <c r="B2349" s="8" t="s">
        <v>1601</v>
      </c>
      <c r="C2349" t="s">
        <v>1104</v>
      </c>
      <c r="D2349" t="s">
        <v>1646</v>
      </c>
      <c r="E2349" s="9">
        <v>3.52</v>
      </c>
      <c r="F2349" s="10">
        <f t="shared" si="106"/>
        <v>48928</v>
      </c>
      <c r="G2349" s="11"/>
      <c r="H2349" s="12" t="s">
        <v>1582</v>
      </c>
    </row>
    <row r="2350" spans="1:13" x14ac:dyDescent="0.25">
      <c r="A2350" t="s">
        <v>1580</v>
      </c>
      <c r="B2350" s="8">
        <v>20087193</v>
      </c>
      <c r="C2350" t="s">
        <v>1104</v>
      </c>
      <c r="D2350" t="s">
        <v>1674</v>
      </c>
      <c r="E2350" s="9">
        <v>1.78666666666667</v>
      </c>
      <c r="F2350" s="10">
        <f t="shared" si="106"/>
        <v>24834.666666666712</v>
      </c>
      <c r="G2350" s="11"/>
      <c r="H2350" s="12" t="s">
        <v>1582</v>
      </c>
    </row>
    <row r="2351" spans="1:13" x14ac:dyDescent="0.25">
      <c r="A2351" t="s">
        <v>1586</v>
      </c>
      <c r="B2351" s="8">
        <v>20087193</v>
      </c>
      <c r="C2351" t="s">
        <v>1104</v>
      </c>
      <c r="D2351" t="s">
        <v>1610</v>
      </c>
      <c r="E2351" s="9">
        <v>0.28000000000000003</v>
      </c>
      <c r="F2351" s="10">
        <f t="shared" si="106"/>
        <v>3892.0000000000005</v>
      </c>
      <c r="G2351" s="11"/>
      <c r="H2351" s="12" t="s">
        <v>1582</v>
      </c>
    </row>
    <row r="2352" spans="1:13" x14ac:dyDescent="0.25">
      <c r="A2352" t="s">
        <v>1588</v>
      </c>
      <c r="B2352" s="8">
        <v>20087193</v>
      </c>
      <c r="C2352" t="s">
        <v>1104</v>
      </c>
      <c r="D2352" t="s">
        <v>1919</v>
      </c>
      <c r="E2352" s="9">
        <v>5.4266666666666703</v>
      </c>
      <c r="F2352" s="10">
        <f t="shared" si="106"/>
        <v>75430.666666666715</v>
      </c>
      <c r="G2352" s="11"/>
      <c r="H2352" s="12" t="s">
        <v>1582</v>
      </c>
    </row>
    <row r="2353" spans="1:13" s="14" customFormat="1" x14ac:dyDescent="0.25">
      <c r="A2353" s="14" t="s">
        <v>1590</v>
      </c>
      <c r="B2353" s="15">
        <v>20087193</v>
      </c>
      <c r="C2353" s="14" t="s">
        <v>1104</v>
      </c>
      <c r="D2353" s="14" t="s">
        <v>1723</v>
      </c>
      <c r="E2353" s="16">
        <v>2.6866666666666701</v>
      </c>
      <c r="F2353" s="17">
        <f t="shared" si="106"/>
        <v>37344.666666666715</v>
      </c>
      <c r="G2353" s="18">
        <v>190569</v>
      </c>
      <c r="H2353" s="12" t="s">
        <v>1582</v>
      </c>
      <c r="I2353" s="14" t="s">
        <v>1105</v>
      </c>
      <c r="L2353" s="19"/>
      <c r="M2353" s="20"/>
    </row>
    <row r="2354" spans="1:13" x14ac:dyDescent="0.25">
      <c r="A2354" t="s">
        <v>1580</v>
      </c>
      <c r="B2354" s="8">
        <v>20172664</v>
      </c>
      <c r="C2354" t="s">
        <v>2015</v>
      </c>
      <c r="D2354" t="s">
        <v>1951</v>
      </c>
      <c r="E2354" s="9">
        <v>3.8</v>
      </c>
      <c r="F2354" s="10">
        <f t="shared" si="106"/>
        <v>52820</v>
      </c>
      <c r="G2354" s="11"/>
      <c r="H2354" s="12" t="s">
        <v>1582</v>
      </c>
    </row>
    <row r="2355" spans="1:13" s="14" customFormat="1" x14ac:dyDescent="0.25">
      <c r="A2355" s="14" t="s">
        <v>1586</v>
      </c>
      <c r="B2355" s="15">
        <v>20172664</v>
      </c>
      <c r="C2355" s="14" t="s">
        <v>2015</v>
      </c>
      <c r="D2355" s="14" t="s">
        <v>1634</v>
      </c>
      <c r="E2355" s="16">
        <v>1.9</v>
      </c>
      <c r="F2355" s="17">
        <f t="shared" si="106"/>
        <v>26410</v>
      </c>
      <c r="G2355" s="18">
        <v>79230</v>
      </c>
      <c r="H2355" s="12" t="s">
        <v>1582</v>
      </c>
      <c r="I2355" s="14" t="s">
        <v>2016</v>
      </c>
      <c r="L2355" s="19"/>
      <c r="M2355" s="20"/>
    </row>
    <row r="2356" spans="1:13" x14ac:dyDescent="0.25">
      <c r="A2356" t="s">
        <v>1592</v>
      </c>
      <c r="B2356" s="8">
        <v>20141948</v>
      </c>
      <c r="C2356" t="s">
        <v>1106</v>
      </c>
      <c r="D2356" t="s">
        <v>1605</v>
      </c>
      <c r="E2356" s="9">
        <v>0.88</v>
      </c>
      <c r="F2356" s="10">
        <f t="shared" si="106"/>
        <v>12232</v>
      </c>
      <c r="G2356" s="11"/>
      <c r="H2356" s="12" t="s">
        <v>1582</v>
      </c>
    </row>
    <row r="2357" spans="1:13" x14ac:dyDescent="0.25">
      <c r="A2357" t="s">
        <v>1580</v>
      </c>
      <c r="B2357" s="8">
        <v>20141948</v>
      </c>
      <c r="C2357" t="s">
        <v>1106</v>
      </c>
      <c r="D2357" t="s">
        <v>1634</v>
      </c>
      <c r="E2357" s="9">
        <v>2.72</v>
      </c>
      <c r="F2357" s="10">
        <f t="shared" si="106"/>
        <v>37808</v>
      </c>
      <c r="G2357" s="11"/>
      <c r="H2357" s="12" t="s">
        <v>1582</v>
      </c>
    </row>
    <row r="2358" spans="1:13" x14ac:dyDescent="0.25">
      <c r="A2358" t="s">
        <v>1586</v>
      </c>
      <c r="B2358" s="8">
        <v>20141948</v>
      </c>
      <c r="C2358" t="s">
        <v>1106</v>
      </c>
      <c r="D2358" t="s">
        <v>1581</v>
      </c>
      <c r="E2358" s="9">
        <v>0.48</v>
      </c>
      <c r="F2358" s="10">
        <f t="shared" si="106"/>
        <v>6672</v>
      </c>
      <c r="G2358" s="11"/>
      <c r="H2358" s="12" t="s">
        <v>1582</v>
      </c>
    </row>
    <row r="2359" spans="1:13" x14ac:dyDescent="0.25">
      <c r="A2359" t="s">
        <v>1588</v>
      </c>
      <c r="B2359" s="8">
        <v>20141948</v>
      </c>
      <c r="C2359" t="s">
        <v>1106</v>
      </c>
      <c r="D2359" t="s">
        <v>1584</v>
      </c>
      <c r="E2359" s="9">
        <v>0.16</v>
      </c>
      <c r="F2359" s="10">
        <f t="shared" si="106"/>
        <v>2224</v>
      </c>
      <c r="G2359" s="11"/>
      <c r="H2359" s="12" t="s">
        <v>1582</v>
      </c>
    </row>
    <row r="2360" spans="1:13" s="14" customFormat="1" x14ac:dyDescent="0.25">
      <c r="A2360" s="14" t="s">
        <v>1590</v>
      </c>
      <c r="B2360" s="15">
        <v>20141948</v>
      </c>
      <c r="C2360" s="14" t="s">
        <v>1106</v>
      </c>
      <c r="D2360" s="14" t="s">
        <v>1584</v>
      </c>
      <c r="E2360" s="16">
        <v>0.16</v>
      </c>
      <c r="F2360" s="17">
        <f t="shared" si="106"/>
        <v>2224</v>
      </c>
      <c r="G2360" s="18">
        <v>61160</v>
      </c>
      <c r="H2360" s="12" t="s">
        <v>1582</v>
      </c>
      <c r="I2360" s="14" t="s">
        <v>1107</v>
      </c>
      <c r="J2360" s="14" t="s">
        <v>1611</v>
      </c>
      <c r="L2360" s="19"/>
      <c r="M2360" s="20"/>
    </row>
    <row r="2361" spans="1:13" x14ac:dyDescent="0.25">
      <c r="A2361" t="s">
        <v>1592</v>
      </c>
      <c r="B2361" s="8">
        <v>11353172</v>
      </c>
      <c r="C2361" t="s">
        <v>2017</v>
      </c>
      <c r="D2361" t="s">
        <v>1603</v>
      </c>
      <c r="E2361" s="9">
        <v>5.3333333333333302E-2</v>
      </c>
      <c r="F2361" s="10">
        <f t="shared" si="106"/>
        <v>741.33333333333292</v>
      </c>
      <c r="G2361" s="11"/>
      <c r="H2361" s="12" t="s">
        <v>1582</v>
      </c>
    </row>
    <row r="2362" spans="1:13" s="14" customFormat="1" x14ac:dyDescent="0.25">
      <c r="A2362" s="14" t="s">
        <v>1588</v>
      </c>
      <c r="B2362" s="15">
        <v>11353172</v>
      </c>
      <c r="C2362" s="14" t="s">
        <v>2017</v>
      </c>
      <c r="D2362" s="14" t="s">
        <v>1584</v>
      </c>
      <c r="E2362" s="16">
        <v>0.11333333333333299</v>
      </c>
      <c r="F2362" s="17">
        <f t="shared" si="106"/>
        <v>1575.3333333333287</v>
      </c>
      <c r="G2362" s="18">
        <v>2224</v>
      </c>
      <c r="H2362" s="12" t="s">
        <v>1582</v>
      </c>
      <c r="I2362" s="14" t="s">
        <v>2018</v>
      </c>
      <c r="L2362" s="19"/>
      <c r="M2362" s="20"/>
    </row>
    <row r="2363" spans="1:13" s="14" customFormat="1" x14ac:dyDescent="0.25">
      <c r="A2363" s="14" t="s">
        <v>1592</v>
      </c>
      <c r="B2363" s="15" t="s">
        <v>1601</v>
      </c>
      <c r="C2363" s="14" t="s">
        <v>2019</v>
      </c>
      <c r="D2363" s="14" t="s">
        <v>1584</v>
      </c>
      <c r="E2363" s="16">
        <v>0.16</v>
      </c>
      <c r="F2363" s="17">
        <f t="shared" si="106"/>
        <v>2224</v>
      </c>
      <c r="G2363" s="18">
        <v>2224</v>
      </c>
      <c r="I2363" s="14" t="s">
        <v>2020</v>
      </c>
      <c r="L2363" s="19"/>
      <c r="M2363" s="20"/>
    </row>
    <row r="2364" spans="1:13" x14ac:dyDescent="0.25">
      <c r="A2364" t="s">
        <v>1586</v>
      </c>
      <c r="B2364" s="8">
        <v>13203941</v>
      </c>
      <c r="C2364" t="s">
        <v>1108</v>
      </c>
      <c r="D2364" t="s">
        <v>1603</v>
      </c>
      <c r="E2364" s="9">
        <v>5.3333333333333302E-2</v>
      </c>
      <c r="F2364" s="10">
        <f t="shared" si="106"/>
        <v>741.33333333333292</v>
      </c>
      <c r="G2364" s="11"/>
    </row>
    <row r="2365" spans="1:13" s="14" customFormat="1" x14ac:dyDescent="0.25">
      <c r="A2365" s="14" t="s">
        <v>1588</v>
      </c>
      <c r="B2365" s="15">
        <v>13203941</v>
      </c>
      <c r="C2365" s="14" t="s">
        <v>1108</v>
      </c>
      <c r="D2365" s="14" t="s">
        <v>1603</v>
      </c>
      <c r="E2365" s="16">
        <v>5.3333333333333302E-2</v>
      </c>
      <c r="F2365" s="17">
        <f t="shared" si="106"/>
        <v>741.33333333333292</v>
      </c>
      <c r="G2365" s="18">
        <v>1390</v>
      </c>
      <c r="I2365" s="14" t="s">
        <v>1109</v>
      </c>
      <c r="L2365" s="19"/>
      <c r="M2365" s="20"/>
    </row>
    <row r="2366" spans="1:13" s="14" customFormat="1" x14ac:dyDescent="0.25">
      <c r="A2366" s="14" t="s">
        <v>1592</v>
      </c>
      <c r="B2366" s="15">
        <v>616930</v>
      </c>
      <c r="C2366" s="14" t="s">
        <v>1110</v>
      </c>
      <c r="D2366" s="14" t="s">
        <v>1603</v>
      </c>
      <c r="E2366" s="16">
        <v>5.3333333333333302E-2</v>
      </c>
      <c r="F2366" s="17">
        <f t="shared" si="106"/>
        <v>741.33333333333292</v>
      </c>
      <c r="G2366" s="18">
        <v>695</v>
      </c>
      <c r="I2366" s="14" t="s">
        <v>1111</v>
      </c>
      <c r="L2366" s="19"/>
      <c r="M2366" s="20"/>
    </row>
    <row r="2367" spans="1:13" x14ac:dyDescent="0.25">
      <c r="A2367" t="s">
        <v>1592</v>
      </c>
      <c r="B2367" s="8">
        <v>11160849</v>
      </c>
      <c r="C2367" t="s">
        <v>2021</v>
      </c>
      <c r="D2367" t="s">
        <v>1610</v>
      </c>
      <c r="E2367" s="9">
        <v>0.4</v>
      </c>
      <c r="F2367" s="10">
        <f t="shared" si="106"/>
        <v>5560</v>
      </c>
      <c r="G2367" s="11"/>
      <c r="H2367" s="12" t="s">
        <v>1582</v>
      </c>
    </row>
    <row r="2368" spans="1:13" x14ac:dyDescent="0.25">
      <c r="A2368" t="s">
        <v>1580</v>
      </c>
      <c r="B2368" s="8">
        <v>11160849</v>
      </c>
      <c r="C2368" t="s">
        <v>2021</v>
      </c>
      <c r="D2368" t="s">
        <v>1610</v>
      </c>
      <c r="E2368" s="9">
        <v>0.4</v>
      </c>
      <c r="F2368" s="10">
        <f t="shared" si="106"/>
        <v>5560</v>
      </c>
      <c r="G2368" s="11"/>
      <c r="H2368" s="12" t="s">
        <v>1582</v>
      </c>
    </row>
    <row r="2369" spans="1:13" x14ac:dyDescent="0.25">
      <c r="A2369" t="s">
        <v>1586</v>
      </c>
      <c r="B2369" s="8">
        <v>20144472</v>
      </c>
      <c r="C2369" t="s">
        <v>2021</v>
      </c>
      <c r="D2369" t="s">
        <v>2022</v>
      </c>
      <c r="E2369" s="9">
        <v>6.16</v>
      </c>
      <c r="F2369" s="10">
        <f t="shared" si="106"/>
        <v>85624</v>
      </c>
      <c r="G2369" s="11"/>
      <c r="H2369" s="12" t="s">
        <v>1582</v>
      </c>
    </row>
    <row r="2370" spans="1:13" s="14" customFormat="1" x14ac:dyDescent="0.25">
      <c r="A2370" s="14" t="s">
        <v>1588</v>
      </c>
      <c r="B2370" s="15">
        <v>4492961</v>
      </c>
      <c r="C2370" s="14" t="s">
        <v>2021</v>
      </c>
      <c r="D2370" s="14" t="s">
        <v>1881</v>
      </c>
      <c r="E2370" s="16">
        <v>10</v>
      </c>
      <c r="F2370" s="17">
        <f t="shared" si="106"/>
        <v>139000</v>
      </c>
      <c r="G2370" s="18">
        <v>235744</v>
      </c>
      <c r="H2370" s="12" t="s">
        <v>1582</v>
      </c>
      <c r="I2370" s="14" t="s">
        <v>2023</v>
      </c>
      <c r="L2370" s="19"/>
      <c r="M2370" s="20"/>
    </row>
    <row r="2371" spans="1:13" x14ac:dyDescent="0.25">
      <c r="A2371" t="s">
        <v>1592</v>
      </c>
      <c r="B2371" s="8">
        <v>20039060</v>
      </c>
      <c r="C2371" t="s">
        <v>1113</v>
      </c>
      <c r="D2371" t="s">
        <v>1619</v>
      </c>
      <c r="E2371" s="9">
        <v>1.17333333333333</v>
      </c>
      <c r="F2371" s="10">
        <f t="shared" si="106"/>
        <v>16309.333333333287</v>
      </c>
      <c r="G2371" s="11"/>
      <c r="H2371" s="12" t="s">
        <v>1582</v>
      </c>
    </row>
    <row r="2372" spans="1:13" x14ac:dyDescent="0.25">
      <c r="A2372" t="s">
        <v>1580</v>
      </c>
      <c r="B2372" s="8">
        <v>20039060</v>
      </c>
      <c r="C2372" t="s">
        <v>1113</v>
      </c>
      <c r="D2372" t="s">
        <v>1623</v>
      </c>
      <c r="E2372" s="9">
        <v>2.12666666666667</v>
      </c>
      <c r="F2372" s="10">
        <f t="shared" si="106"/>
        <v>29560.666666666715</v>
      </c>
      <c r="G2372" s="11"/>
      <c r="H2372" s="12" t="s">
        <v>1582</v>
      </c>
    </row>
    <row r="2373" spans="1:13" x14ac:dyDescent="0.25">
      <c r="A2373" t="s">
        <v>1586</v>
      </c>
      <c r="B2373" s="8">
        <v>20039060</v>
      </c>
      <c r="C2373" t="s">
        <v>1113</v>
      </c>
      <c r="D2373" t="s">
        <v>1607</v>
      </c>
      <c r="E2373" s="9">
        <v>0.72666666666666702</v>
      </c>
      <c r="F2373" s="10">
        <f t="shared" si="106"/>
        <v>10100.666666666672</v>
      </c>
      <c r="G2373" s="11"/>
      <c r="H2373" s="12" t="s">
        <v>1582</v>
      </c>
    </row>
    <row r="2374" spans="1:13" x14ac:dyDescent="0.25">
      <c r="A2374" t="s">
        <v>1588</v>
      </c>
      <c r="B2374" s="8">
        <v>20039060</v>
      </c>
      <c r="C2374" t="s">
        <v>1113</v>
      </c>
      <c r="D2374" t="s">
        <v>1674</v>
      </c>
      <c r="E2374" s="9">
        <v>1.78666666666667</v>
      </c>
      <c r="F2374" s="10">
        <f t="shared" si="106"/>
        <v>24834.666666666712</v>
      </c>
      <c r="G2374" s="11"/>
      <c r="H2374" s="12" t="s">
        <v>1582</v>
      </c>
    </row>
    <row r="2375" spans="1:13" s="14" customFormat="1" x14ac:dyDescent="0.25">
      <c r="A2375" s="14" t="s">
        <v>1590</v>
      </c>
      <c r="B2375" s="15">
        <v>20039060</v>
      </c>
      <c r="C2375" s="14" t="s">
        <v>1113</v>
      </c>
      <c r="D2375" s="14" t="s">
        <v>1605</v>
      </c>
      <c r="E2375" s="16">
        <v>0.61333333333333295</v>
      </c>
      <c r="F2375" s="17">
        <f t="shared" si="106"/>
        <v>8525.3333333333285</v>
      </c>
      <c r="G2375" s="18">
        <v>89377</v>
      </c>
      <c r="H2375" s="12" t="s">
        <v>1582</v>
      </c>
      <c r="I2375" s="14" t="s">
        <v>1114</v>
      </c>
      <c r="L2375" s="19"/>
      <c r="M2375" s="20"/>
    </row>
    <row r="2376" spans="1:13" x14ac:dyDescent="0.25">
      <c r="A2376" t="s">
        <v>1592</v>
      </c>
      <c r="B2376" s="8">
        <v>11127312</v>
      </c>
      <c r="C2376" t="s">
        <v>1115</v>
      </c>
      <c r="D2376" t="s">
        <v>1622</v>
      </c>
      <c r="E2376" s="9">
        <v>3.0733333333333301</v>
      </c>
      <c r="F2376" s="10">
        <f t="shared" si="106"/>
        <v>42719.333333333292</v>
      </c>
      <c r="G2376" s="11"/>
      <c r="H2376" s="12" t="s">
        <v>1582</v>
      </c>
    </row>
    <row r="2377" spans="1:13" s="14" customFormat="1" x14ac:dyDescent="0.25">
      <c r="A2377" s="14" t="s">
        <v>1580</v>
      </c>
      <c r="B2377" s="15">
        <v>11127312</v>
      </c>
      <c r="C2377" s="14" t="s">
        <v>1115</v>
      </c>
      <c r="D2377" s="14" t="s">
        <v>1609</v>
      </c>
      <c r="E2377" s="16">
        <v>0.44666666666666699</v>
      </c>
      <c r="F2377" s="17">
        <f t="shared" si="106"/>
        <v>6208.6666666666715</v>
      </c>
      <c r="G2377" s="18">
        <v>48928</v>
      </c>
      <c r="H2377" s="12" t="s">
        <v>1582</v>
      </c>
      <c r="I2377" s="14" t="s">
        <v>1116</v>
      </c>
      <c r="L2377" s="19"/>
      <c r="M2377" s="20"/>
    </row>
    <row r="2378" spans="1:13" s="14" customFormat="1" x14ac:dyDescent="0.25">
      <c r="A2378" s="14" t="s">
        <v>1592</v>
      </c>
      <c r="B2378" s="15">
        <v>439275</v>
      </c>
      <c r="C2378" s="14" t="s">
        <v>2024</v>
      </c>
      <c r="D2378" s="14" t="s">
        <v>1602</v>
      </c>
      <c r="E2378" s="16">
        <v>0.32</v>
      </c>
      <c r="F2378" s="17">
        <f t="shared" ref="F2378:F2395" si="107">((E2378/8)*8)*13900</f>
        <v>4448</v>
      </c>
      <c r="G2378" s="18">
        <v>4448</v>
      </c>
      <c r="L2378" s="19"/>
      <c r="M2378" s="20"/>
    </row>
    <row r="2379" spans="1:13" x14ac:dyDescent="0.25">
      <c r="A2379" t="s">
        <v>1592</v>
      </c>
      <c r="B2379" s="8">
        <v>4278138</v>
      </c>
      <c r="C2379" t="s">
        <v>1121</v>
      </c>
      <c r="D2379" t="s">
        <v>1596</v>
      </c>
      <c r="E2379" s="9">
        <v>0.95333333333333303</v>
      </c>
      <c r="F2379" s="10">
        <f t="shared" si="107"/>
        <v>13251.333333333328</v>
      </c>
      <c r="G2379" s="11"/>
      <c r="H2379" s="12" t="s">
        <v>1582</v>
      </c>
    </row>
    <row r="2380" spans="1:13" x14ac:dyDescent="0.25">
      <c r="A2380" t="s">
        <v>1580</v>
      </c>
      <c r="B2380" s="8">
        <v>4278138</v>
      </c>
      <c r="C2380" t="s">
        <v>1121</v>
      </c>
      <c r="D2380" t="s">
        <v>1671</v>
      </c>
      <c r="E2380" s="9">
        <v>2.2933333333333299</v>
      </c>
      <c r="F2380" s="10">
        <f t="shared" si="107"/>
        <v>31877.333333333285</v>
      </c>
      <c r="G2380" s="11"/>
      <c r="H2380" s="12" t="s">
        <v>1582</v>
      </c>
    </row>
    <row r="2381" spans="1:13" x14ac:dyDescent="0.25">
      <c r="A2381" t="s">
        <v>1586</v>
      </c>
      <c r="B2381" s="8">
        <v>4278138</v>
      </c>
      <c r="C2381" t="s">
        <v>1121</v>
      </c>
      <c r="D2381" t="s">
        <v>1727</v>
      </c>
      <c r="E2381" s="9">
        <v>7.5466666666666704</v>
      </c>
      <c r="F2381" s="10">
        <f t="shared" si="107"/>
        <v>104898.66666666672</v>
      </c>
      <c r="G2381" s="11"/>
      <c r="H2381" s="12" t="s">
        <v>1582</v>
      </c>
    </row>
    <row r="2382" spans="1:13" x14ac:dyDescent="0.25">
      <c r="A2382" t="s">
        <v>1588</v>
      </c>
      <c r="B2382" s="8" t="s">
        <v>1601</v>
      </c>
      <c r="C2382" t="s">
        <v>1121</v>
      </c>
      <c r="D2382" t="s">
        <v>1594</v>
      </c>
      <c r="E2382" s="9">
        <v>1.2</v>
      </c>
      <c r="F2382" s="10">
        <f t="shared" si="107"/>
        <v>16680</v>
      </c>
      <c r="G2382" s="11"/>
      <c r="H2382" s="12" t="s">
        <v>1582</v>
      </c>
    </row>
    <row r="2383" spans="1:13" s="14" customFormat="1" x14ac:dyDescent="0.25">
      <c r="A2383" s="14" t="s">
        <v>1590</v>
      </c>
      <c r="B2383" s="15">
        <v>4278138</v>
      </c>
      <c r="C2383" s="14" t="s">
        <v>1121</v>
      </c>
      <c r="D2383" s="14" t="s">
        <v>1581</v>
      </c>
      <c r="E2383" s="16">
        <v>0.33333333333333298</v>
      </c>
      <c r="F2383" s="17">
        <f t="shared" si="107"/>
        <v>4633.3333333333285</v>
      </c>
      <c r="G2383" s="18">
        <v>171248</v>
      </c>
      <c r="H2383" s="12" t="s">
        <v>1582</v>
      </c>
      <c r="I2383" s="14" t="s">
        <v>1122</v>
      </c>
      <c r="L2383" s="19"/>
      <c r="M2383" s="20"/>
    </row>
    <row r="2384" spans="1:13" x14ac:dyDescent="0.25">
      <c r="A2384" t="s">
        <v>1580</v>
      </c>
      <c r="B2384" s="8">
        <v>20117319</v>
      </c>
      <c r="C2384" t="s">
        <v>1123</v>
      </c>
      <c r="D2384" t="s">
        <v>1603</v>
      </c>
      <c r="E2384" s="9">
        <v>5.3333333333333302E-2</v>
      </c>
      <c r="F2384" s="10">
        <f t="shared" si="107"/>
        <v>741.33333333333292</v>
      </c>
      <c r="G2384" s="11"/>
    </row>
    <row r="2385" spans="1:13" s="14" customFormat="1" x14ac:dyDescent="0.25">
      <c r="A2385" s="14" t="s">
        <v>1580</v>
      </c>
      <c r="B2385" s="15">
        <v>4280488</v>
      </c>
      <c r="C2385" s="14" t="s">
        <v>1123</v>
      </c>
      <c r="D2385" s="14" t="s">
        <v>1603</v>
      </c>
      <c r="E2385" s="16">
        <v>5.3333333333333302E-2</v>
      </c>
      <c r="F2385" s="17">
        <f t="shared" si="107"/>
        <v>741.33333333333292</v>
      </c>
      <c r="G2385" s="18">
        <v>1390</v>
      </c>
      <c r="I2385" s="14" t="s">
        <v>1124</v>
      </c>
      <c r="L2385" s="19"/>
      <c r="M2385" s="20"/>
    </row>
    <row r="2386" spans="1:13" x14ac:dyDescent="0.25">
      <c r="A2386" t="s">
        <v>1592</v>
      </c>
      <c r="B2386" s="8">
        <v>280798</v>
      </c>
      <c r="C2386" t="s">
        <v>1126</v>
      </c>
      <c r="D2386" t="s">
        <v>2025</v>
      </c>
      <c r="E2386" s="9">
        <v>357.6</v>
      </c>
      <c r="F2386" s="10">
        <f t="shared" si="107"/>
        <v>4970640</v>
      </c>
      <c r="G2386" s="11"/>
      <c r="H2386" s="12" t="s">
        <v>1582</v>
      </c>
    </row>
    <row r="2387" spans="1:13" x14ac:dyDescent="0.25">
      <c r="A2387" t="s">
        <v>1580</v>
      </c>
      <c r="B2387" s="8">
        <v>280798</v>
      </c>
      <c r="C2387" t="s">
        <v>1126</v>
      </c>
      <c r="D2387" t="s">
        <v>2026</v>
      </c>
      <c r="E2387" s="9">
        <v>200.8</v>
      </c>
      <c r="F2387" s="10">
        <f t="shared" si="107"/>
        <v>2791120</v>
      </c>
      <c r="G2387" s="11"/>
      <c r="H2387" s="12" t="s">
        <v>1582</v>
      </c>
    </row>
    <row r="2388" spans="1:13" x14ac:dyDescent="0.25">
      <c r="A2388" t="s">
        <v>1586</v>
      </c>
      <c r="B2388" s="8">
        <v>280798</v>
      </c>
      <c r="C2388" t="s">
        <v>1126</v>
      </c>
      <c r="D2388" t="s">
        <v>2027</v>
      </c>
      <c r="E2388" s="9">
        <v>220</v>
      </c>
      <c r="F2388" s="10">
        <f t="shared" si="107"/>
        <v>3058000</v>
      </c>
      <c r="G2388" s="11"/>
      <c r="H2388" s="12" t="s">
        <v>1582</v>
      </c>
    </row>
    <row r="2389" spans="1:13" x14ac:dyDescent="0.25">
      <c r="A2389" t="s">
        <v>1588</v>
      </c>
      <c r="B2389" s="8">
        <v>280798</v>
      </c>
      <c r="C2389" t="s">
        <v>1126</v>
      </c>
      <c r="D2389" t="s">
        <v>2028</v>
      </c>
      <c r="E2389" s="9">
        <v>208.8</v>
      </c>
      <c r="F2389" s="10">
        <f t="shared" si="107"/>
        <v>2902320</v>
      </c>
      <c r="G2389" s="11"/>
      <c r="H2389" s="12" t="s">
        <v>1582</v>
      </c>
    </row>
    <row r="2390" spans="1:13" s="14" customFormat="1" x14ac:dyDescent="0.25">
      <c r="A2390" s="14" t="s">
        <v>1590</v>
      </c>
      <c r="B2390" s="15">
        <v>280798</v>
      </c>
      <c r="C2390" s="14" t="s">
        <v>1126</v>
      </c>
      <c r="D2390" s="14" t="s">
        <v>2029</v>
      </c>
      <c r="E2390" s="16">
        <v>203.36</v>
      </c>
      <c r="F2390" s="17">
        <f t="shared" si="107"/>
        <v>2826704</v>
      </c>
      <c r="G2390" s="18">
        <v>16548784</v>
      </c>
      <c r="H2390" s="12" t="s">
        <v>1582</v>
      </c>
      <c r="I2390" s="14" t="s">
        <v>1127</v>
      </c>
      <c r="L2390" s="19"/>
      <c r="M2390" s="20"/>
    </row>
    <row r="2391" spans="1:13" x14ac:dyDescent="0.25">
      <c r="A2391" t="s">
        <v>1592</v>
      </c>
      <c r="B2391" s="8">
        <v>20166771</v>
      </c>
      <c r="C2391" t="s">
        <v>2030</v>
      </c>
      <c r="D2391" t="s">
        <v>1799</v>
      </c>
      <c r="E2391" s="9">
        <v>4.0266666666666699</v>
      </c>
      <c r="F2391" s="10">
        <f t="shared" si="107"/>
        <v>55970.666666666715</v>
      </c>
      <c r="G2391" s="11"/>
      <c r="H2391" s="12" t="s">
        <v>1582</v>
      </c>
    </row>
    <row r="2392" spans="1:13" x14ac:dyDescent="0.25">
      <c r="A2392" t="s">
        <v>1580</v>
      </c>
      <c r="B2392" s="8">
        <v>20166771</v>
      </c>
      <c r="C2392" t="s">
        <v>2030</v>
      </c>
      <c r="D2392" t="s">
        <v>1644</v>
      </c>
      <c r="E2392" s="9">
        <v>1.84666666666667</v>
      </c>
      <c r="F2392" s="10">
        <f t="shared" si="107"/>
        <v>25668.666666666712</v>
      </c>
      <c r="G2392" s="11"/>
      <c r="H2392" s="12" t="s">
        <v>1582</v>
      </c>
    </row>
    <row r="2393" spans="1:13" x14ac:dyDescent="0.25">
      <c r="A2393" t="s">
        <v>1586</v>
      </c>
      <c r="B2393" s="8">
        <v>20166771</v>
      </c>
      <c r="C2393" t="s">
        <v>2030</v>
      </c>
      <c r="D2393" t="s">
        <v>1591</v>
      </c>
      <c r="E2393" s="9">
        <v>0.78</v>
      </c>
      <c r="F2393" s="10">
        <f t="shared" si="107"/>
        <v>10842</v>
      </c>
      <c r="G2393" s="11"/>
      <c r="H2393" s="12" t="s">
        <v>1582</v>
      </c>
    </row>
    <row r="2394" spans="1:13" x14ac:dyDescent="0.25">
      <c r="A2394" t="s">
        <v>1588</v>
      </c>
      <c r="B2394" s="8">
        <v>20166771</v>
      </c>
      <c r="C2394" t="s">
        <v>2030</v>
      </c>
      <c r="D2394" t="s">
        <v>1585</v>
      </c>
      <c r="E2394" s="9">
        <v>1.0066666666666699</v>
      </c>
      <c r="F2394" s="10">
        <f t="shared" si="107"/>
        <v>13992.666666666712</v>
      </c>
      <c r="G2394" s="11"/>
      <c r="H2394" s="12" t="s">
        <v>1582</v>
      </c>
    </row>
    <row r="2395" spans="1:13" s="14" customFormat="1" x14ac:dyDescent="0.25">
      <c r="A2395" s="14" t="s">
        <v>1590</v>
      </c>
      <c r="B2395" s="15">
        <v>20166771</v>
      </c>
      <c r="C2395" s="14" t="s">
        <v>2030</v>
      </c>
      <c r="D2395" s="14" t="s">
        <v>1634</v>
      </c>
      <c r="E2395" s="16">
        <v>1.9</v>
      </c>
      <c r="F2395" s="17">
        <f t="shared" si="107"/>
        <v>26410</v>
      </c>
      <c r="G2395" s="18">
        <v>133023</v>
      </c>
      <c r="H2395" s="12" t="s">
        <v>1582</v>
      </c>
      <c r="I2395" s="14" t="s">
        <v>2031</v>
      </c>
      <c r="L2395" s="19"/>
      <c r="M2395" s="20"/>
    </row>
    <row r="2396" spans="1:13" x14ac:dyDescent="0.25">
      <c r="A2396" t="s">
        <v>1592</v>
      </c>
      <c r="B2396" s="8" t="s">
        <v>1601</v>
      </c>
      <c r="C2396" t="s">
        <v>1130</v>
      </c>
      <c r="D2396" t="s">
        <v>1602</v>
      </c>
      <c r="E2396" s="9">
        <v>0.32</v>
      </c>
      <c r="F2396" s="10">
        <f t="shared" ref="F2396:F2407" si="108">((E2396/8)*2)*13900</f>
        <v>1112</v>
      </c>
      <c r="G2396" s="11"/>
      <c r="H2396" s="12" t="s">
        <v>1582</v>
      </c>
    </row>
    <row r="2397" spans="1:13" x14ac:dyDescent="0.25">
      <c r="A2397" t="s">
        <v>1592</v>
      </c>
      <c r="B2397" s="8" t="s">
        <v>1601</v>
      </c>
      <c r="C2397" t="s">
        <v>1130</v>
      </c>
      <c r="D2397" t="s">
        <v>1594</v>
      </c>
      <c r="E2397" s="9">
        <v>1.2</v>
      </c>
      <c r="F2397" s="10">
        <f t="shared" si="108"/>
        <v>4170</v>
      </c>
      <c r="G2397" s="11"/>
      <c r="H2397" s="12" t="s">
        <v>1582</v>
      </c>
    </row>
    <row r="2398" spans="1:13" x14ac:dyDescent="0.25">
      <c r="A2398" t="s">
        <v>1580</v>
      </c>
      <c r="B2398" s="8" t="s">
        <v>1601</v>
      </c>
      <c r="C2398" t="s">
        <v>1130</v>
      </c>
      <c r="D2398" t="s">
        <v>1585</v>
      </c>
      <c r="E2398" s="9">
        <v>1.44</v>
      </c>
      <c r="F2398" s="10">
        <f t="shared" si="108"/>
        <v>5004</v>
      </c>
      <c r="G2398" s="11"/>
      <c r="H2398" s="12" t="s">
        <v>1582</v>
      </c>
    </row>
    <row r="2399" spans="1:13" x14ac:dyDescent="0.25">
      <c r="A2399" t="s">
        <v>1586</v>
      </c>
      <c r="B2399" s="8" t="s">
        <v>1601</v>
      </c>
      <c r="C2399" t="s">
        <v>1130</v>
      </c>
      <c r="D2399" t="s">
        <v>1594</v>
      </c>
      <c r="E2399" s="9">
        <v>1.2</v>
      </c>
      <c r="F2399" s="10">
        <f t="shared" si="108"/>
        <v>4170</v>
      </c>
      <c r="G2399" s="11"/>
      <c r="H2399" s="12" t="s">
        <v>1582</v>
      </c>
    </row>
    <row r="2400" spans="1:13" x14ac:dyDescent="0.25">
      <c r="A2400" t="s">
        <v>1586</v>
      </c>
      <c r="B2400" s="8" t="s">
        <v>1601</v>
      </c>
      <c r="C2400" t="s">
        <v>1130</v>
      </c>
      <c r="D2400" t="s">
        <v>1602</v>
      </c>
      <c r="E2400" s="9">
        <v>0.32</v>
      </c>
      <c r="F2400" s="10">
        <f t="shared" si="108"/>
        <v>1112</v>
      </c>
      <c r="G2400" s="11"/>
      <c r="H2400" s="12" t="s">
        <v>1582</v>
      </c>
    </row>
    <row r="2401" spans="1:13" x14ac:dyDescent="0.25">
      <c r="A2401" t="s">
        <v>1586</v>
      </c>
      <c r="B2401" s="8" t="s">
        <v>1601</v>
      </c>
      <c r="C2401" t="s">
        <v>1130</v>
      </c>
      <c r="D2401" t="s">
        <v>1602</v>
      </c>
      <c r="E2401" s="9">
        <v>0.32</v>
      </c>
      <c r="F2401" s="10">
        <f t="shared" si="108"/>
        <v>1112</v>
      </c>
      <c r="G2401" s="11"/>
      <c r="H2401" s="12" t="s">
        <v>1582</v>
      </c>
    </row>
    <row r="2402" spans="1:13" x14ac:dyDescent="0.25">
      <c r="A2402" t="s">
        <v>1588</v>
      </c>
      <c r="B2402" s="8" t="s">
        <v>1601</v>
      </c>
      <c r="C2402" t="s">
        <v>1130</v>
      </c>
      <c r="D2402" t="s">
        <v>1584</v>
      </c>
      <c r="E2402" s="9">
        <v>0.16</v>
      </c>
      <c r="F2402" s="10">
        <f t="shared" si="108"/>
        <v>556</v>
      </c>
      <c r="G2402" s="11"/>
      <c r="H2402" s="12" t="s">
        <v>1582</v>
      </c>
    </row>
    <row r="2403" spans="1:13" x14ac:dyDescent="0.25">
      <c r="A2403" t="s">
        <v>1590</v>
      </c>
      <c r="B2403" s="8" t="s">
        <v>1601</v>
      </c>
      <c r="C2403" t="s">
        <v>1130</v>
      </c>
      <c r="D2403" t="s">
        <v>1589</v>
      </c>
      <c r="E2403" s="9">
        <v>0.72</v>
      </c>
      <c r="F2403" s="10">
        <f t="shared" si="108"/>
        <v>2502</v>
      </c>
      <c r="G2403" s="11"/>
      <c r="H2403" s="12" t="s">
        <v>1582</v>
      </c>
    </row>
    <row r="2404" spans="1:13" s="14" customFormat="1" x14ac:dyDescent="0.25">
      <c r="A2404" s="14" t="s">
        <v>1590</v>
      </c>
      <c r="B2404" s="15" t="s">
        <v>1601</v>
      </c>
      <c r="C2404" s="14" t="s">
        <v>1130</v>
      </c>
      <c r="D2404" s="14" t="s">
        <v>1610</v>
      </c>
      <c r="E2404" s="16">
        <v>0.4</v>
      </c>
      <c r="F2404" s="10">
        <f t="shared" si="108"/>
        <v>1390</v>
      </c>
      <c r="G2404" s="18">
        <v>84512</v>
      </c>
      <c r="H2404" s="12" t="s">
        <v>1582</v>
      </c>
      <c r="I2404" s="14" t="s">
        <v>1131</v>
      </c>
      <c r="J2404" s="14" t="s">
        <v>14</v>
      </c>
      <c r="K2404" s="14" t="s">
        <v>15</v>
      </c>
      <c r="L2404" s="19"/>
      <c r="M2404" s="20"/>
    </row>
    <row r="2405" spans="1:13" x14ac:dyDescent="0.25">
      <c r="A2405" t="s">
        <v>1580</v>
      </c>
      <c r="B2405" s="8">
        <v>20079451</v>
      </c>
      <c r="C2405" t="s">
        <v>1132</v>
      </c>
      <c r="D2405" t="s">
        <v>1602</v>
      </c>
      <c r="E2405" s="9">
        <v>0.22666666666666699</v>
      </c>
      <c r="F2405" s="10">
        <f t="shared" si="108"/>
        <v>787.66666666666777</v>
      </c>
      <c r="G2405" s="11"/>
      <c r="H2405" s="12" t="s">
        <v>1582</v>
      </c>
    </row>
    <row r="2406" spans="1:13" x14ac:dyDescent="0.25">
      <c r="A2406" t="s">
        <v>1586</v>
      </c>
      <c r="B2406" s="8">
        <v>20079451</v>
      </c>
      <c r="C2406" t="s">
        <v>1132</v>
      </c>
      <c r="D2406" t="s">
        <v>1602</v>
      </c>
      <c r="E2406" s="9">
        <v>0.22666666666666699</v>
      </c>
      <c r="F2406" s="10">
        <f t="shared" si="108"/>
        <v>787.66666666666777</v>
      </c>
      <c r="G2406" s="11"/>
      <c r="H2406" s="12" t="s">
        <v>1582</v>
      </c>
    </row>
    <row r="2407" spans="1:13" s="14" customFormat="1" x14ac:dyDescent="0.25">
      <c r="A2407" s="14" t="s">
        <v>1590</v>
      </c>
      <c r="B2407" s="15">
        <v>20079451</v>
      </c>
      <c r="C2407" s="14" t="s">
        <v>1132</v>
      </c>
      <c r="D2407" s="14" t="s">
        <v>1602</v>
      </c>
      <c r="E2407" s="16">
        <v>0.22666666666666699</v>
      </c>
      <c r="F2407" s="10">
        <f t="shared" si="108"/>
        <v>787.66666666666777</v>
      </c>
      <c r="G2407" s="18">
        <v>9591</v>
      </c>
      <c r="H2407" s="12" t="s">
        <v>1582</v>
      </c>
      <c r="I2407" s="14" t="s">
        <v>1133</v>
      </c>
      <c r="J2407" s="14" t="s">
        <v>14</v>
      </c>
      <c r="K2407" s="14" t="s">
        <v>15</v>
      </c>
      <c r="L2407" s="19"/>
      <c r="M2407" s="20"/>
    </row>
    <row r="2408" spans="1:13" x14ac:dyDescent="0.25">
      <c r="A2408" t="s">
        <v>1592</v>
      </c>
      <c r="B2408" s="8">
        <v>4103039</v>
      </c>
      <c r="C2408" t="s">
        <v>1134</v>
      </c>
      <c r="D2408" t="s">
        <v>1610</v>
      </c>
      <c r="E2408" s="9">
        <v>0.4</v>
      </c>
      <c r="F2408" s="10">
        <f t="shared" ref="F2408:F2418" si="109">((E2408/8)*10)*13900</f>
        <v>6950</v>
      </c>
      <c r="G2408" s="11"/>
      <c r="H2408" s="12" t="s">
        <v>1582</v>
      </c>
    </row>
    <row r="2409" spans="1:13" x14ac:dyDescent="0.25">
      <c r="A2409" t="s">
        <v>1580</v>
      </c>
      <c r="B2409" s="8">
        <v>11270426</v>
      </c>
      <c r="C2409" t="s">
        <v>1134</v>
      </c>
      <c r="D2409" t="s">
        <v>1671</v>
      </c>
      <c r="E2409" s="9">
        <v>3.28</v>
      </c>
      <c r="F2409" s="10">
        <f t="shared" si="109"/>
        <v>56989.999999999993</v>
      </c>
      <c r="G2409" s="11"/>
      <c r="H2409" s="12" t="s">
        <v>1582</v>
      </c>
    </row>
    <row r="2410" spans="1:13" x14ac:dyDescent="0.25">
      <c r="A2410" t="s">
        <v>1580</v>
      </c>
      <c r="B2410" s="8">
        <v>4103039</v>
      </c>
      <c r="C2410" t="s">
        <v>1134</v>
      </c>
      <c r="D2410" t="s">
        <v>1584</v>
      </c>
      <c r="E2410" s="9">
        <v>0.16</v>
      </c>
      <c r="F2410" s="10">
        <f t="shared" si="109"/>
        <v>2780</v>
      </c>
      <c r="G2410" s="11"/>
      <c r="H2410" s="12" t="s">
        <v>1582</v>
      </c>
    </row>
    <row r="2411" spans="1:13" x14ac:dyDescent="0.25">
      <c r="A2411" t="s">
        <v>1586</v>
      </c>
      <c r="B2411" s="8">
        <v>11270426</v>
      </c>
      <c r="C2411" t="s">
        <v>1134</v>
      </c>
      <c r="D2411" t="s">
        <v>1695</v>
      </c>
      <c r="E2411" s="9">
        <v>4</v>
      </c>
      <c r="F2411" s="10">
        <f t="shared" si="109"/>
        <v>69500</v>
      </c>
      <c r="G2411" s="11"/>
      <c r="H2411" s="12" t="s">
        <v>1582</v>
      </c>
    </row>
    <row r="2412" spans="1:13" x14ac:dyDescent="0.25">
      <c r="A2412" t="s">
        <v>1586</v>
      </c>
      <c r="B2412" s="8">
        <v>13225017</v>
      </c>
      <c r="C2412" t="s">
        <v>1134</v>
      </c>
      <c r="D2412" t="s">
        <v>1584</v>
      </c>
      <c r="E2412" s="9">
        <v>0.16</v>
      </c>
      <c r="F2412" s="10">
        <f t="shared" si="109"/>
        <v>2780</v>
      </c>
      <c r="G2412" s="11"/>
      <c r="H2412" s="12" t="s">
        <v>1582</v>
      </c>
    </row>
    <row r="2413" spans="1:13" x14ac:dyDescent="0.25">
      <c r="A2413" t="s">
        <v>1586</v>
      </c>
      <c r="B2413" s="8">
        <v>4103039</v>
      </c>
      <c r="C2413" t="s">
        <v>1134</v>
      </c>
      <c r="D2413" t="s">
        <v>1584</v>
      </c>
      <c r="E2413" s="9">
        <v>0.16</v>
      </c>
      <c r="F2413" s="10">
        <f t="shared" si="109"/>
        <v>2780</v>
      </c>
      <c r="G2413" s="11"/>
      <c r="H2413" s="12" t="s">
        <v>1582</v>
      </c>
    </row>
    <row r="2414" spans="1:13" x14ac:dyDescent="0.25">
      <c r="A2414" t="s">
        <v>1588</v>
      </c>
      <c r="B2414" s="8">
        <v>4103039</v>
      </c>
      <c r="C2414" t="s">
        <v>1134</v>
      </c>
      <c r="D2414" t="s">
        <v>1581</v>
      </c>
      <c r="E2414" s="9">
        <v>0.48</v>
      </c>
      <c r="F2414" s="10">
        <f t="shared" si="109"/>
        <v>8340</v>
      </c>
      <c r="G2414" s="11"/>
      <c r="H2414" s="12" t="s">
        <v>1582</v>
      </c>
    </row>
    <row r="2415" spans="1:13" x14ac:dyDescent="0.25">
      <c r="A2415" t="s">
        <v>1588</v>
      </c>
      <c r="B2415" s="8">
        <v>11270426</v>
      </c>
      <c r="C2415" t="s">
        <v>1134</v>
      </c>
      <c r="D2415" t="s">
        <v>1695</v>
      </c>
      <c r="E2415" s="9">
        <v>4</v>
      </c>
      <c r="F2415" s="10">
        <f t="shared" si="109"/>
        <v>69500</v>
      </c>
      <c r="G2415" s="11"/>
      <c r="H2415" s="12" t="s">
        <v>1582</v>
      </c>
    </row>
    <row r="2416" spans="1:13" x14ac:dyDescent="0.25">
      <c r="A2416" t="s">
        <v>1588</v>
      </c>
      <c r="B2416" s="8">
        <v>13225017</v>
      </c>
      <c r="C2416" t="s">
        <v>1134</v>
      </c>
      <c r="D2416" t="s">
        <v>1584</v>
      </c>
      <c r="E2416" s="9">
        <v>0.16</v>
      </c>
      <c r="F2416" s="10">
        <f t="shared" si="109"/>
        <v>2780</v>
      </c>
      <c r="G2416" s="11"/>
      <c r="H2416" s="12" t="s">
        <v>1582</v>
      </c>
    </row>
    <row r="2417" spans="1:13" x14ac:dyDescent="0.25">
      <c r="A2417" t="s">
        <v>1590</v>
      </c>
      <c r="B2417" s="8">
        <v>11270426</v>
      </c>
      <c r="C2417" t="s">
        <v>1134</v>
      </c>
      <c r="D2417" t="s">
        <v>1695</v>
      </c>
      <c r="E2417" s="9">
        <v>4</v>
      </c>
      <c r="F2417" s="10">
        <f t="shared" si="109"/>
        <v>69500</v>
      </c>
      <c r="G2417" s="11"/>
      <c r="H2417" s="12" t="s">
        <v>1582</v>
      </c>
    </row>
    <row r="2418" spans="1:13" s="14" customFormat="1" x14ac:dyDescent="0.25">
      <c r="A2418" s="14" t="s">
        <v>1590</v>
      </c>
      <c r="B2418" s="15">
        <v>4103039</v>
      </c>
      <c r="C2418" s="14" t="s">
        <v>1134</v>
      </c>
      <c r="D2418" s="14" t="s">
        <v>1603</v>
      </c>
      <c r="E2418" s="16">
        <v>0.08</v>
      </c>
      <c r="F2418" s="10">
        <f t="shared" si="109"/>
        <v>1390</v>
      </c>
      <c r="G2418" s="18">
        <v>293290</v>
      </c>
      <c r="H2418" s="12" t="s">
        <v>1582</v>
      </c>
      <c r="I2418" s="14" t="s">
        <v>1135</v>
      </c>
      <c r="J2418" s="14" t="s">
        <v>511</v>
      </c>
      <c r="K2418" s="14" t="s">
        <v>96</v>
      </c>
      <c r="L2418" s="19"/>
      <c r="M2418" s="20"/>
    </row>
    <row r="2419" spans="1:13" x14ac:dyDescent="0.25">
      <c r="A2419" t="s">
        <v>1592</v>
      </c>
      <c r="B2419" s="8">
        <v>13186779</v>
      </c>
      <c r="C2419" t="s">
        <v>1136</v>
      </c>
      <c r="D2419" t="s">
        <v>1645</v>
      </c>
      <c r="E2419" s="9">
        <v>2.8533333333333299</v>
      </c>
      <c r="F2419" s="10">
        <f>((E2419/8)*8)*13900</f>
        <v>39661.333333333285</v>
      </c>
      <c r="G2419" s="11"/>
      <c r="H2419" s="12" t="s">
        <v>1582</v>
      </c>
    </row>
    <row r="2420" spans="1:13" x14ac:dyDescent="0.25">
      <c r="A2420" t="s">
        <v>1580</v>
      </c>
      <c r="B2420" s="8">
        <v>13186779</v>
      </c>
      <c r="C2420" t="s">
        <v>1136</v>
      </c>
      <c r="D2420" t="s">
        <v>1599</v>
      </c>
      <c r="E2420" s="9">
        <v>1.56666666666667</v>
      </c>
      <c r="F2420" s="10">
        <f>((E2420/8)*8)*13900</f>
        <v>21776.666666666712</v>
      </c>
      <c r="G2420" s="11"/>
      <c r="H2420" s="12" t="s">
        <v>1582</v>
      </c>
    </row>
    <row r="2421" spans="1:13" x14ac:dyDescent="0.25">
      <c r="A2421" t="s">
        <v>1586</v>
      </c>
      <c r="B2421" s="8">
        <v>13186779</v>
      </c>
      <c r="C2421" t="s">
        <v>1136</v>
      </c>
      <c r="D2421" t="s">
        <v>1596</v>
      </c>
      <c r="E2421" s="9">
        <v>0.95333333333333303</v>
      </c>
      <c r="F2421" s="10">
        <f>((E2421/8)*8)*13900</f>
        <v>13251.333333333328</v>
      </c>
      <c r="G2421" s="11"/>
      <c r="H2421" s="12" t="s">
        <v>1582</v>
      </c>
    </row>
    <row r="2422" spans="1:13" x14ac:dyDescent="0.25">
      <c r="A2422" t="s">
        <v>1588</v>
      </c>
      <c r="B2422" s="8">
        <v>13186779</v>
      </c>
      <c r="C2422" t="s">
        <v>1136</v>
      </c>
      <c r="D2422" t="s">
        <v>1605</v>
      </c>
      <c r="E2422" s="9">
        <v>0.61333333333333295</v>
      </c>
      <c r="F2422" s="10">
        <f>((E2422/8)*8)*13900</f>
        <v>8525.3333333333285</v>
      </c>
      <c r="G2422" s="11"/>
      <c r="H2422" s="12" t="s">
        <v>1582</v>
      </c>
    </row>
    <row r="2423" spans="1:13" s="14" customFormat="1" x14ac:dyDescent="0.25">
      <c r="A2423" s="14" t="s">
        <v>1590</v>
      </c>
      <c r="B2423" s="15">
        <v>13186779</v>
      </c>
      <c r="C2423" s="14" t="s">
        <v>1136</v>
      </c>
      <c r="D2423" s="14" t="s">
        <v>1634</v>
      </c>
      <c r="E2423" s="16">
        <v>1.9</v>
      </c>
      <c r="F2423" s="17">
        <f>((E2423/8)*8)*13900</f>
        <v>26410</v>
      </c>
      <c r="G2423" s="18">
        <v>109532</v>
      </c>
      <c r="H2423" s="12" t="s">
        <v>1582</v>
      </c>
      <c r="I2423" s="14" t="s">
        <v>1137</v>
      </c>
      <c r="L2423" s="19"/>
      <c r="M2423" s="20"/>
    </row>
    <row r="2424" spans="1:13" x14ac:dyDescent="0.25">
      <c r="A2424" t="s">
        <v>1592</v>
      </c>
      <c r="B2424" s="8">
        <v>13033530</v>
      </c>
      <c r="C2424" t="s">
        <v>1140</v>
      </c>
      <c r="D2424" t="s">
        <v>2032</v>
      </c>
      <c r="E2424" s="9">
        <v>10.64</v>
      </c>
      <c r="F2424" s="10">
        <f>((E2424/8)*10)*13900</f>
        <v>184870</v>
      </c>
      <c r="G2424" s="11"/>
      <c r="H2424" s="12" t="s">
        <v>1582</v>
      </c>
    </row>
    <row r="2425" spans="1:13" x14ac:dyDescent="0.25">
      <c r="A2425" t="s">
        <v>1580</v>
      </c>
      <c r="B2425" s="8">
        <v>13033530</v>
      </c>
      <c r="C2425" t="s">
        <v>1140</v>
      </c>
      <c r="D2425" t="s">
        <v>1594</v>
      </c>
      <c r="E2425" s="9">
        <v>1.2</v>
      </c>
      <c r="F2425" s="10">
        <f>((E2425/8)*10)*13900</f>
        <v>20850</v>
      </c>
      <c r="G2425" s="11"/>
      <c r="H2425" s="12" t="s">
        <v>1582</v>
      </c>
    </row>
    <row r="2426" spans="1:13" x14ac:dyDescent="0.25">
      <c r="A2426" t="s">
        <v>1586</v>
      </c>
      <c r="B2426" s="8">
        <v>13033530</v>
      </c>
      <c r="C2426" t="s">
        <v>1140</v>
      </c>
      <c r="D2426" t="s">
        <v>1610</v>
      </c>
      <c r="E2426" s="9">
        <v>0.4</v>
      </c>
      <c r="F2426" s="10">
        <f>((E2426/8)*10)*13900</f>
        <v>6950</v>
      </c>
      <c r="G2426" s="11"/>
      <c r="H2426" s="12" t="s">
        <v>1582</v>
      </c>
    </row>
    <row r="2427" spans="1:13" x14ac:dyDescent="0.25">
      <c r="A2427" t="s">
        <v>1588</v>
      </c>
      <c r="B2427" s="8">
        <v>13033530</v>
      </c>
      <c r="C2427" t="s">
        <v>1140</v>
      </c>
      <c r="D2427" t="s">
        <v>1610</v>
      </c>
      <c r="E2427" s="9">
        <v>0.4</v>
      </c>
      <c r="F2427" s="10">
        <f>((E2427/8)*10)*13900</f>
        <v>6950</v>
      </c>
      <c r="G2427" s="11"/>
      <c r="H2427" s="12" t="s">
        <v>1582</v>
      </c>
    </row>
    <row r="2428" spans="1:13" s="14" customFormat="1" x14ac:dyDescent="0.25">
      <c r="A2428" s="14" t="s">
        <v>1590</v>
      </c>
      <c r="B2428" s="15">
        <v>13033530</v>
      </c>
      <c r="C2428" s="14" t="s">
        <v>1140</v>
      </c>
      <c r="D2428" s="14" t="s">
        <v>1584</v>
      </c>
      <c r="E2428" s="16">
        <v>0.16</v>
      </c>
      <c r="F2428" s="10">
        <f>((E2428/8)*10)*13900</f>
        <v>2780</v>
      </c>
      <c r="G2428" s="18">
        <v>177920</v>
      </c>
      <c r="H2428" s="12" t="s">
        <v>1582</v>
      </c>
      <c r="J2428" s="14" t="s">
        <v>14</v>
      </c>
      <c r="K2428" s="14" t="s">
        <v>96</v>
      </c>
      <c r="L2428" s="19"/>
      <c r="M2428" s="20"/>
    </row>
    <row r="2429" spans="1:13" x14ac:dyDescent="0.25">
      <c r="A2429" t="s">
        <v>1592</v>
      </c>
      <c r="B2429" s="8">
        <v>13215938</v>
      </c>
      <c r="C2429" t="s">
        <v>1141</v>
      </c>
      <c r="D2429" t="s">
        <v>1583</v>
      </c>
      <c r="E2429" s="9">
        <v>0.39333333333333298</v>
      </c>
      <c r="F2429" s="10">
        <f t="shared" ref="F2429:F2442" si="110">((E2429/8)*8)*13900</f>
        <v>5467.3333333333285</v>
      </c>
      <c r="G2429" s="11"/>
    </row>
    <row r="2430" spans="1:13" x14ac:dyDescent="0.25">
      <c r="A2430" t="s">
        <v>1580</v>
      </c>
      <c r="B2430" s="8">
        <v>13215938</v>
      </c>
      <c r="C2430" t="s">
        <v>1141</v>
      </c>
      <c r="D2430" t="s">
        <v>1639</v>
      </c>
      <c r="E2430" s="9">
        <v>2.1800000000000002</v>
      </c>
      <c r="F2430" s="10">
        <f t="shared" si="110"/>
        <v>30302.000000000004</v>
      </c>
      <c r="G2430" s="11"/>
    </row>
    <row r="2431" spans="1:13" x14ac:dyDescent="0.25">
      <c r="A2431" t="s">
        <v>1586</v>
      </c>
      <c r="B2431" s="8">
        <v>13215938</v>
      </c>
      <c r="C2431" t="s">
        <v>1141</v>
      </c>
      <c r="D2431" t="s">
        <v>1636</v>
      </c>
      <c r="E2431" s="9">
        <v>0.67333333333333301</v>
      </c>
      <c r="F2431" s="10">
        <f t="shared" si="110"/>
        <v>9359.3333333333285</v>
      </c>
      <c r="G2431" s="11"/>
    </row>
    <row r="2432" spans="1:13" s="14" customFormat="1" x14ac:dyDescent="0.25">
      <c r="A2432" s="14" t="s">
        <v>1588</v>
      </c>
      <c r="B2432" s="15">
        <v>13215938</v>
      </c>
      <c r="C2432" s="14" t="s">
        <v>1141</v>
      </c>
      <c r="D2432" s="14" t="s">
        <v>1603</v>
      </c>
      <c r="E2432" s="16">
        <v>5.3333333333333302E-2</v>
      </c>
      <c r="F2432" s="17">
        <f t="shared" si="110"/>
        <v>741.33333333333292</v>
      </c>
      <c r="G2432" s="18">
        <v>45731</v>
      </c>
      <c r="I2432" s="14" t="s">
        <v>1142</v>
      </c>
      <c r="L2432" s="19"/>
      <c r="M2432" s="20"/>
    </row>
    <row r="2433" spans="1:13" x14ac:dyDescent="0.25">
      <c r="A2433" t="s">
        <v>1592</v>
      </c>
      <c r="B2433" s="8">
        <v>13158211</v>
      </c>
      <c r="C2433" t="s">
        <v>2033</v>
      </c>
      <c r="D2433" t="s">
        <v>1603</v>
      </c>
      <c r="E2433" s="9">
        <v>0.08</v>
      </c>
      <c r="F2433" s="10">
        <f t="shared" si="110"/>
        <v>1112</v>
      </c>
      <c r="G2433" s="11"/>
      <c r="H2433" s="12" t="s">
        <v>1582</v>
      </c>
    </row>
    <row r="2434" spans="1:13" x14ac:dyDescent="0.25">
      <c r="A2434" t="s">
        <v>1592</v>
      </c>
      <c r="B2434" s="8">
        <v>13145624</v>
      </c>
      <c r="C2434" t="s">
        <v>2033</v>
      </c>
      <c r="D2434" t="s">
        <v>1602</v>
      </c>
      <c r="E2434" s="9">
        <v>0.32</v>
      </c>
      <c r="F2434" s="10">
        <f t="shared" si="110"/>
        <v>4448</v>
      </c>
      <c r="G2434" s="11"/>
      <c r="H2434" s="12" t="s">
        <v>1582</v>
      </c>
    </row>
    <row r="2435" spans="1:13" x14ac:dyDescent="0.25">
      <c r="A2435" t="s">
        <v>1580</v>
      </c>
      <c r="B2435" s="8">
        <v>13158211</v>
      </c>
      <c r="C2435" t="s">
        <v>2033</v>
      </c>
      <c r="D2435" t="s">
        <v>1587</v>
      </c>
      <c r="E2435" s="9">
        <v>0.24</v>
      </c>
      <c r="F2435" s="10">
        <f t="shared" si="110"/>
        <v>3336</v>
      </c>
      <c r="G2435" s="11"/>
      <c r="H2435" s="12" t="s">
        <v>1582</v>
      </c>
    </row>
    <row r="2436" spans="1:13" x14ac:dyDescent="0.25">
      <c r="A2436" t="s">
        <v>1586</v>
      </c>
      <c r="B2436" s="8">
        <v>13158211</v>
      </c>
      <c r="C2436" t="s">
        <v>2033</v>
      </c>
      <c r="D2436" t="s">
        <v>1602</v>
      </c>
      <c r="E2436" s="9">
        <v>0.32</v>
      </c>
      <c r="F2436" s="10">
        <f t="shared" si="110"/>
        <v>4448</v>
      </c>
      <c r="G2436" s="11"/>
      <c r="H2436" s="12" t="s">
        <v>1582</v>
      </c>
    </row>
    <row r="2437" spans="1:13" s="14" customFormat="1" x14ac:dyDescent="0.25">
      <c r="A2437" s="14" t="s">
        <v>1590</v>
      </c>
      <c r="B2437" s="15">
        <v>13158211</v>
      </c>
      <c r="C2437" s="14" t="s">
        <v>2033</v>
      </c>
      <c r="D2437" s="14" t="s">
        <v>1584</v>
      </c>
      <c r="E2437" s="16">
        <v>0.16</v>
      </c>
      <c r="F2437" s="17">
        <f t="shared" si="110"/>
        <v>2224</v>
      </c>
      <c r="G2437" s="18">
        <v>15568</v>
      </c>
      <c r="H2437" s="12" t="s">
        <v>1582</v>
      </c>
      <c r="I2437" s="14" t="s">
        <v>2034</v>
      </c>
      <c r="L2437" s="19"/>
      <c r="M2437" s="20"/>
    </row>
    <row r="2438" spans="1:13" x14ac:dyDescent="0.25">
      <c r="A2438" t="s">
        <v>1592</v>
      </c>
      <c r="B2438" s="8">
        <v>13152889</v>
      </c>
      <c r="C2438" t="s">
        <v>1145</v>
      </c>
      <c r="D2438" t="s">
        <v>1596</v>
      </c>
      <c r="E2438" s="9">
        <v>0.95333333333333303</v>
      </c>
      <c r="F2438" s="10">
        <f t="shared" si="110"/>
        <v>13251.333333333328</v>
      </c>
      <c r="G2438" s="11"/>
      <c r="H2438" s="12" t="s">
        <v>1582</v>
      </c>
    </row>
    <row r="2439" spans="1:13" x14ac:dyDescent="0.25">
      <c r="A2439" t="s">
        <v>1580</v>
      </c>
      <c r="B2439" s="8">
        <v>13152889</v>
      </c>
      <c r="C2439" t="s">
        <v>1145</v>
      </c>
      <c r="D2439" t="s">
        <v>1610</v>
      </c>
      <c r="E2439" s="9">
        <v>0.28000000000000003</v>
      </c>
      <c r="F2439" s="10">
        <f t="shared" si="110"/>
        <v>3892.0000000000005</v>
      </c>
      <c r="G2439" s="11"/>
      <c r="H2439" s="12" t="s">
        <v>1582</v>
      </c>
    </row>
    <row r="2440" spans="1:13" x14ac:dyDescent="0.25">
      <c r="A2440" t="s">
        <v>1586</v>
      </c>
      <c r="B2440" s="8">
        <v>13152889</v>
      </c>
      <c r="C2440" t="s">
        <v>1145</v>
      </c>
      <c r="D2440" t="s">
        <v>1583</v>
      </c>
      <c r="E2440" s="9">
        <v>0.39333333333333298</v>
      </c>
      <c r="F2440" s="10">
        <f t="shared" si="110"/>
        <v>5467.3333333333285</v>
      </c>
      <c r="G2440" s="11"/>
      <c r="H2440" s="12" t="s">
        <v>1582</v>
      </c>
    </row>
    <row r="2441" spans="1:13" x14ac:dyDescent="0.25">
      <c r="A2441" t="s">
        <v>1588</v>
      </c>
      <c r="B2441" s="8">
        <v>13152889</v>
      </c>
      <c r="C2441" t="s">
        <v>1145</v>
      </c>
      <c r="D2441" t="s">
        <v>1584</v>
      </c>
      <c r="E2441" s="9">
        <v>0.11333333333333299</v>
      </c>
      <c r="F2441" s="10">
        <f t="shared" si="110"/>
        <v>1575.3333333333287</v>
      </c>
      <c r="G2441" s="11"/>
      <c r="H2441" s="12" t="s">
        <v>1582</v>
      </c>
    </row>
    <row r="2442" spans="1:13" s="14" customFormat="1" x14ac:dyDescent="0.25">
      <c r="A2442" s="14" t="s">
        <v>1590</v>
      </c>
      <c r="B2442" s="15">
        <v>13152889</v>
      </c>
      <c r="C2442" s="14" t="s">
        <v>1145</v>
      </c>
      <c r="D2442" s="14" t="s">
        <v>1602</v>
      </c>
      <c r="E2442" s="16">
        <v>0.22666666666666699</v>
      </c>
      <c r="F2442" s="17">
        <f t="shared" si="110"/>
        <v>3150.6666666666711</v>
      </c>
      <c r="G2442" s="18">
        <v>27244</v>
      </c>
      <c r="H2442" s="12" t="s">
        <v>1582</v>
      </c>
      <c r="I2442" s="14" t="s">
        <v>726</v>
      </c>
      <c r="L2442" s="19"/>
      <c r="M2442" s="20"/>
    </row>
    <row r="2443" spans="1:13" x14ac:dyDescent="0.25">
      <c r="A2443" t="s">
        <v>1592</v>
      </c>
      <c r="B2443" s="8">
        <v>4050434</v>
      </c>
      <c r="C2443" t="s">
        <v>2035</v>
      </c>
      <c r="D2443" t="s">
        <v>1658</v>
      </c>
      <c r="E2443" s="9">
        <v>2.0133333333333301</v>
      </c>
      <c r="F2443" s="10">
        <f>((E2443/8)*9)*13900</f>
        <v>31483.499999999945</v>
      </c>
      <c r="G2443" s="11"/>
      <c r="H2443" s="12" t="s">
        <v>1582</v>
      </c>
    </row>
    <row r="2444" spans="1:13" x14ac:dyDescent="0.25">
      <c r="A2444" t="s">
        <v>1580</v>
      </c>
      <c r="B2444" s="8" t="s">
        <v>1601</v>
      </c>
      <c r="C2444" t="s">
        <v>2035</v>
      </c>
      <c r="D2444" t="s">
        <v>1591</v>
      </c>
      <c r="E2444" s="9">
        <v>1.1200000000000001</v>
      </c>
      <c r="F2444" s="10">
        <f>((E2444/8)*9)*13900</f>
        <v>17514.000000000004</v>
      </c>
      <c r="G2444" s="11"/>
      <c r="H2444" s="12" t="s">
        <v>1582</v>
      </c>
    </row>
    <row r="2445" spans="1:13" x14ac:dyDescent="0.25">
      <c r="A2445" t="s">
        <v>1580</v>
      </c>
      <c r="B2445" s="8">
        <v>4050434</v>
      </c>
      <c r="C2445" t="s">
        <v>2035</v>
      </c>
      <c r="D2445" t="s">
        <v>1607</v>
      </c>
      <c r="E2445" s="9">
        <v>0.72666666666666702</v>
      </c>
      <c r="F2445" s="10">
        <f>((E2445/8)*9)*13900</f>
        <v>11363.250000000005</v>
      </c>
      <c r="G2445" s="11"/>
      <c r="H2445" s="12" t="s">
        <v>1582</v>
      </c>
    </row>
    <row r="2446" spans="1:13" s="14" customFormat="1" x14ac:dyDescent="0.25">
      <c r="A2446" s="14" t="s">
        <v>1586</v>
      </c>
      <c r="B2446" s="15" t="s">
        <v>1601</v>
      </c>
      <c r="C2446" s="14" t="s">
        <v>2035</v>
      </c>
      <c r="D2446" s="14" t="s">
        <v>1602</v>
      </c>
      <c r="E2446" s="16">
        <v>0.32</v>
      </c>
      <c r="F2446" s="10">
        <f>((E2446/8)*9)*13900</f>
        <v>5004</v>
      </c>
      <c r="G2446" s="18">
        <v>65364.75</v>
      </c>
      <c r="H2446" s="12" t="s">
        <v>1582</v>
      </c>
      <c r="J2446" s="14" t="s">
        <v>1186</v>
      </c>
      <c r="K2446" s="14" t="s">
        <v>42</v>
      </c>
      <c r="L2446" s="19"/>
      <c r="M2446" s="20"/>
    </row>
    <row r="2447" spans="1:13" s="14" customFormat="1" x14ac:dyDescent="0.25">
      <c r="A2447" s="14" t="s">
        <v>1590</v>
      </c>
      <c r="B2447" s="15">
        <v>20089029</v>
      </c>
      <c r="C2447" s="14" t="s">
        <v>1149</v>
      </c>
      <c r="D2447" s="14" t="s">
        <v>1634</v>
      </c>
      <c r="E2447" s="16">
        <v>1.9</v>
      </c>
      <c r="F2447" s="17">
        <f t="shared" ref="F2447:F2478" si="111">((E2447/8)*8)*13900</f>
        <v>26410</v>
      </c>
      <c r="G2447" s="18">
        <v>26410</v>
      </c>
      <c r="L2447" s="19"/>
      <c r="M2447" s="20"/>
    </row>
    <row r="2448" spans="1:13" x14ac:dyDescent="0.25">
      <c r="A2448" t="s">
        <v>1592</v>
      </c>
      <c r="B2448" s="8">
        <v>4134919</v>
      </c>
      <c r="C2448" t="s">
        <v>1150</v>
      </c>
      <c r="D2448" t="s">
        <v>1612</v>
      </c>
      <c r="E2448" s="9">
        <v>1.68</v>
      </c>
      <c r="F2448" s="10">
        <f t="shared" si="111"/>
        <v>23352</v>
      </c>
      <c r="G2448" s="11"/>
      <c r="H2448" s="12" t="s">
        <v>1582</v>
      </c>
    </row>
    <row r="2449" spans="1:13" x14ac:dyDescent="0.25">
      <c r="A2449" t="s">
        <v>1580</v>
      </c>
      <c r="B2449" s="8">
        <v>4134919</v>
      </c>
      <c r="C2449" t="s">
        <v>1150</v>
      </c>
      <c r="D2449" t="s">
        <v>1596</v>
      </c>
      <c r="E2449" s="9">
        <v>0.95333333333333303</v>
      </c>
      <c r="F2449" s="10">
        <f t="shared" si="111"/>
        <v>13251.333333333328</v>
      </c>
      <c r="G2449" s="11"/>
      <c r="H2449" s="12" t="s">
        <v>1582</v>
      </c>
    </row>
    <row r="2450" spans="1:13" x14ac:dyDescent="0.25">
      <c r="A2450" t="s">
        <v>1586</v>
      </c>
      <c r="B2450" s="8">
        <v>4134919</v>
      </c>
      <c r="C2450" t="s">
        <v>1150</v>
      </c>
      <c r="D2450" t="s">
        <v>1919</v>
      </c>
      <c r="E2450" s="9">
        <v>5.4266666666666703</v>
      </c>
      <c r="F2450" s="10">
        <f t="shared" si="111"/>
        <v>75430.666666666715</v>
      </c>
      <c r="G2450" s="11"/>
      <c r="H2450" s="12" t="s">
        <v>1582</v>
      </c>
    </row>
    <row r="2451" spans="1:13" x14ac:dyDescent="0.25">
      <c r="A2451" t="s">
        <v>1588</v>
      </c>
      <c r="B2451" s="8">
        <v>4134919</v>
      </c>
      <c r="C2451" t="s">
        <v>1150</v>
      </c>
      <c r="D2451" t="s">
        <v>1657</v>
      </c>
      <c r="E2451" s="9">
        <v>1.2333333333333301</v>
      </c>
      <c r="F2451" s="10">
        <f t="shared" si="111"/>
        <v>17143.333333333288</v>
      </c>
      <c r="G2451" s="11"/>
      <c r="H2451" s="12" t="s">
        <v>1582</v>
      </c>
    </row>
    <row r="2452" spans="1:13" s="14" customFormat="1" x14ac:dyDescent="0.25">
      <c r="A2452" s="14" t="s">
        <v>1590</v>
      </c>
      <c r="B2452" s="15">
        <v>4134919</v>
      </c>
      <c r="C2452" s="14" t="s">
        <v>1150</v>
      </c>
      <c r="D2452" s="14" t="s">
        <v>1644</v>
      </c>
      <c r="E2452" s="16">
        <v>1.84666666666667</v>
      </c>
      <c r="F2452" s="17">
        <f t="shared" si="111"/>
        <v>25668.666666666712</v>
      </c>
      <c r="G2452" s="18">
        <v>154846</v>
      </c>
      <c r="H2452" s="12" t="s">
        <v>1582</v>
      </c>
      <c r="I2452" s="14" t="s">
        <v>1151</v>
      </c>
      <c r="L2452" s="19"/>
      <c r="M2452" s="20"/>
    </row>
    <row r="2453" spans="1:13" s="14" customFormat="1" x14ac:dyDescent="0.25">
      <c r="A2453" s="14" t="s">
        <v>1588</v>
      </c>
      <c r="B2453" s="15">
        <v>284272</v>
      </c>
      <c r="C2453" s="14" t="s">
        <v>1152</v>
      </c>
      <c r="D2453" s="14" t="s">
        <v>1600</v>
      </c>
      <c r="E2453" s="16">
        <v>5.6</v>
      </c>
      <c r="F2453" s="17">
        <f t="shared" si="111"/>
        <v>77840</v>
      </c>
      <c r="G2453" s="18">
        <v>77840</v>
      </c>
      <c r="I2453" s="14" t="s">
        <v>1153</v>
      </c>
      <c r="L2453" s="19"/>
      <c r="M2453" s="20"/>
    </row>
    <row r="2454" spans="1:13" x14ac:dyDescent="0.25">
      <c r="A2454" t="s">
        <v>1592</v>
      </c>
      <c r="B2454" s="8">
        <v>20090126</v>
      </c>
      <c r="C2454" t="s">
        <v>1154</v>
      </c>
      <c r="D2454" t="s">
        <v>1636</v>
      </c>
      <c r="E2454" s="9">
        <v>0.67333333333333301</v>
      </c>
      <c r="F2454" s="10">
        <f t="shared" si="111"/>
        <v>9359.3333333333285</v>
      </c>
      <c r="G2454" s="11"/>
      <c r="H2454" s="12" t="s">
        <v>1582</v>
      </c>
    </row>
    <row r="2455" spans="1:13" x14ac:dyDescent="0.25">
      <c r="A2455" t="s">
        <v>1580</v>
      </c>
      <c r="B2455" s="8">
        <v>20090126</v>
      </c>
      <c r="C2455" t="s">
        <v>1154</v>
      </c>
      <c r="D2455" t="s">
        <v>1602</v>
      </c>
      <c r="E2455" s="9">
        <v>0.22666666666666699</v>
      </c>
      <c r="F2455" s="10">
        <f t="shared" si="111"/>
        <v>3150.6666666666711</v>
      </c>
      <c r="G2455" s="11"/>
      <c r="H2455" s="12" t="s">
        <v>1582</v>
      </c>
    </row>
    <row r="2456" spans="1:13" x14ac:dyDescent="0.25">
      <c r="A2456" t="s">
        <v>1586</v>
      </c>
      <c r="B2456" s="8">
        <v>20090126</v>
      </c>
      <c r="C2456" t="s">
        <v>1154</v>
      </c>
      <c r="D2456" t="s">
        <v>1584</v>
      </c>
      <c r="E2456" s="9">
        <v>0.11333333333333299</v>
      </c>
      <c r="F2456" s="10">
        <f t="shared" si="111"/>
        <v>1575.3333333333287</v>
      </c>
      <c r="G2456" s="11"/>
      <c r="H2456" s="12" t="s">
        <v>1582</v>
      </c>
    </row>
    <row r="2457" spans="1:13" x14ac:dyDescent="0.25">
      <c r="A2457" t="s">
        <v>1588</v>
      </c>
      <c r="B2457" s="8">
        <v>20090126</v>
      </c>
      <c r="C2457" t="s">
        <v>1154</v>
      </c>
      <c r="D2457" t="s">
        <v>1584</v>
      </c>
      <c r="E2457" s="9">
        <v>0.11333333333333299</v>
      </c>
      <c r="F2457" s="10">
        <f t="shared" si="111"/>
        <v>1575.3333333333287</v>
      </c>
      <c r="G2457" s="11"/>
      <c r="H2457" s="12" t="s">
        <v>1582</v>
      </c>
    </row>
    <row r="2458" spans="1:13" s="14" customFormat="1" x14ac:dyDescent="0.25">
      <c r="A2458" s="14" t="s">
        <v>1590</v>
      </c>
      <c r="B2458" s="15">
        <v>20090126</v>
      </c>
      <c r="C2458" s="14" t="s">
        <v>1154</v>
      </c>
      <c r="D2458" s="14" t="s">
        <v>1603</v>
      </c>
      <c r="E2458" s="16">
        <v>5.3333333333333302E-2</v>
      </c>
      <c r="F2458" s="17">
        <f t="shared" si="111"/>
        <v>741.33333333333292</v>
      </c>
      <c r="G2458" s="18">
        <v>16263</v>
      </c>
      <c r="H2458" s="12" t="s">
        <v>1582</v>
      </c>
      <c r="I2458" s="14" t="s">
        <v>287</v>
      </c>
      <c r="L2458" s="19"/>
      <c r="M2458" s="20"/>
    </row>
    <row r="2459" spans="1:13" x14ac:dyDescent="0.25">
      <c r="A2459" t="s">
        <v>1580</v>
      </c>
      <c r="B2459" s="8">
        <v>4517522</v>
      </c>
      <c r="C2459" t="s">
        <v>1157</v>
      </c>
      <c r="D2459" t="s">
        <v>1609</v>
      </c>
      <c r="E2459" s="9">
        <v>0.44666666666666699</v>
      </c>
      <c r="F2459" s="10">
        <f t="shared" si="111"/>
        <v>6208.6666666666715</v>
      </c>
      <c r="G2459" s="11"/>
    </row>
    <row r="2460" spans="1:13" x14ac:dyDescent="0.25">
      <c r="A2460" t="s">
        <v>1586</v>
      </c>
      <c r="B2460" s="8">
        <v>4517522</v>
      </c>
      <c r="C2460" t="s">
        <v>1157</v>
      </c>
      <c r="D2460" t="s">
        <v>1583</v>
      </c>
      <c r="E2460" s="9">
        <v>0.39333333333333298</v>
      </c>
      <c r="F2460" s="10">
        <f t="shared" si="111"/>
        <v>5467.3333333333285</v>
      </c>
      <c r="G2460" s="11"/>
    </row>
    <row r="2461" spans="1:13" s="14" customFormat="1" x14ac:dyDescent="0.25">
      <c r="A2461" s="14" t="s">
        <v>1590</v>
      </c>
      <c r="B2461" s="15">
        <v>4517522</v>
      </c>
      <c r="C2461" s="14" t="s">
        <v>1157</v>
      </c>
      <c r="D2461" s="14" t="s">
        <v>1585</v>
      </c>
      <c r="E2461" s="16">
        <v>1.0066666666666699</v>
      </c>
      <c r="F2461" s="17">
        <f t="shared" si="111"/>
        <v>13992.666666666712</v>
      </c>
      <c r="G2461" s="18">
        <v>25715</v>
      </c>
      <c r="I2461" s="14" t="s">
        <v>1158</v>
      </c>
      <c r="L2461" s="19"/>
      <c r="M2461" s="20"/>
    </row>
    <row r="2462" spans="1:13" x14ac:dyDescent="0.25">
      <c r="A2462" t="s">
        <v>1592</v>
      </c>
      <c r="B2462" s="8">
        <v>20169706</v>
      </c>
      <c r="C2462" t="s">
        <v>1159</v>
      </c>
      <c r="D2462" t="s">
        <v>1594</v>
      </c>
      <c r="E2462" s="9">
        <v>0.84</v>
      </c>
      <c r="F2462" s="10">
        <f t="shared" si="111"/>
        <v>11676</v>
      </c>
      <c r="G2462" s="11"/>
    </row>
    <row r="2463" spans="1:13" x14ac:dyDescent="0.25">
      <c r="A2463" t="s">
        <v>1580</v>
      </c>
      <c r="B2463" s="8">
        <v>20169706</v>
      </c>
      <c r="C2463" t="s">
        <v>1159</v>
      </c>
      <c r="D2463" t="s">
        <v>1636</v>
      </c>
      <c r="E2463" s="9">
        <v>0.67333333333333301</v>
      </c>
      <c r="F2463" s="10">
        <f t="shared" si="111"/>
        <v>9359.3333333333285</v>
      </c>
      <c r="G2463" s="11"/>
    </row>
    <row r="2464" spans="1:13" x14ac:dyDescent="0.25">
      <c r="A2464" t="s">
        <v>1586</v>
      </c>
      <c r="B2464" s="8">
        <v>20169706</v>
      </c>
      <c r="C2464" t="s">
        <v>1159</v>
      </c>
      <c r="D2464" t="s">
        <v>1609</v>
      </c>
      <c r="E2464" s="9">
        <v>0.44666666666666699</v>
      </c>
      <c r="F2464" s="10">
        <f t="shared" si="111"/>
        <v>6208.6666666666715</v>
      </c>
      <c r="G2464" s="11"/>
    </row>
    <row r="2465" spans="1:13" x14ac:dyDescent="0.25">
      <c r="A2465" t="s">
        <v>1588</v>
      </c>
      <c r="B2465" s="8">
        <v>20169706</v>
      </c>
      <c r="C2465" t="s">
        <v>1159</v>
      </c>
      <c r="D2465" t="s">
        <v>1610</v>
      </c>
      <c r="E2465" s="9">
        <v>0.28000000000000003</v>
      </c>
      <c r="F2465" s="10">
        <f t="shared" si="111"/>
        <v>3892.0000000000005</v>
      </c>
      <c r="G2465" s="11"/>
    </row>
    <row r="2466" spans="1:13" s="14" customFormat="1" x14ac:dyDescent="0.25">
      <c r="A2466" s="14" t="s">
        <v>1590</v>
      </c>
      <c r="B2466" s="15">
        <v>11370085</v>
      </c>
      <c r="C2466" s="14" t="s">
        <v>1159</v>
      </c>
      <c r="D2466" s="14" t="s">
        <v>1589</v>
      </c>
      <c r="E2466" s="16">
        <v>0.72</v>
      </c>
      <c r="F2466" s="17">
        <f t="shared" si="111"/>
        <v>10008</v>
      </c>
      <c r="G2466" s="18">
        <v>41144</v>
      </c>
      <c r="I2466" s="14" t="s">
        <v>1160</v>
      </c>
      <c r="L2466" s="19"/>
      <c r="M2466" s="20"/>
    </row>
    <row r="2467" spans="1:13" x14ac:dyDescent="0.25">
      <c r="A2467" t="s">
        <v>1580</v>
      </c>
      <c r="B2467" s="8">
        <v>4324305</v>
      </c>
      <c r="C2467" t="s">
        <v>1161</v>
      </c>
      <c r="D2467" t="s">
        <v>1584</v>
      </c>
      <c r="E2467" s="9">
        <v>0.11333333333333299</v>
      </c>
      <c r="F2467" s="10">
        <f t="shared" si="111"/>
        <v>1575.3333333333287</v>
      </c>
      <c r="G2467" s="11"/>
    </row>
    <row r="2468" spans="1:13" x14ac:dyDescent="0.25">
      <c r="A2468" t="s">
        <v>1588</v>
      </c>
      <c r="B2468" s="8">
        <v>4324305</v>
      </c>
      <c r="C2468" t="s">
        <v>1161</v>
      </c>
      <c r="D2468" t="s">
        <v>1603</v>
      </c>
      <c r="E2468" s="9">
        <v>5.3333333333333302E-2</v>
      </c>
      <c r="F2468" s="10">
        <f t="shared" si="111"/>
        <v>741.33333333333292</v>
      </c>
      <c r="G2468" s="11"/>
    </row>
    <row r="2469" spans="1:13" s="14" customFormat="1" x14ac:dyDescent="0.25">
      <c r="A2469" s="14" t="s">
        <v>1590</v>
      </c>
      <c r="B2469" s="15">
        <v>4324305</v>
      </c>
      <c r="C2469" s="14" t="s">
        <v>1161</v>
      </c>
      <c r="D2469" s="14" t="s">
        <v>1584</v>
      </c>
      <c r="E2469" s="16">
        <v>0.11333333333333299</v>
      </c>
      <c r="F2469" s="17">
        <f t="shared" si="111"/>
        <v>1575.3333333333287</v>
      </c>
      <c r="G2469" s="18">
        <v>3753</v>
      </c>
      <c r="I2469" s="14" t="s">
        <v>1162</v>
      </c>
      <c r="L2469" s="19"/>
      <c r="M2469" s="20"/>
    </row>
    <row r="2470" spans="1:13" x14ac:dyDescent="0.25">
      <c r="A2470" t="s">
        <v>1580</v>
      </c>
      <c r="B2470" s="8">
        <v>20168210</v>
      </c>
      <c r="C2470" t="s">
        <v>1163</v>
      </c>
      <c r="D2470" t="s">
        <v>1591</v>
      </c>
      <c r="E2470" s="9">
        <v>1.1200000000000001</v>
      </c>
      <c r="F2470" s="10">
        <f t="shared" si="111"/>
        <v>15568.000000000002</v>
      </c>
      <c r="G2470" s="11"/>
      <c r="H2470" s="12" t="s">
        <v>1582</v>
      </c>
    </row>
    <row r="2471" spans="1:13" x14ac:dyDescent="0.25">
      <c r="A2471" t="s">
        <v>1586</v>
      </c>
      <c r="B2471" s="8">
        <v>20168210</v>
      </c>
      <c r="C2471" t="s">
        <v>1163</v>
      </c>
      <c r="D2471" t="s">
        <v>1629</v>
      </c>
      <c r="E2471" s="9">
        <v>0.8</v>
      </c>
      <c r="F2471" s="10">
        <f t="shared" si="111"/>
        <v>11120</v>
      </c>
      <c r="G2471" s="11"/>
      <c r="H2471" s="12" t="s">
        <v>1582</v>
      </c>
    </row>
    <row r="2472" spans="1:13" x14ac:dyDescent="0.25">
      <c r="A2472" t="s">
        <v>1588</v>
      </c>
      <c r="B2472" s="8">
        <v>20168210</v>
      </c>
      <c r="C2472" t="s">
        <v>1163</v>
      </c>
      <c r="D2472" t="s">
        <v>1583</v>
      </c>
      <c r="E2472" s="9">
        <v>0.56000000000000005</v>
      </c>
      <c r="F2472" s="10">
        <f t="shared" si="111"/>
        <v>7784.0000000000009</v>
      </c>
      <c r="G2472" s="11"/>
      <c r="H2472" s="12" t="s">
        <v>1582</v>
      </c>
    </row>
    <row r="2473" spans="1:13" x14ac:dyDescent="0.25">
      <c r="A2473" t="s">
        <v>1590</v>
      </c>
      <c r="B2473" s="8">
        <v>4220330</v>
      </c>
      <c r="C2473" t="s">
        <v>1163</v>
      </c>
      <c r="D2473" t="s">
        <v>1583</v>
      </c>
      <c r="E2473" s="9">
        <v>0.56000000000000005</v>
      </c>
      <c r="F2473" s="10">
        <f t="shared" si="111"/>
        <v>7784.0000000000009</v>
      </c>
      <c r="G2473" s="11"/>
      <c r="H2473" s="12" t="s">
        <v>1582</v>
      </c>
    </row>
    <row r="2474" spans="1:13" x14ac:dyDescent="0.25">
      <c r="A2474" t="s">
        <v>1590</v>
      </c>
      <c r="B2474" s="8">
        <v>6885260</v>
      </c>
      <c r="C2474" t="s">
        <v>1163</v>
      </c>
      <c r="D2474" t="s">
        <v>1603</v>
      </c>
      <c r="E2474" s="9">
        <v>0.04</v>
      </c>
      <c r="F2474" s="10">
        <f t="shared" si="111"/>
        <v>556</v>
      </c>
      <c r="G2474" s="11"/>
      <c r="H2474" s="12" t="s">
        <v>1582</v>
      </c>
    </row>
    <row r="2475" spans="1:13" s="14" customFormat="1" x14ac:dyDescent="0.25">
      <c r="A2475" s="14" t="s">
        <v>1590</v>
      </c>
      <c r="B2475" s="15">
        <v>20168210</v>
      </c>
      <c r="C2475" s="14" t="s">
        <v>1163</v>
      </c>
      <c r="D2475" s="14" t="s">
        <v>1587</v>
      </c>
      <c r="E2475" s="16">
        <v>0.24</v>
      </c>
      <c r="F2475" s="17">
        <f t="shared" si="111"/>
        <v>3336</v>
      </c>
      <c r="G2475" s="18">
        <v>46148</v>
      </c>
      <c r="H2475" s="12" t="s">
        <v>1582</v>
      </c>
      <c r="I2475" s="14" t="s">
        <v>1164</v>
      </c>
      <c r="L2475" s="19"/>
      <c r="M2475" s="20"/>
    </row>
    <row r="2476" spans="1:13" x14ac:dyDescent="0.25">
      <c r="A2476" t="s">
        <v>1592</v>
      </c>
      <c r="B2476" s="8">
        <v>20113054</v>
      </c>
      <c r="C2476" t="s">
        <v>1165</v>
      </c>
      <c r="D2476" t="s">
        <v>1692</v>
      </c>
      <c r="E2476" s="9">
        <v>1.1200000000000001</v>
      </c>
      <c r="F2476" s="10">
        <f t="shared" si="111"/>
        <v>15568.000000000002</v>
      </c>
      <c r="G2476" s="11"/>
      <c r="H2476" s="12" t="s">
        <v>1582</v>
      </c>
    </row>
    <row r="2477" spans="1:13" x14ac:dyDescent="0.25">
      <c r="A2477" t="s">
        <v>1580</v>
      </c>
      <c r="B2477" s="8">
        <v>20113054</v>
      </c>
      <c r="C2477" t="s">
        <v>1165</v>
      </c>
      <c r="D2477" t="s">
        <v>1644</v>
      </c>
      <c r="E2477" s="9">
        <v>1.84666666666667</v>
      </c>
      <c r="F2477" s="10">
        <f t="shared" si="111"/>
        <v>25668.666666666712</v>
      </c>
      <c r="G2477" s="11"/>
      <c r="H2477" s="12" t="s">
        <v>1582</v>
      </c>
    </row>
    <row r="2478" spans="1:13" x14ac:dyDescent="0.25">
      <c r="A2478" t="s">
        <v>1586</v>
      </c>
      <c r="B2478" s="8">
        <v>20113054</v>
      </c>
      <c r="C2478" t="s">
        <v>1165</v>
      </c>
      <c r="D2478" t="s">
        <v>1629</v>
      </c>
      <c r="E2478" s="9">
        <v>0.56000000000000005</v>
      </c>
      <c r="F2478" s="10">
        <f t="shared" si="111"/>
        <v>7784.0000000000009</v>
      </c>
      <c r="G2478" s="11"/>
      <c r="H2478" s="12" t="s">
        <v>1582</v>
      </c>
    </row>
    <row r="2479" spans="1:13" x14ac:dyDescent="0.25">
      <c r="A2479" t="s">
        <v>1588</v>
      </c>
      <c r="B2479" s="8">
        <v>20113054</v>
      </c>
      <c r="C2479" t="s">
        <v>1165</v>
      </c>
      <c r="D2479" t="s">
        <v>1583</v>
      </c>
      <c r="E2479" s="9">
        <v>0.39333333333333298</v>
      </c>
      <c r="F2479" s="10">
        <f t="shared" ref="F2479:F2495" si="112">((E2479/8)*8)*13900</f>
        <v>5467.3333333333285</v>
      </c>
      <c r="G2479" s="11"/>
      <c r="H2479" s="12" t="s">
        <v>1582</v>
      </c>
    </row>
    <row r="2480" spans="1:13" s="14" customFormat="1" x14ac:dyDescent="0.25">
      <c r="A2480" s="14" t="s">
        <v>1590</v>
      </c>
      <c r="B2480" s="15">
        <v>20113054</v>
      </c>
      <c r="C2480" s="14" t="s">
        <v>1165</v>
      </c>
      <c r="D2480" s="14" t="s">
        <v>1692</v>
      </c>
      <c r="E2480" s="16">
        <v>1.1200000000000001</v>
      </c>
      <c r="F2480" s="17">
        <f t="shared" si="112"/>
        <v>15568.000000000002</v>
      </c>
      <c r="G2480" s="18">
        <v>70056</v>
      </c>
      <c r="H2480" s="12" t="s">
        <v>1582</v>
      </c>
      <c r="I2480" s="14" t="s">
        <v>1166</v>
      </c>
      <c r="L2480" s="19"/>
      <c r="M2480" s="20"/>
    </row>
    <row r="2481" spans="1:13" x14ac:dyDescent="0.25">
      <c r="A2481" t="s">
        <v>1592</v>
      </c>
      <c r="B2481" s="8" t="s">
        <v>1601</v>
      </c>
      <c r="C2481" t="s">
        <v>1167</v>
      </c>
      <c r="D2481" t="s">
        <v>1602</v>
      </c>
      <c r="E2481" s="9">
        <v>0.32</v>
      </c>
      <c r="F2481" s="10">
        <f t="shared" si="112"/>
        <v>4448</v>
      </c>
      <c r="G2481" s="11"/>
    </row>
    <row r="2482" spans="1:13" x14ac:dyDescent="0.25">
      <c r="A2482" t="s">
        <v>1592</v>
      </c>
      <c r="B2482" s="8" t="s">
        <v>1601</v>
      </c>
      <c r="C2482" t="s">
        <v>1167</v>
      </c>
      <c r="D2482" t="s">
        <v>1605</v>
      </c>
      <c r="E2482" s="9">
        <v>0.88</v>
      </c>
      <c r="F2482" s="10">
        <f t="shared" si="112"/>
        <v>12232</v>
      </c>
      <c r="G2482" s="11"/>
    </row>
    <row r="2483" spans="1:13" x14ac:dyDescent="0.25">
      <c r="A2483" t="s">
        <v>1592</v>
      </c>
      <c r="B2483" s="8" t="s">
        <v>1601</v>
      </c>
      <c r="C2483" t="s">
        <v>1167</v>
      </c>
      <c r="D2483" t="s">
        <v>1636</v>
      </c>
      <c r="E2483" s="9">
        <v>0.96</v>
      </c>
      <c r="F2483" s="10">
        <f t="shared" si="112"/>
        <v>13344</v>
      </c>
      <c r="G2483" s="11"/>
    </row>
    <row r="2484" spans="1:13" x14ac:dyDescent="0.25">
      <c r="A2484" t="s">
        <v>1580</v>
      </c>
      <c r="B2484" s="8" t="s">
        <v>1601</v>
      </c>
      <c r="C2484" t="s">
        <v>1167</v>
      </c>
      <c r="D2484" t="s">
        <v>1602</v>
      </c>
      <c r="E2484" s="9">
        <v>0.32</v>
      </c>
      <c r="F2484" s="10">
        <f t="shared" si="112"/>
        <v>4448</v>
      </c>
      <c r="G2484" s="11"/>
    </row>
    <row r="2485" spans="1:13" x14ac:dyDescent="0.25">
      <c r="A2485" t="s">
        <v>1580</v>
      </c>
      <c r="B2485" s="8" t="s">
        <v>1601</v>
      </c>
      <c r="C2485" t="s">
        <v>1167</v>
      </c>
      <c r="D2485" t="s">
        <v>1602</v>
      </c>
      <c r="E2485" s="9">
        <v>0.32</v>
      </c>
      <c r="F2485" s="10">
        <f t="shared" si="112"/>
        <v>4448</v>
      </c>
      <c r="G2485" s="11"/>
    </row>
    <row r="2486" spans="1:13" x14ac:dyDescent="0.25">
      <c r="A2486" t="s">
        <v>1586</v>
      </c>
      <c r="B2486" s="8" t="s">
        <v>1601</v>
      </c>
      <c r="C2486" t="s">
        <v>1167</v>
      </c>
      <c r="D2486" t="s">
        <v>1603</v>
      </c>
      <c r="E2486" s="9">
        <v>0.08</v>
      </c>
      <c r="F2486" s="10">
        <f t="shared" si="112"/>
        <v>1112</v>
      </c>
      <c r="G2486" s="11"/>
    </row>
    <row r="2487" spans="1:13" x14ac:dyDescent="0.25">
      <c r="A2487" t="s">
        <v>1590</v>
      </c>
      <c r="B2487" s="8" t="s">
        <v>1601</v>
      </c>
      <c r="C2487" t="s">
        <v>1167</v>
      </c>
      <c r="D2487" t="s">
        <v>1584</v>
      </c>
      <c r="E2487" s="9">
        <v>0.16</v>
      </c>
      <c r="F2487" s="10">
        <f t="shared" si="112"/>
        <v>2224</v>
      </c>
      <c r="G2487" s="11"/>
    </row>
    <row r="2488" spans="1:13" s="14" customFormat="1" x14ac:dyDescent="0.25">
      <c r="A2488" s="14" t="s">
        <v>1590</v>
      </c>
      <c r="B2488" s="15" t="s">
        <v>1601</v>
      </c>
      <c r="C2488" s="14" t="s">
        <v>1167</v>
      </c>
      <c r="D2488" s="14" t="s">
        <v>1584</v>
      </c>
      <c r="E2488" s="16">
        <v>0.16</v>
      </c>
      <c r="F2488" s="17">
        <f t="shared" si="112"/>
        <v>2224</v>
      </c>
      <c r="G2488" s="18">
        <v>44480</v>
      </c>
      <c r="I2488" s="14" t="s">
        <v>1168</v>
      </c>
      <c r="L2488" s="19"/>
      <c r="M2488" s="20"/>
    </row>
    <row r="2489" spans="1:13" x14ac:dyDescent="0.25">
      <c r="A2489" t="s">
        <v>1592</v>
      </c>
      <c r="B2489" s="8">
        <v>20139718</v>
      </c>
      <c r="C2489" t="s">
        <v>1169</v>
      </c>
      <c r="D2489" t="s">
        <v>1731</v>
      </c>
      <c r="E2489" s="9">
        <v>4.88</v>
      </c>
      <c r="F2489" s="10">
        <f t="shared" si="112"/>
        <v>67832</v>
      </c>
      <c r="G2489" s="11"/>
    </row>
    <row r="2490" spans="1:13" x14ac:dyDescent="0.25">
      <c r="A2490" t="s">
        <v>1580</v>
      </c>
      <c r="B2490" s="8">
        <v>20139718</v>
      </c>
      <c r="C2490" t="s">
        <v>1169</v>
      </c>
      <c r="D2490" t="s">
        <v>1642</v>
      </c>
      <c r="E2490" s="9">
        <v>3.76</v>
      </c>
      <c r="F2490" s="10">
        <f t="shared" si="112"/>
        <v>52264</v>
      </c>
      <c r="G2490" s="11"/>
    </row>
    <row r="2491" spans="1:13" x14ac:dyDescent="0.25">
      <c r="A2491" t="s">
        <v>1586</v>
      </c>
      <c r="B2491" s="8">
        <v>20139718</v>
      </c>
      <c r="C2491" t="s">
        <v>1169</v>
      </c>
      <c r="D2491" t="s">
        <v>1730</v>
      </c>
      <c r="E2491" s="9">
        <v>5.36</v>
      </c>
      <c r="F2491" s="10">
        <f t="shared" si="112"/>
        <v>74504</v>
      </c>
      <c r="G2491" s="11"/>
    </row>
    <row r="2492" spans="1:13" x14ac:dyDescent="0.25">
      <c r="A2492" t="s">
        <v>1588</v>
      </c>
      <c r="B2492" s="8">
        <v>20139718</v>
      </c>
      <c r="C2492" t="s">
        <v>1169</v>
      </c>
      <c r="D2492" t="s">
        <v>1613</v>
      </c>
      <c r="E2492" s="9">
        <v>2.48</v>
      </c>
      <c r="F2492" s="10">
        <f t="shared" si="112"/>
        <v>34472</v>
      </c>
      <c r="G2492" s="11"/>
    </row>
    <row r="2493" spans="1:13" s="14" customFormat="1" x14ac:dyDescent="0.25">
      <c r="A2493" s="14" t="s">
        <v>1590</v>
      </c>
      <c r="B2493" s="15">
        <v>20139718</v>
      </c>
      <c r="C2493" s="14" t="s">
        <v>1169</v>
      </c>
      <c r="D2493" s="14" t="s">
        <v>1619</v>
      </c>
      <c r="E2493" s="16">
        <v>1.68</v>
      </c>
      <c r="F2493" s="17">
        <f t="shared" si="112"/>
        <v>23352</v>
      </c>
      <c r="G2493" s="18">
        <v>252424</v>
      </c>
      <c r="I2493" s="14" t="s">
        <v>1170</v>
      </c>
      <c r="L2493" s="19"/>
      <c r="M2493" s="20"/>
    </row>
    <row r="2494" spans="1:13" x14ac:dyDescent="0.25">
      <c r="A2494" t="s">
        <v>1588</v>
      </c>
      <c r="B2494" s="8">
        <v>6867540</v>
      </c>
      <c r="C2494" t="s">
        <v>2036</v>
      </c>
      <c r="D2494" t="s">
        <v>1610</v>
      </c>
      <c r="E2494" s="9">
        <v>0.2</v>
      </c>
      <c r="F2494" s="10">
        <f t="shared" si="112"/>
        <v>2780</v>
      </c>
      <c r="G2494" s="11"/>
    </row>
    <row r="2495" spans="1:13" s="14" customFormat="1" x14ac:dyDescent="0.25">
      <c r="A2495" s="14" t="s">
        <v>1590</v>
      </c>
      <c r="B2495" s="15">
        <v>6867540</v>
      </c>
      <c r="C2495" s="14" t="s">
        <v>2036</v>
      </c>
      <c r="D2495" s="14" t="s">
        <v>1610</v>
      </c>
      <c r="E2495" s="16">
        <v>0.2</v>
      </c>
      <c r="F2495" s="17">
        <f t="shared" si="112"/>
        <v>2780</v>
      </c>
      <c r="G2495" s="18">
        <v>5560</v>
      </c>
      <c r="I2495" s="14" t="s">
        <v>2037</v>
      </c>
      <c r="L2495" s="19"/>
      <c r="M2495" s="20"/>
    </row>
    <row r="2496" spans="1:13" x14ac:dyDescent="0.25">
      <c r="A2496" t="s">
        <v>1592</v>
      </c>
      <c r="B2496" s="8">
        <v>4332407</v>
      </c>
      <c r="C2496" t="s">
        <v>1176</v>
      </c>
      <c r="D2496" t="s">
        <v>1587</v>
      </c>
      <c r="E2496" s="9">
        <v>0.16666666666666699</v>
      </c>
      <c r="F2496" s="10">
        <f>((E2496/8)*2)*13900</f>
        <v>579.16666666666777</v>
      </c>
      <c r="G2496" s="11"/>
      <c r="H2496" s="12" t="s">
        <v>1582</v>
      </c>
    </row>
    <row r="2497" spans="1:13" x14ac:dyDescent="0.25">
      <c r="A2497" t="s">
        <v>1580</v>
      </c>
      <c r="B2497" s="8">
        <v>4332407</v>
      </c>
      <c r="C2497" t="s">
        <v>1176</v>
      </c>
      <c r="D2497" t="s">
        <v>1584</v>
      </c>
      <c r="E2497" s="9">
        <v>0.11333333333333299</v>
      </c>
      <c r="F2497" s="10">
        <f>((E2497/8)*2)*13900</f>
        <v>393.83333333333218</v>
      </c>
      <c r="G2497" s="11"/>
      <c r="H2497" s="12" t="s">
        <v>1582</v>
      </c>
    </row>
    <row r="2498" spans="1:13" x14ac:dyDescent="0.25">
      <c r="A2498" t="s">
        <v>1586</v>
      </c>
      <c r="B2498" s="8">
        <v>4332407</v>
      </c>
      <c r="C2498" t="s">
        <v>1176</v>
      </c>
      <c r="D2498" t="s">
        <v>1587</v>
      </c>
      <c r="E2498" s="9">
        <v>0.16666666666666699</v>
      </c>
      <c r="F2498" s="10">
        <f>((E2498/8)*2)*13900</f>
        <v>579.16666666666777</v>
      </c>
      <c r="G2498" s="11"/>
      <c r="H2498" s="12" t="s">
        <v>1582</v>
      </c>
    </row>
    <row r="2499" spans="1:13" x14ac:dyDescent="0.25">
      <c r="A2499" t="s">
        <v>1588</v>
      </c>
      <c r="B2499" s="8">
        <v>4332407</v>
      </c>
      <c r="C2499" t="s">
        <v>1176</v>
      </c>
      <c r="D2499" t="s">
        <v>1629</v>
      </c>
      <c r="E2499" s="9">
        <v>0.56000000000000005</v>
      </c>
      <c r="F2499" s="10">
        <f>((E2499/8)*2)*13900</f>
        <v>1946.0000000000002</v>
      </c>
      <c r="G2499" s="11"/>
      <c r="H2499" s="12" t="s">
        <v>1582</v>
      </c>
    </row>
    <row r="2500" spans="1:13" s="14" customFormat="1" x14ac:dyDescent="0.25">
      <c r="A2500" s="14" t="s">
        <v>1590</v>
      </c>
      <c r="B2500" s="15">
        <v>4332407</v>
      </c>
      <c r="C2500" s="14" t="s">
        <v>1176</v>
      </c>
      <c r="D2500" s="14" t="s">
        <v>1587</v>
      </c>
      <c r="E2500" s="16">
        <v>0.16666666666666699</v>
      </c>
      <c r="F2500" s="10">
        <f>((E2500/8)*2)*13900</f>
        <v>579.16666666666777</v>
      </c>
      <c r="G2500" s="18">
        <v>16402</v>
      </c>
      <c r="H2500" s="12" t="s">
        <v>1582</v>
      </c>
      <c r="I2500" s="14" t="s">
        <v>1177</v>
      </c>
      <c r="J2500" s="14" t="s">
        <v>900</v>
      </c>
      <c r="K2500" s="14" t="s">
        <v>15</v>
      </c>
      <c r="L2500" s="19"/>
      <c r="M2500" s="20"/>
    </row>
    <row r="2501" spans="1:13" x14ac:dyDescent="0.25">
      <c r="A2501" t="s">
        <v>1592</v>
      </c>
      <c r="B2501" s="8">
        <v>13135335</v>
      </c>
      <c r="C2501" t="s">
        <v>1178</v>
      </c>
      <c r="D2501" t="s">
        <v>1587</v>
      </c>
      <c r="E2501" s="9">
        <v>0.16666666666666699</v>
      </c>
      <c r="F2501" s="10">
        <f t="shared" ref="F2501:F2510" si="113">((E2501/8)*8)*13900</f>
        <v>2316.6666666666711</v>
      </c>
      <c r="G2501" s="11"/>
    </row>
    <row r="2502" spans="1:13" x14ac:dyDescent="0.25">
      <c r="A2502" t="s">
        <v>1580</v>
      </c>
      <c r="B2502" s="8">
        <v>13135335</v>
      </c>
      <c r="C2502" t="s">
        <v>1178</v>
      </c>
      <c r="D2502" t="s">
        <v>1587</v>
      </c>
      <c r="E2502" s="9">
        <v>0.16666666666666699</v>
      </c>
      <c r="F2502" s="10">
        <f t="shared" si="113"/>
        <v>2316.6666666666711</v>
      </c>
      <c r="G2502" s="11"/>
    </row>
    <row r="2503" spans="1:13" x14ac:dyDescent="0.25">
      <c r="A2503" t="s">
        <v>1586</v>
      </c>
      <c r="B2503" s="8">
        <v>13135335</v>
      </c>
      <c r="C2503" t="s">
        <v>1178</v>
      </c>
      <c r="D2503" t="s">
        <v>1584</v>
      </c>
      <c r="E2503" s="9">
        <v>0.11333333333333299</v>
      </c>
      <c r="F2503" s="10">
        <f t="shared" si="113"/>
        <v>1575.3333333333287</v>
      </c>
      <c r="G2503" s="11"/>
    </row>
    <row r="2504" spans="1:13" x14ac:dyDescent="0.25">
      <c r="A2504" t="s">
        <v>1588</v>
      </c>
      <c r="B2504" s="8">
        <v>13135335</v>
      </c>
      <c r="C2504" t="s">
        <v>1178</v>
      </c>
      <c r="D2504" t="s">
        <v>1602</v>
      </c>
      <c r="E2504" s="9">
        <v>0.22666666666666699</v>
      </c>
      <c r="F2504" s="10">
        <f t="shared" si="113"/>
        <v>3150.6666666666711</v>
      </c>
      <c r="G2504" s="11"/>
    </row>
    <row r="2505" spans="1:13" s="14" customFormat="1" x14ac:dyDescent="0.25">
      <c r="A2505" s="14" t="s">
        <v>1590</v>
      </c>
      <c r="B2505" s="15">
        <v>13135335</v>
      </c>
      <c r="C2505" s="14" t="s">
        <v>1178</v>
      </c>
      <c r="D2505" s="14" t="s">
        <v>1603</v>
      </c>
      <c r="E2505" s="16">
        <v>5.3333333333333302E-2</v>
      </c>
      <c r="F2505" s="17">
        <f t="shared" si="113"/>
        <v>741.33333333333292</v>
      </c>
      <c r="G2505" s="18">
        <v>10147</v>
      </c>
      <c r="I2505" s="14" t="s">
        <v>1179</v>
      </c>
      <c r="L2505" s="19"/>
      <c r="M2505" s="20"/>
    </row>
    <row r="2506" spans="1:13" x14ac:dyDescent="0.25">
      <c r="A2506" t="s">
        <v>1592</v>
      </c>
      <c r="B2506" s="8">
        <v>20053760</v>
      </c>
      <c r="C2506" t="s">
        <v>1180</v>
      </c>
      <c r="D2506" t="s">
        <v>1692</v>
      </c>
      <c r="E2506" s="9">
        <v>1.6</v>
      </c>
      <c r="F2506" s="10">
        <f t="shared" si="113"/>
        <v>22240</v>
      </c>
      <c r="G2506" s="11"/>
      <c r="H2506" s="12" t="s">
        <v>1582</v>
      </c>
    </row>
    <row r="2507" spans="1:13" x14ac:dyDescent="0.25">
      <c r="A2507" t="s">
        <v>1580</v>
      </c>
      <c r="B2507" s="8">
        <v>20056874</v>
      </c>
      <c r="C2507" t="s">
        <v>1180</v>
      </c>
      <c r="D2507" t="s">
        <v>1748</v>
      </c>
      <c r="E2507" s="9">
        <v>12</v>
      </c>
      <c r="F2507" s="10">
        <f t="shared" si="113"/>
        <v>166800</v>
      </c>
      <c r="G2507" s="11"/>
      <c r="H2507" s="12" t="s">
        <v>1582</v>
      </c>
    </row>
    <row r="2508" spans="1:13" x14ac:dyDescent="0.25">
      <c r="A2508" t="s">
        <v>1586</v>
      </c>
      <c r="B2508" s="8">
        <v>20056874</v>
      </c>
      <c r="C2508" t="s">
        <v>1180</v>
      </c>
      <c r="D2508" t="s">
        <v>2038</v>
      </c>
      <c r="E2508" s="9">
        <v>28.56</v>
      </c>
      <c r="F2508" s="10">
        <f t="shared" si="113"/>
        <v>396984</v>
      </c>
      <c r="G2508" s="11"/>
      <c r="H2508" s="12" t="s">
        <v>1582</v>
      </c>
    </row>
    <row r="2509" spans="1:13" x14ac:dyDescent="0.25">
      <c r="A2509" t="s">
        <v>1588</v>
      </c>
      <c r="B2509" s="8">
        <v>20056874</v>
      </c>
      <c r="C2509" t="s">
        <v>1180</v>
      </c>
      <c r="D2509" t="s">
        <v>1607</v>
      </c>
      <c r="E2509" s="9">
        <v>1.04</v>
      </c>
      <c r="F2509" s="10">
        <f t="shared" si="113"/>
        <v>14456</v>
      </c>
      <c r="G2509" s="11"/>
      <c r="H2509" s="12" t="s">
        <v>1582</v>
      </c>
    </row>
    <row r="2510" spans="1:13" s="14" customFormat="1" x14ac:dyDescent="0.25">
      <c r="A2510" s="14" t="s">
        <v>1590</v>
      </c>
      <c r="B2510" s="15">
        <v>20056874</v>
      </c>
      <c r="C2510" s="14" t="s">
        <v>1180</v>
      </c>
      <c r="D2510" s="14" t="s">
        <v>1696</v>
      </c>
      <c r="E2510" s="16">
        <v>8.8000000000000007</v>
      </c>
      <c r="F2510" s="17">
        <f t="shared" si="113"/>
        <v>122320.00000000001</v>
      </c>
      <c r="G2510" s="18">
        <v>722800</v>
      </c>
      <c r="H2510" s="12" t="s">
        <v>1582</v>
      </c>
      <c r="J2510" s="14" t="s">
        <v>171</v>
      </c>
      <c r="L2510" s="19"/>
      <c r="M2510" s="20"/>
    </row>
    <row r="2511" spans="1:13" x14ac:dyDescent="0.25">
      <c r="A2511" t="s">
        <v>1592</v>
      </c>
      <c r="B2511" s="8">
        <v>20135644</v>
      </c>
      <c r="C2511" t="s">
        <v>1181</v>
      </c>
      <c r="D2511" t="s">
        <v>1589</v>
      </c>
      <c r="E2511" s="9">
        <v>0.5</v>
      </c>
      <c r="F2511" s="10">
        <f>((E2511/8)*2)*13900</f>
        <v>1737.5</v>
      </c>
      <c r="G2511" s="11"/>
      <c r="H2511" s="12" t="s">
        <v>1582</v>
      </c>
    </row>
    <row r="2512" spans="1:13" x14ac:dyDescent="0.25">
      <c r="A2512" t="s">
        <v>1580</v>
      </c>
      <c r="B2512" s="8">
        <v>20135644</v>
      </c>
      <c r="C2512" t="s">
        <v>1181</v>
      </c>
      <c r="D2512" t="s">
        <v>1587</v>
      </c>
      <c r="E2512" s="9">
        <v>0.16666666666666699</v>
      </c>
      <c r="F2512" s="10">
        <f>((E2512/8)*2)*13900</f>
        <v>579.16666666666777</v>
      </c>
      <c r="G2512" s="11"/>
      <c r="H2512" s="12" t="s">
        <v>1582</v>
      </c>
    </row>
    <row r="2513" spans="1:13" x14ac:dyDescent="0.25">
      <c r="A2513" t="s">
        <v>1586</v>
      </c>
      <c r="B2513" s="8">
        <v>20135644</v>
      </c>
      <c r="C2513" t="s">
        <v>1181</v>
      </c>
      <c r="D2513" t="s">
        <v>1602</v>
      </c>
      <c r="E2513" s="9">
        <v>0.22666666666666699</v>
      </c>
      <c r="F2513" s="10">
        <f>((E2513/8)*2)*13900</f>
        <v>787.66666666666777</v>
      </c>
      <c r="G2513" s="11"/>
      <c r="H2513" s="12" t="s">
        <v>1582</v>
      </c>
    </row>
    <row r="2514" spans="1:13" x14ac:dyDescent="0.25">
      <c r="A2514" t="s">
        <v>1588</v>
      </c>
      <c r="B2514" s="8">
        <v>20135644</v>
      </c>
      <c r="C2514" t="s">
        <v>1181</v>
      </c>
      <c r="D2514" t="s">
        <v>1603</v>
      </c>
      <c r="E2514" s="9">
        <v>5.3333333333333302E-2</v>
      </c>
      <c r="F2514" s="10">
        <f>((E2514/8)*2)*13900</f>
        <v>185.33333333333323</v>
      </c>
      <c r="G2514" s="11"/>
      <c r="H2514" s="12" t="s">
        <v>1582</v>
      </c>
    </row>
    <row r="2515" spans="1:13" s="14" customFormat="1" x14ac:dyDescent="0.25">
      <c r="A2515" s="14" t="s">
        <v>1590</v>
      </c>
      <c r="B2515" s="15">
        <v>20135644</v>
      </c>
      <c r="C2515" s="14" t="s">
        <v>1181</v>
      </c>
      <c r="D2515" s="14" t="s">
        <v>1602</v>
      </c>
      <c r="E2515" s="16">
        <v>0.22666666666666699</v>
      </c>
      <c r="F2515" s="10">
        <f>((E2515/8)*2)*13900</f>
        <v>787.66666666666777</v>
      </c>
      <c r="G2515" s="18">
        <v>16402</v>
      </c>
      <c r="H2515" s="12" t="s">
        <v>1582</v>
      </c>
      <c r="I2515" s="14" t="s">
        <v>1182</v>
      </c>
      <c r="J2515" s="14" t="s">
        <v>14</v>
      </c>
      <c r="K2515" s="14" t="s">
        <v>15</v>
      </c>
      <c r="L2515" s="19"/>
      <c r="M2515" s="20"/>
    </row>
    <row r="2516" spans="1:13" x14ac:dyDescent="0.25">
      <c r="A2516" t="s">
        <v>1590</v>
      </c>
      <c r="B2516" s="8">
        <v>4246237</v>
      </c>
      <c r="C2516" t="s">
        <v>1183</v>
      </c>
      <c r="D2516" t="s">
        <v>1583</v>
      </c>
      <c r="E2516" s="9">
        <v>0.39333333333333298</v>
      </c>
      <c r="F2516" s="10">
        <f t="shared" ref="F2516:F2522" si="114">((E2516/8)*8)*13900</f>
        <v>5467.3333333333285</v>
      </c>
      <c r="G2516" s="11"/>
      <c r="H2516" s="12" t="s">
        <v>1582</v>
      </c>
    </row>
    <row r="2517" spans="1:13" s="14" customFormat="1" x14ac:dyDescent="0.25">
      <c r="A2517" s="14" t="s">
        <v>1590</v>
      </c>
      <c r="B2517" s="15" t="s">
        <v>1601</v>
      </c>
      <c r="C2517" s="14" t="s">
        <v>1183</v>
      </c>
      <c r="D2517" s="14" t="s">
        <v>1603</v>
      </c>
      <c r="E2517" s="16">
        <v>0.08</v>
      </c>
      <c r="F2517" s="17">
        <f t="shared" si="114"/>
        <v>1112</v>
      </c>
      <c r="G2517" s="18">
        <v>6533</v>
      </c>
      <c r="H2517" s="12" t="s">
        <v>1582</v>
      </c>
      <c r="I2517" s="14" t="s">
        <v>1184</v>
      </c>
      <c r="L2517" s="19"/>
      <c r="M2517" s="20"/>
    </row>
    <row r="2518" spans="1:13" x14ac:dyDescent="0.25">
      <c r="A2518" t="s">
        <v>1592</v>
      </c>
      <c r="B2518" s="8">
        <v>11220516</v>
      </c>
      <c r="C2518" t="s">
        <v>2039</v>
      </c>
      <c r="D2518" t="s">
        <v>1644</v>
      </c>
      <c r="E2518" s="9">
        <v>2.64</v>
      </c>
      <c r="F2518" s="10">
        <f t="shared" si="114"/>
        <v>36696</v>
      </c>
      <c r="G2518" s="11"/>
      <c r="H2518" s="12" t="s">
        <v>1582</v>
      </c>
    </row>
    <row r="2519" spans="1:13" x14ac:dyDescent="0.25">
      <c r="A2519" t="s">
        <v>1580</v>
      </c>
      <c r="B2519" s="8">
        <v>11220516</v>
      </c>
      <c r="C2519" t="s">
        <v>2039</v>
      </c>
      <c r="D2519" t="s">
        <v>1610</v>
      </c>
      <c r="E2519" s="9">
        <v>0.4</v>
      </c>
      <c r="F2519" s="10">
        <f t="shared" si="114"/>
        <v>5560</v>
      </c>
      <c r="G2519" s="11"/>
      <c r="H2519" s="12" t="s">
        <v>1582</v>
      </c>
    </row>
    <row r="2520" spans="1:13" s="14" customFormat="1" x14ac:dyDescent="0.25">
      <c r="A2520" s="14" t="s">
        <v>1586</v>
      </c>
      <c r="B2520" s="15">
        <v>11220516</v>
      </c>
      <c r="C2520" s="14" t="s">
        <v>2039</v>
      </c>
      <c r="D2520" s="14" t="s">
        <v>1583</v>
      </c>
      <c r="E2520" s="16">
        <v>0.56000000000000005</v>
      </c>
      <c r="F2520" s="17">
        <f t="shared" si="114"/>
        <v>7784.0000000000009</v>
      </c>
      <c r="G2520" s="18">
        <v>50040</v>
      </c>
      <c r="H2520" s="12" t="s">
        <v>1582</v>
      </c>
      <c r="I2520" s="14" t="s">
        <v>2040</v>
      </c>
      <c r="L2520" s="19"/>
      <c r="M2520" s="20"/>
    </row>
    <row r="2521" spans="1:13" x14ac:dyDescent="0.25">
      <c r="A2521" t="s">
        <v>1580</v>
      </c>
      <c r="B2521" s="8">
        <v>321391</v>
      </c>
      <c r="C2521" t="s">
        <v>2041</v>
      </c>
      <c r="D2521" t="s">
        <v>1603</v>
      </c>
      <c r="E2521" s="9">
        <v>0.08</v>
      </c>
      <c r="F2521" s="10">
        <f t="shared" si="114"/>
        <v>1112</v>
      </c>
      <c r="G2521" s="11"/>
      <c r="H2521" s="12" t="s">
        <v>1582</v>
      </c>
    </row>
    <row r="2522" spans="1:13" s="14" customFormat="1" x14ac:dyDescent="0.25">
      <c r="A2522" s="14" t="s">
        <v>1588</v>
      </c>
      <c r="B2522" s="15">
        <v>321391</v>
      </c>
      <c r="C2522" s="14" t="s">
        <v>2041</v>
      </c>
      <c r="D2522" s="14" t="s">
        <v>1603</v>
      </c>
      <c r="E2522" s="16">
        <v>0.08</v>
      </c>
      <c r="F2522" s="17">
        <f t="shared" si="114"/>
        <v>1112</v>
      </c>
      <c r="G2522" s="18">
        <v>2224</v>
      </c>
      <c r="H2522" s="12" t="s">
        <v>1582</v>
      </c>
      <c r="I2522" s="14" t="s">
        <v>2042</v>
      </c>
      <c r="L2522" s="19"/>
      <c r="M2522" s="20"/>
    </row>
    <row r="2523" spans="1:13" x14ac:dyDescent="0.25">
      <c r="A2523" t="s">
        <v>1580</v>
      </c>
      <c r="B2523" s="8">
        <v>4060673</v>
      </c>
      <c r="C2523" t="s">
        <v>1185</v>
      </c>
      <c r="D2523" t="s">
        <v>1587</v>
      </c>
      <c r="E2523" s="9">
        <v>0.24</v>
      </c>
      <c r="F2523" s="10">
        <f>((E2523/8)*4.5)*13900</f>
        <v>1876.5000000000002</v>
      </c>
      <c r="G2523" s="11"/>
    </row>
    <row r="2524" spans="1:13" s="14" customFormat="1" x14ac:dyDescent="0.25">
      <c r="A2524" s="14" t="s">
        <v>1590</v>
      </c>
      <c r="B2524" s="15">
        <v>4060673</v>
      </c>
      <c r="C2524" s="14" t="s">
        <v>1185</v>
      </c>
      <c r="D2524" s="14" t="s">
        <v>1602</v>
      </c>
      <c r="E2524" s="16">
        <v>0.32</v>
      </c>
      <c r="F2524" s="10">
        <f>((E2524/8)*4.5)*13900</f>
        <v>2502</v>
      </c>
      <c r="G2524" s="18">
        <v>4378.5</v>
      </c>
      <c r="I2524" s="14" t="s">
        <v>177</v>
      </c>
      <c r="J2524" s="14" t="s">
        <v>1186</v>
      </c>
      <c r="K2524" s="14" t="s">
        <v>1187</v>
      </c>
      <c r="L2524" s="19"/>
      <c r="M2524" s="20"/>
    </row>
    <row r="2525" spans="1:13" x14ac:dyDescent="0.25">
      <c r="A2525" t="s">
        <v>1592</v>
      </c>
      <c r="B2525" s="8">
        <v>20159076</v>
      </c>
      <c r="C2525" t="s">
        <v>1188</v>
      </c>
      <c r="D2525" t="s">
        <v>1655</v>
      </c>
      <c r="E2525" s="9">
        <v>1.62</v>
      </c>
      <c r="F2525" s="10">
        <f t="shared" ref="F2525:F2540" si="115">((E2525/8)*8)*13900</f>
        <v>22518</v>
      </c>
      <c r="G2525" s="11"/>
      <c r="H2525" s="12" t="s">
        <v>1582</v>
      </c>
    </row>
    <row r="2526" spans="1:13" x14ac:dyDescent="0.25">
      <c r="A2526" t="s">
        <v>1580</v>
      </c>
      <c r="B2526" s="8">
        <v>20159076</v>
      </c>
      <c r="C2526" t="s">
        <v>1188</v>
      </c>
      <c r="D2526" t="s">
        <v>1627</v>
      </c>
      <c r="E2526" s="9">
        <v>1.34</v>
      </c>
      <c r="F2526" s="10">
        <f t="shared" si="115"/>
        <v>18626</v>
      </c>
      <c r="G2526" s="11"/>
      <c r="H2526" s="12" t="s">
        <v>1582</v>
      </c>
    </row>
    <row r="2527" spans="1:13" x14ac:dyDescent="0.25">
      <c r="A2527" t="s">
        <v>1586</v>
      </c>
      <c r="B2527" s="8">
        <v>13210124</v>
      </c>
      <c r="C2527" t="s">
        <v>1188</v>
      </c>
      <c r="D2527" t="s">
        <v>1971</v>
      </c>
      <c r="E2527" s="9">
        <v>6.0933333333333302</v>
      </c>
      <c r="F2527" s="10">
        <f t="shared" si="115"/>
        <v>84697.333333333285</v>
      </c>
      <c r="G2527" s="11"/>
      <c r="H2527" s="12" t="s">
        <v>1582</v>
      </c>
    </row>
    <row r="2528" spans="1:13" x14ac:dyDescent="0.25">
      <c r="A2528" t="s">
        <v>1588</v>
      </c>
      <c r="B2528" s="8">
        <v>13210124</v>
      </c>
      <c r="C2528" t="s">
        <v>1188</v>
      </c>
      <c r="D2528" t="s">
        <v>2043</v>
      </c>
      <c r="E2528" s="9">
        <v>10.233333333333301</v>
      </c>
      <c r="F2528" s="10">
        <f t="shared" si="115"/>
        <v>142243.33333333288</v>
      </c>
      <c r="G2528" s="11"/>
      <c r="H2528" s="12" t="s">
        <v>1582</v>
      </c>
    </row>
    <row r="2529" spans="1:13" x14ac:dyDescent="0.25">
      <c r="A2529" t="s">
        <v>1590</v>
      </c>
      <c r="B2529" s="8">
        <v>20159076</v>
      </c>
      <c r="C2529" t="s">
        <v>1188</v>
      </c>
      <c r="D2529" t="s">
        <v>1802</v>
      </c>
      <c r="E2529" s="9">
        <v>4.7533333333333303</v>
      </c>
      <c r="F2529" s="10">
        <f t="shared" si="115"/>
        <v>66071.333333333285</v>
      </c>
      <c r="G2529" s="11"/>
      <c r="H2529" s="12" t="s">
        <v>1582</v>
      </c>
    </row>
    <row r="2530" spans="1:13" s="14" customFormat="1" x14ac:dyDescent="0.25">
      <c r="A2530" s="14" t="s">
        <v>1590</v>
      </c>
      <c r="B2530" s="15">
        <v>13210124</v>
      </c>
      <c r="C2530" s="14" t="s">
        <v>1188</v>
      </c>
      <c r="D2530" s="14" t="s">
        <v>2044</v>
      </c>
      <c r="E2530" s="16">
        <v>14.82</v>
      </c>
      <c r="F2530" s="17">
        <f t="shared" si="115"/>
        <v>205998</v>
      </c>
      <c r="G2530" s="18">
        <v>540015</v>
      </c>
      <c r="H2530" s="12" t="s">
        <v>1582</v>
      </c>
      <c r="I2530" s="14" t="s">
        <v>1189</v>
      </c>
      <c r="L2530" s="19"/>
      <c r="M2530" s="20"/>
    </row>
    <row r="2531" spans="1:13" x14ac:dyDescent="0.25">
      <c r="A2531" t="s">
        <v>1586</v>
      </c>
      <c r="B2531" s="8" t="s">
        <v>1601</v>
      </c>
      <c r="C2531" t="s">
        <v>1190</v>
      </c>
      <c r="D2531" t="s">
        <v>1603</v>
      </c>
      <c r="E2531" s="9">
        <v>0.08</v>
      </c>
      <c r="F2531" s="10">
        <f t="shared" si="115"/>
        <v>1112</v>
      </c>
      <c r="G2531" s="11"/>
    </row>
    <row r="2532" spans="1:13" x14ac:dyDescent="0.25">
      <c r="A2532" t="s">
        <v>1588</v>
      </c>
      <c r="B2532" s="8" t="s">
        <v>1601</v>
      </c>
      <c r="C2532" t="s">
        <v>1190</v>
      </c>
      <c r="D2532" t="s">
        <v>1587</v>
      </c>
      <c r="E2532" s="9">
        <v>0.24</v>
      </c>
      <c r="F2532" s="10">
        <f t="shared" si="115"/>
        <v>3336</v>
      </c>
      <c r="G2532" s="11"/>
    </row>
    <row r="2533" spans="1:13" s="14" customFormat="1" x14ac:dyDescent="0.25">
      <c r="A2533" s="14" t="s">
        <v>1590</v>
      </c>
      <c r="B2533" s="15" t="s">
        <v>1601</v>
      </c>
      <c r="C2533" s="14" t="s">
        <v>1190</v>
      </c>
      <c r="D2533" s="14" t="s">
        <v>1584</v>
      </c>
      <c r="E2533" s="16">
        <v>0.16</v>
      </c>
      <c r="F2533" s="17">
        <f t="shared" si="115"/>
        <v>2224</v>
      </c>
      <c r="G2533" s="18">
        <v>6672</v>
      </c>
      <c r="I2533" s="14" t="s">
        <v>1191</v>
      </c>
      <c r="L2533" s="19"/>
      <c r="M2533" s="20"/>
    </row>
    <row r="2534" spans="1:13" x14ac:dyDescent="0.25">
      <c r="A2534" t="s">
        <v>1592</v>
      </c>
      <c r="B2534" s="8">
        <v>11473352</v>
      </c>
      <c r="C2534" t="s">
        <v>1192</v>
      </c>
      <c r="D2534" t="s">
        <v>1583</v>
      </c>
      <c r="E2534" s="9">
        <v>0.39333333333333298</v>
      </c>
      <c r="F2534" s="10">
        <f t="shared" si="115"/>
        <v>5467.3333333333285</v>
      </c>
      <c r="G2534" s="11"/>
      <c r="H2534" s="12" t="s">
        <v>1582</v>
      </c>
    </row>
    <row r="2535" spans="1:13" x14ac:dyDescent="0.25">
      <c r="A2535" t="s">
        <v>1580</v>
      </c>
      <c r="B2535" s="8">
        <v>11473352</v>
      </c>
      <c r="C2535" t="s">
        <v>1192</v>
      </c>
      <c r="D2535" t="s">
        <v>1587</v>
      </c>
      <c r="E2535" s="9">
        <v>0.16666666666666699</v>
      </c>
      <c r="F2535" s="10">
        <f t="shared" si="115"/>
        <v>2316.6666666666711</v>
      </c>
      <c r="G2535" s="11"/>
      <c r="H2535" s="12" t="s">
        <v>1582</v>
      </c>
    </row>
    <row r="2536" spans="1:13" x14ac:dyDescent="0.25">
      <c r="A2536" t="s">
        <v>1586</v>
      </c>
      <c r="B2536" s="8">
        <v>11473352</v>
      </c>
      <c r="C2536" t="s">
        <v>1192</v>
      </c>
      <c r="D2536" t="s">
        <v>1584</v>
      </c>
      <c r="E2536" s="9">
        <v>0.11333333333333299</v>
      </c>
      <c r="F2536" s="10">
        <f t="shared" si="115"/>
        <v>1575.3333333333287</v>
      </c>
      <c r="G2536" s="11"/>
      <c r="H2536" s="12" t="s">
        <v>1582</v>
      </c>
    </row>
    <row r="2537" spans="1:13" x14ac:dyDescent="0.25">
      <c r="A2537" t="s">
        <v>1588</v>
      </c>
      <c r="B2537" s="8">
        <v>11473352</v>
      </c>
      <c r="C2537" t="s">
        <v>1192</v>
      </c>
      <c r="D2537" t="s">
        <v>1581</v>
      </c>
      <c r="E2537" s="9">
        <v>0.33333333333333298</v>
      </c>
      <c r="F2537" s="10">
        <f t="shared" si="115"/>
        <v>4633.3333333333285</v>
      </c>
      <c r="G2537" s="11"/>
      <c r="H2537" s="12" t="s">
        <v>1582</v>
      </c>
    </row>
    <row r="2538" spans="1:13" s="14" customFormat="1" x14ac:dyDescent="0.25">
      <c r="A2538" s="14" t="s">
        <v>1590</v>
      </c>
      <c r="B2538" s="15">
        <v>11473352</v>
      </c>
      <c r="C2538" s="14" t="s">
        <v>1192</v>
      </c>
      <c r="D2538" s="14" t="s">
        <v>1603</v>
      </c>
      <c r="E2538" s="16">
        <v>5.3333333333333302E-2</v>
      </c>
      <c r="F2538" s="17">
        <f t="shared" si="115"/>
        <v>741.33333333333292</v>
      </c>
      <c r="G2538" s="18">
        <v>14595</v>
      </c>
      <c r="H2538" s="12" t="s">
        <v>1582</v>
      </c>
      <c r="I2538" s="14" t="s">
        <v>1193</v>
      </c>
      <c r="L2538" s="19"/>
      <c r="M2538" s="20"/>
    </row>
    <row r="2539" spans="1:13" x14ac:dyDescent="0.25">
      <c r="A2539" t="s">
        <v>1592</v>
      </c>
      <c r="B2539" s="8">
        <v>20069670</v>
      </c>
      <c r="C2539" t="s">
        <v>1195</v>
      </c>
      <c r="D2539" t="s">
        <v>1612</v>
      </c>
      <c r="E2539" s="9">
        <v>2.4</v>
      </c>
      <c r="F2539" s="10">
        <f t="shared" si="115"/>
        <v>33360</v>
      </c>
      <c r="G2539" s="11"/>
      <c r="H2539" s="12" t="s">
        <v>1582</v>
      </c>
    </row>
    <row r="2540" spans="1:13" s="14" customFormat="1" x14ac:dyDescent="0.25">
      <c r="A2540" s="14" t="s">
        <v>1580</v>
      </c>
      <c r="B2540" s="15">
        <v>20069670</v>
      </c>
      <c r="C2540" s="14" t="s">
        <v>1195</v>
      </c>
      <c r="D2540" s="14" t="s">
        <v>1658</v>
      </c>
      <c r="E2540" s="16">
        <v>2.88</v>
      </c>
      <c r="F2540" s="17">
        <f t="shared" si="115"/>
        <v>40032</v>
      </c>
      <c r="G2540" s="18">
        <v>73392</v>
      </c>
      <c r="H2540" s="12" t="s">
        <v>1582</v>
      </c>
      <c r="I2540" s="14" t="s">
        <v>1196</v>
      </c>
      <c r="J2540" s="14" t="s">
        <v>1611</v>
      </c>
      <c r="L2540" s="19"/>
      <c r="M2540" s="20"/>
    </row>
    <row r="2541" spans="1:13" x14ac:dyDescent="0.25">
      <c r="A2541" t="s">
        <v>1592</v>
      </c>
      <c r="B2541" s="8">
        <v>4506677</v>
      </c>
      <c r="C2541" t="s">
        <v>1197</v>
      </c>
      <c r="D2541" t="s">
        <v>1626</v>
      </c>
      <c r="E2541" s="9">
        <v>1.28</v>
      </c>
      <c r="F2541" s="10">
        <f>((E2541/8)*9)*13900</f>
        <v>20016</v>
      </c>
      <c r="G2541" s="11"/>
      <c r="H2541" s="12" t="s">
        <v>1582</v>
      </c>
    </row>
    <row r="2542" spans="1:13" x14ac:dyDescent="0.25">
      <c r="A2542" t="s">
        <v>1580</v>
      </c>
      <c r="B2542" s="8">
        <v>4506677</v>
      </c>
      <c r="C2542" t="s">
        <v>1197</v>
      </c>
      <c r="D2542" t="s">
        <v>1605</v>
      </c>
      <c r="E2542" s="9">
        <v>0.88</v>
      </c>
      <c r="F2542" s="10">
        <f>((E2542/8)*9)*13900</f>
        <v>13761</v>
      </c>
      <c r="G2542" s="11"/>
      <c r="H2542" s="12" t="s">
        <v>1582</v>
      </c>
    </row>
    <row r="2543" spans="1:13" x14ac:dyDescent="0.25">
      <c r="A2543" t="s">
        <v>1586</v>
      </c>
      <c r="B2543" s="8">
        <v>4506677</v>
      </c>
      <c r="C2543" t="s">
        <v>1197</v>
      </c>
      <c r="D2543" t="s">
        <v>1602</v>
      </c>
      <c r="E2543" s="9">
        <v>0.32</v>
      </c>
      <c r="F2543" s="10">
        <f>((E2543/8)*9)*13900</f>
        <v>5004</v>
      </c>
      <c r="G2543" s="11"/>
      <c r="H2543" s="12" t="s">
        <v>1582</v>
      </c>
    </row>
    <row r="2544" spans="1:13" x14ac:dyDescent="0.25">
      <c r="A2544" t="s">
        <v>1588</v>
      </c>
      <c r="B2544" s="8">
        <v>4506677</v>
      </c>
      <c r="C2544" t="s">
        <v>1197</v>
      </c>
      <c r="D2544" t="s">
        <v>1583</v>
      </c>
      <c r="E2544" s="9">
        <v>0.56000000000000005</v>
      </c>
      <c r="F2544" s="10">
        <f>((E2544/8)*9)*13900</f>
        <v>8757.0000000000018</v>
      </c>
      <c r="G2544" s="11"/>
      <c r="H2544" s="12" t="s">
        <v>1582</v>
      </c>
    </row>
    <row r="2545" spans="1:13" s="14" customFormat="1" x14ac:dyDescent="0.25">
      <c r="A2545" s="14" t="s">
        <v>1590</v>
      </c>
      <c r="B2545" s="15">
        <v>4506677</v>
      </c>
      <c r="C2545" s="14" t="s">
        <v>1197</v>
      </c>
      <c r="D2545" s="14" t="s">
        <v>1587</v>
      </c>
      <c r="E2545" s="16">
        <v>0.24</v>
      </c>
      <c r="F2545" s="10">
        <f>((E2545/8)*9)*13900</f>
        <v>3753.0000000000005</v>
      </c>
      <c r="G2545" s="18">
        <v>51291</v>
      </c>
      <c r="H2545" s="12" t="s">
        <v>1582</v>
      </c>
      <c r="I2545" s="14" t="s">
        <v>195</v>
      </c>
      <c r="J2545" s="14" t="s">
        <v>196</v>
      </c>
      <c r="K2545" s="14" t="s">
        <v>42</v>
      </c>
      <c r="L2545" s="19"/>
      <c r="M2545" s="20"/>
    </row>
    <row r="2546" spans="1:13" x14ac:dyDescent="0.25">
      <c r="A2546" t="s">
        <v>1592</v>
      </c>
      <c r="B2546" s="8">
        <v>20110881</v>
      </c>
      <c r="C2546" t="s">
        <v>1198</v>
      </c>
      <c r="D2546" t="s">
        <v>1609</v>
      </c>
      <c r="E2546" s="9">
        <v>0.64</v>
      </c>
      <c r="F2546" s="10">
        <f t="shared" ref="F2546:F2568" si="116">((E2546/8)*8)*13900</f>
        <v>8896</v>
      </c>
      <c r="G2546" s="11"/>
      <c r="H2546" s="12" t="s">
        <v>1582</v>
      </c>
    </row>
    <row r="2547" spans="1:13" x14ac:dyDescent="0.25">
      <c r="A2547" t="s">
        <v>1592</v>
      </c>
      <c r="B2547" s="8" t="s">
        <v>1601</v>
      </c>
      <c r="C2547" t="s">
        <v>1198</v>
      </c>
      <c r="D2547" t="s">
        <v>1589</v>
      </c>
      <c r="E2547" s="9">
        <v>0.72</v>
      </c>
      <c r="F2547" s="10">
        <f t="shared" si="116"/>
        <v>10008</v>
      </c>
      <c r="G2547" s="11"/>
      <c r="H2547" s="12" t="s">
        <v>1582</v>
      </c>
    </row>
    <row r="2548" spans="1:13" x14ac:dyDescent="0.25">
      <c r="A2548" t="s">
        <v>1580</v>
      </c>
      <c r="B2548" s="8">
        <v>20110881</v>
      </c>
      <c r="C2548" t="s">
        <v>1198</v>
      </c>
      <c r="D2548" t="s">
        <v>1609</v>
      </c>
      <c r="E2548" s="9">
        <v>0.64</v>
      </c>
      <c r="F2548" s="10">
        <f t="shared" si="116"/>
        <v>8896</v>
      </c>
      <c r="G2548" s="11"/>
      <c r="H2548" s="12" t="s">
        <v>1582</v>
      </c>
    </row>
    <row r="2549" spans="1:13" x14ac:dyDescent="0.25">
      <c r="A2549" t="s">
        <v>1580</v>
      </c>
      <c r="B2549" s="8" t="s">
        <v>1601</v>
      </c>
      <c r="C2549" t="s">
        <v>1198</v>
      </c>
      <c r="D2549" t="s">
        <v>1609</v>
      </c>
      <c r="E2549" s="9">
        <v>0.64</v>
      </c>
      <c r="F2549" s="10">
        <f t="shared" si="116"/>
        <v>8896</v>
      </c>
      <c r="G2549" s="11"/>
      <c r="H2549" s="12" t="s">
        <v>1582</v>
      </c>
    </row>
    <row r="2550" spans="1:13" x14ac:dyDescent="0.25">
      <c r="A2550" t="s">
        <v>1586</v>
      </c>
      <c r="B2550" s="8">
        <v>20157474</v>
      </c>
      <c r="C2550" t="s">
        <v>1198</v>
      </c>
      <c r="D2550" t="s">
        <v>1605</v>
      </c>
      <c r="E2550" s="9">
        <v>0.88</v>
      </c>
      <c r="F2550" s="10">
        <f t="shared" si="116"/>
        <v>12232</v>
      </c>
      <c r="G2550" s="11"/>
      <c r="H2550" s="12" t="s">
        <v>1582</v>
      </c>
    </row>
    <row r="2551" spans="1:13" x14ac:dyDescent="0.25">
      <c r="A2551" t="s">
        <v>1586</v>
      </c>
      <c r="B2551" s="8" t="s">
        <v>1601</v>
      </c>
      <c r="C2551" t="s">
        <v>1198</v>
      </c>
      <c r="D2551" t="s">
        <v>1583</v>
      </c>
      <c r="E2551" s="9">
        <v>0.56000000000000005</v>
      </c>
      <c r="F2551" s="10">
        <f t="shared" si="116"/>
        <v>7784.0000000000009</v>
      </c>
      <c r="G2551" s="11"/>
      <c r="H2551" s="12" t="s">
        <v>1582</v>
      </c>
    </row>
    <row r="2552" spans="1:13" x14ac:dyDescent="0.25">
      <c r="A2552" t="s">
        <v>1586</v>
      </c>
      <c r="B2552" s="8">
        <v>20110881</v>
      </c>
      <c r="C2552" t="s">
        <v>1198</v>
      </c>
      <c r="D2552" t="s">
        <v>1583</v>
      </c>
      <c r="E2552" s="9">
        <v>0.56000000000000005</v>
      </c>
      <c r="F2552" s="10">
        <f t="shared" si="116"/>
        <v>7784.0000000000009</v>
      </c>
      <c r="G2552" s="11"/>
      <c r="H2552" s="12" t="s">
        <v>1582</v>
      </c>
    </row>
    <row r="2553" spans="1:13" x14ac:dyDescent="0.25">
      <c r="A2553" t="s">
        <v>1588</v>
      </c>
      <c r="B2553" s="8">
        <v>20157474</v>
      </c>
      <c r="C2553" t="s">
        <v>1198</v>
      </c>
      <c r="D2553" t="s">
        <v>1658</v>
      </c>
      <c r="E2553" s="9">
        <v>2.88</v>
      </c>
      <c r="F2553" s="10">
        <f t="shared" si="116"/>
        <v>40032</v>
      </c>
      <c r="G2553" s="11"/>
      <c r="H2553" s="12" t="s">
        <v>1582</v>
      </c>
    </row>
    <row r="2554" spans="1:13" x14ac:dyDescent="0.25">
      <c r="A2554" t="s">
        <v>1588</v>
      </c>
      <c r="B2554" s="8">
        <v>20110881</v>
      </c>
      <c r="C2554" t="s">
        <v>1198</v>
      </c>
      <c r="D2554" t="s">
        <v>1584</v>
      </c>
      <c r="E2554" s="9">
        <v>0.16</v>
      </c>
      <c r="F2554" s="10">
        <f t="shared" si="116"/>
        <v>2224</v>
      </c>
      <c r="G2554" s="11"/>
      <c r="H2554" s="12" t="s">
        <v>1582</v>
      </c>
    </row>
    <row r="2555" spans="1:13" x14ac:dyDescent="0.25">
      <c r="A2555" t="s">
        <v>1590</v>
      </c>
      <c r="B2555" s="8">
        <v>20157474</v>
      </c>
      <c r="C2555" t="s">
        <v>1198</v>
      </c>
      <c r="D2555" t="s">
        <v>1757</v>
      </c>
      <c r="E2555" s="9">
        <v>2.8</v>
      </c>
      <c r="F2555" s="10">
        <f t="shared" si="116"/>
        <v>38920</v>
      </c>
      <c r="G2555" s="11"/>
      <c r="H2555" s="12" t="s">
        <v>1582</v>
      </c>
    </row>
    <row r="2556" spans="1:13" x14ac:dyDescent="0.25">
      <c r="A2556" t="s">
        <v>1590</v>
      </c>
      <c r="B2556" s="8">
        <v>20110881</v>
      </c>
      <c r="C2556" t="s">
        <v>1198</v>
      </c>
      <c r="D2556" t="s">
        <v>1603</v>
      </c>
      <c r="E2556" s="9">
        <v>0.08</v>
      </c>
      <c r="F2556" s="10">
        <f t="shared" si="116"/>
        <v>1112</v>
      </c>
      <c r="G2556" s="11"/>
      <c r="H2556" s="12" t="s">
        <v>1582</v>
      </c>
    </row>
    <row r="2557" spans="1:13" s="14" customFormat="1" x14ac:dyDescent="0.25">
      <c r="A2557" s="14" t="s">
        <v>1590</v>
      </c>
      <c r="B2557" s="15" t="s">
        <v>1601</v>
      </c>
      <c r="C2557" s="14" t="s">
        <v>1198</v>
      </c>
      <c r="D2557" s="14" t="s">
        <v>1603</v>
      </c>
      <c r="E2557" s="16">
        <v>0.08</v>
      </c>
      <c r="F2557" s="17">
        <f t="shared" si="116"/>
        <v>1112</v>
      </c>
      <c r="G2557" s="18">
        <v>147896</v>
      </c>
      <c r="H2557" s="12" t="s">
        <v>1582</v>
      </c>
      <c r="I2557" s="14" t="s">
        <v>1199</v>
      </c>
      <c r="L2557" s="19"/>
      <c r="M2557" s="20"/>
    </row>
    <row r="2558" spans="1:13" s="14" customFormat="1" x14ac:dyDescent="0.25">
      <c r="A2558" s="14" t="s">
        <v>1590</v>
      </c>
      <c r="B2558" s="15">
        <v>687517</v>
      </c>
      <c r="C2558" s="14" t="s">
        <v>1201</v>
      </c>
      <c r="D2558" s="14" t="s">
        <v>1584</v>
      </c>
      <c r="E2558" s="16">
        <v>0.16</v>
      </c>
      <c r="F2558" s="17">
        <f t="shared" si="116"/>
        <v>2224</v>
      </c>
      <c r="G2558" s="18">
        <v>2224</v>
      </c>
      <c r="I2558" s="14" t="s">
        <v>1202</v>
      </c>
      <c r="L2558" s="19"/>
      <c r="M2558" s="20"/>
    </row>
    <row r="2559" spans="1:13" x14ac:dyDescent="0.25">
      <c r="A2559" t="s">
        <v>1592</v>
      </c>
      <c r="B2559" s="8">
        <v>13203793</v>
      </c>
      <c r="C2559" t="s">
        <v>2045</v>
      </c>
      <c r="D2559" t="s">
        <v>1589</v>
      </c>
      <c r="E2559" s="9">
        <v>0.5</v>
      </c>
      <c r="F2559" s="10">
        <f t="shared" si="116"/>
        <v>6950</v>
      </c>
      <c r="G2559" s="11"/>
      <c r="H2559" s="12" t="s">
        <v>1582</v>
      </c>
    </row>
    <row r="2560" spans="1:13" x14ac:dyDescent="0.25">
      <c r="A2560" t="s">
        <v>1580</v>
      </c>
      <c r="B2560" s="8">
        <v>13203793</v>
      </c>
      <c r="C2560" t="s">
        <v>2045</v>
      </c>
      <c r="D2560" t="s">
        <v>1587</v>
      </c>
      <c r="E2560" s="9">
        <v>0.16666666666666699</v>
      </c>
      <c r="F2560" s="10">
        <f t="shared" si="116"/>
        <v>2316.6666666666711</v>
      </c>
      <c r="G2560" s="11"/>
      <c r="H2560" s="12" t="s">
        <v>1582</v>
      </c>
    </row>
    <row r="2561" spans="1:13" s="14" customFormat="1" x14ac:dyDescent="0.25">
      <c r="A2561" s="14" t="s">
        <v>1586</v>
      </c>
      <c r="B2561" s="15">
        <v>13203793</v>
      </c>
      <c r="C2561" s="14" t="s">
        <v>2045</v>
      </c>
      <c r="D2561" s="14" t="s">
        <v>1610</v>
      </c>
      <c r="E2561" s="16">
        <v>0.28000000000000003</v>
      </c>
      <c r="F2561" s="17">
        <f t="shared" si="116"/>
        <v>3892.0000000000005</v>
      </c>
      <c r="G2561" s="18">
        <v>13205</v>
      </c>
      <c r="H2561" s="12" t="s">
        <v>1582</v>
      </c>
      <c r="I2561" s="14" t="s">
        <v>2046</v>
      </c>
      <c r="L2561" s="19"/>
      <c r="M2561" s="20"/>
    </row>
    <row r="2562" spans="1:13" x14ac:dyDescent="0.25">
      <c r="A2562" t="s">
        <v>1592</v>
      </c>
      <c r="B2562" s="8" t="s">
        <v>1601</v>
      </c>
      <c r="C2562" t="s">
        <v>1207</v>
      </c>
      <c r="D2562" t="s">
        <v>1605</v>
      </c>
      <c r="E2562" s="9">
        <v>0.88</v>
      </c>
      <c r="F2562" s="10">
        <f t="shared" si="116"/>
        <v>12232</v>
      </c>
      <c r="G2562" s="11"/>
      <c r="H2562" s="12" t="s">
        <v>1582</v>
      </c>
    </row>
    <row r="2563" spans="1:13" x14ac:dyDescent="0.25">
      <c r="A2563" t="s">
        <v>1592</v>
      </c>
      <c r="B2563" s="8" t="s">
        <v>1601</v>
      </c>
      <c r="C2563" t="s">
        <v>1207</v>
      </c>
      <c r="D2563" t="s">
        <v>1587</v>
      </c>
      <c r="E2563" s="9">
        <v>0.24</v>
      </c>
      <c r="F2563" s="10">
        <f t="shared" si="116"/>
        <v>3336</v>
      </c>
      <c r="G2563" s="11"/>
      <c r="H2563" s="12" t="s">
        <v>1582</v>
      </c>
    </row>
    <row r="2564" spans="1:13" x14ac:dyDescent="0.25">
      <c r="A2564" t="s">
        <v>1580</v>
      </c>
      <c r="B2564" s="8" t="s">
        <v>1601</v>
      </c>
      <c r="C2564" t="s">
        <v>1207</v>
      </c>
      <c r="D2564" t="s">
        <v>1603</v>
      </c>
      <c r="E2564" s="9">
        <v>0.08</v>
      </c>
      <c r="F2564" s="10">
        <f t="shared" si="116"/>
        <v>1112</v>
      </c>
      <c r="G2564" s="11"/>
      <c r="H2564" s="12" t="s">
        <v>1582</v>
      </c>
    </row>
    <row r="2565" spans="1:13" x14ac:dyDescent="0.25">
      <c r="A2565" t="s">
        <v>1580</v>
      </c>
      <c r="B2565" s="8" t="s">
        <v>1601</v>
      </c>
      <c r="C2565" t="s">
        <v>1207</v>
      </c>
      <c r="D2565" t="s">
        <v>1602</v>
      </c>
      <c r="E2565" s="9">
        <v>0.32</v>
      </c>
      <c r="F2565" s="10">
        <f t="shared" si="116"/>
        <v>4448</v>
      </c>
      <c r="G2565" s="11"/>
      <c r="H2565" s="12" t="s">
        <v>1582</v>
      </c>
    </row>
    <row r="2566" spans="1:13" x14ac:dyDescent="0.25">
      <c r="A2566" t="s">
        <v>1586</v>
      </c>
      <c r="B2566" s="8" t="s">
        <v>1601</v>
      </c>
      <c r="C2566" t="s">
        <v>1207</v>
      </c>
      <c r="D2566" t="s">
        <v>1610</v>
      </c>
      <c r="E2566" s="9">
        <v>0.4</v>
      </c>
      <c r="F2566" s="10">
        <f t="shared" si="116"/>
        <v>5560</v>
      </c>
      <c r="G2566" s="11"/>
      <c r="H2566" s="12" t="s">
        <v>1582</v>
      </c>
    </row>
    <row r="2567" spans="1:13" x14ac:dyDescent="0.25">
      <c r="A2567" t="s">
        <v>1590</v>
      </c>
      <c r="B2567" s="8" t="s">
        <v>1601</v>
      </c>
      <c r="C2567" t="s">
        <v>1207</v>
      </c>
      <c r="D2567" t="s">
        <v>1584</v>
      </c>
      <c r="E2567" s="9">
        <v>0.16</v>
      </c>
      <c r="F2567" s="10">
        <f t="shared" si="116"/>
        <v>2224</v>
      </c>
      <c r="G2567" s="11"/>
      <c r="H2567" s="12" t="s">
        <v>1582</v>
      </c>
    </row>
    <row r="2568" spans="1:13" s="14" customFormat="1" x14ac:dyDescent="0.25">
      <c r="A2568" s="14" t="s">
        <v>1590</v>
      </c>
      <c r="B2568" s="15" t="s">
        <v>1601</v>
      </c>
      <c r="C2568" s="14" t="s">
        <v>1207</v>
      </c>
      <c r="D2568" s="14" t="s">
        <v>1584</v>
      </c>
      <c r="E2568" s="16">
        <v>0.16</v>
      </c>
      <c r="F2568" s="17">
        <f t="shared" si="116"/>
        <v>2224</v>
      </c>
      <c r="G2568" s="18">
        <v>31136</v>
      </c>
      <c r="H2568" s="12" t="s">
        <v>1582</v>
      </c>
      <c r="I2568" s="14" t="s">
        <v>1208</v>
      </c>
      <c r="L2568" s="19"/>
      <c r="M2568" s="20"/>
    </row>
    <row r="2569" spans="1:13" x14ac:dyDescent="0.25">
      <c r="A2569" t="s">
        <v>1592</v>
      </c>
      <c r="B2569" s="8" t="s">
        <v>1601</v>
      </c>
      <c r="C2569" t="s">
        <v>1211</v>
      </c>
      <c r="D2569" t="s">
        <v>1587</v>
      </c>
      <c r="E2569" s="9">
        <v>0.24</v>
      </c>
      <c r="F2569" s="10">
        <f>((E2569/8)*9)*13900</f>
        <v>3753.0000000000005</v>
      </c>
      <c r="G2569" s="11"/>
      <c r="H2569" s="12" t="s">
        <v>1582</v>
      </c>
    </row>
    <row r="2570" spans="1:13" x14ac:dyDescent="0.25">
      <c r="A2570" t="s">
        <v>1580</v>
      </c>
      <c r="B2570" s="8" t="s">
        <v>1601</v>
      </c>
      <c r="C2570" t="s">
        <v>1211</v>
      </c>
      <c r="D2570" t="s">
        <v>1581</v>
      </c>
      <c r="E2570" s="9">
        <v>0.48</v>
      </c>
      <c r="F2570" s="10">
        <f>((E2570/8)*9)*13900</f>
        <v>7506.0000000000009</v>
      </c>
      <c r="G2570" s="11"/>
      <c r="H2570" s="12" t="s">
        <v>1582</v>
      </c>
    </row>
    <row r="2571" spans="1:13" x14ac:dyDescent="0.25">
      <c r="A2571" t="s">
        <v>1586</v>
      </c>
      <c r="B2571" s="8" t="s">
        <v>1601</v>
      </c>
      <c r="C2571" t="s">
        <v>1211</v>
      </c>
      <c r="D2571" t="s">
        <v>1603</v>
      </c>
      <c r="E2571" s="9">
        <v>0.08</v>
      </c>
      <c r="F2571" s="10">
        <f>((E2571/8)*9)*13900</f>
        <v>1251</v>
      </c>
      <c r="G2571" s="11"/>
      <c r="H2571" s="12" t="s">
        <v>1582</v>
      </c>
    </row>
    <row r="2572" spans="1:13" x14ac:dyDescent="0.25">
      <c r="A2572" t="s">
        <v>1588</v>
      </c>
      <c r="B2572" s="8" t="s">
        <v>1601</v>
      </c>
      <c r="C2572" t="s">
        <v>1211</v>
      </c>
      <c r="D2572" t="s">
        <v>1583</v>
      </c>
      <c r="E2572" s="9">
        <v>0.56000000000000005</v>
      </c>
      <c r="F2572" s="10">
        <f>((E2572/8)*9)*13900</f>
        <v>8757.0000000000018</v>
      </c>
      <c r="G2572" s="11"/>
      <c r="H2572" s="12" t="s">
        <v>1582</v>
      </c>
    </row>
    <row r="2573" spans="1:13" s="14" customFormat="1" x14ac:dyDescent="0.25">
      <c r="A2573" s="14" t="s">
        <v>1590</v>
      </c>
      <c r="B2573" s="15" t="s">
        <v>1601</v>
      </c>
      <c r="C2573" s="14" t="s">
        <v>1211</v>
      </c>
      <c r="D2573" s="14" t="s">
        <v>1609</v>
      </c>
      <c r="E2573" s="16">
        <v>0.64</v>
      </c>
      <c r="F2573" s="10">
        <f>((E2573/8)*9)*13900</f>
        <v>10008</v>
      </c>
      <c r="G2573" s="18">
        <v>31275</v>
      </c>
      <c r="H2573" s="12" t="s">
        <v>1582</v>
      </c>
      <c r="J2573" s="14" t="s">
        <v>196</v>
      </c>
      <c r="K2573" s="14" t="s">
        <v>42</v>
      </c>
      <c r="L2573" s="19"/>
      <c r="M2573" s="20"/>
    </row>
    <row r="2574" spans="1:13" x14ac:dyDescent="0.25">
      <c r="A2574" t="s">
        <v>1592</v>
      </c>
      <c r="B2574" s="8">
        <v>20102178</v>
      </c>
      <c r="C2574" t="s">
        <v>2047</v>
      </c>
      <c r="D2574" t="s">
        <v>1587</v>
      </c>
      <c r="E2574" s="9">
        <v>0.24</v>
      </c>
      <c r="F2574" s="10">
        <f t="shared" ref="F2574:F2583" si="117">((E2574/8)*8)*13900</f>
        <v>3336</v>
      </c>
      <c r="G2574" s="11"/>
    </row>
    <row r="2575" spans="1:13" x14ac:dyDescent="0.25">
      <c r="A2575" t="s">
        <v>1590</v>
      </c>
      <c r="B2575" s="8">
        <v>20102178</v>
      </c>
      <c r="C2575" t="s">
        <v>2047</v>
      </c>
      <c r="D2575" t="s">
        <v>1603</v>
      </c>
      <c r="E2575" s="9">
        <v>0.08</v>
      </c>
      <c r="F2575" s="10">
        <f t="shared" si="117"/>
        <v>1112</v>
      </c>
      <c r="G2575" s="11"/>
    </row>
    <row r="2576" spans="1:13" s="14" customFormat="1" x14ac:dyDescent="0.25">
      <c r="A2576" s="14" t="s">
        <v>1590</v>
      </c>
      <c r="B2576" s="15" t="s">
        <v>1601</v>
      </c>
      <c r="C2576" s="14" t="s">
        <v>2047</v>
      </c>
      <c r="D2576" s="14" t="s">
        <v>1603</v>
      </c>
      <c r="E2576" s="16">
        <v>0.08</v>
      </c>
      <c r="F2576" s="17">
        <f t="shared" si="117"/>
        <v>1112</v>
      </c>
      <c r="G2576" s="18">
        <v>5560</v>
      </c>
      <c r="I2576" s="14" t="s">
        <v>2048</v>
      </c>
      <c r="L2576" s="19"/>
      <c r="M2576" s="20"/>
    </row>
    <row r="2577" spans="1:13" x14ac:dyDescent="0.25">
      <c r="A2577" t="s">
        <v>1592</v>
      </c>
      <c r="B2577" s="8">
        <v>11448054</v>
      </c>
      <c r="C2577" t="s">
        <v>1212</v>
      </c>
      <c r="D2577" t="s">
        <v>1764</v>
      </c>
      <c r="E2577" s="9">
        <v>11.186666666666699</v>
      </c>
      <c r="F2577" s="10">
        <f t="shared" si="117"/>
        <v>155494.66666666712</v>
      </c>
      <c r="G2577" s="11"/>
      <c r="H2577" s="12" t="s">
        <v>1582</v>
      </c>
    </row>
    <row r="2578" spans="1:13" x14ac:dyDescent="0.25">
      <c r="A2578" t="s">
        <v>1580</v>
      </c>
      <c r="B2578" s="8">
        <v>11448054</v>
      </c>
      <c r="C2578" t="s">
        <v>1212</v>
      </c>
      <c r="D2578" t="s">
        <v>1718</v>
      </c>
      <c r="E2578" s="9">
        <v>6.3733333333333304</v>
      </c>
      <c r="F2578" s="10">
        <f t="shared" si="117"/>
        <v>88589.333333333299</v>
      </c>
      <c r="G2578" s="11"/>
      <c r="H2578" s="12" t="s">
        <v>1582</v>
      </c>
    </row>
    <row r="2579" spans="1:13" x14ac:dyDescent="0.25">
      <c r="A2579" t="s">
        <v>1586</v>
      </c>
      <c r="B2579" s="8">
        <v>11448054</v>
      </c>
      <c r="C2579" t="s">
        <v>1212</v>
      </c>
      <c r="D2579" t="s">
        <v>1730</v>
      </c>
      <c r="E2579" s="9">
        <v>3.7466666666666701</v>
      </c>
      <c r="F2579" s="10">
        <f t="shared" si="117"/>
        <v>52078.666666666715</v>
      </c>
      <c r="G2579" s="11"/>
      <c r="H2579" s="12" t="s">
        <v>1582</v>
      </c>
    </row>
    <row r="2580" spans="1:13" x14ac:dyDescent="0.25">
      <c r="A2580" t="s">
        <v>1588</v>
      </c>
      <c r="B2580" s="8">
        <v>11448054</v>
      </c>
      <c r="C2580" t="s">
        <v>1212</v>
      </c>
      <c r="D2580" t="s">
        <v>1695</v>
      </c>
      <c r="E2580" s="9">
        <v>2.7933333333333299</v>
      </c>
      <c r="F2580" s="10">
        <f t="shared" si="117"/>
        <v>38827.333333333285</v>
      </c>
      <c r="G2580" s="11"/>
      <c r="H2580" s="12" t="s">
        <v>1582</v>
      </c>
    </row>
    <row r="2581" spans="1:13" s="14" customFormat="1" x14ac:dyDescent="0.25">
      <c r="A2581" s="14" t="s">
        <v>1590</v>
      </c>
      <c r="B2581" s="15">
        <v>11448054</v>
      </c>
      <c r="C2581" s="14" t="s">
        <v>1212</v>
      </c>
      <c r="D2581" s="14" t="s">
        <v>1643</v>
      </c>
      <c r="E2581" s="16">
        <v>2.5133333333333301</v>
      </c>
      <c r="F2581" s="17">
        <f t="shared" si="117"/>
        <v>34935.333333333285</v>
      </c>
      <c r="G2581" s="18">
        <v>369879</v>
      </c>
      <c r="H2581" s="12" t="s">
        <v>1582</v>
      </c>
      <c r="I2581" s="14" t="s">
        <v>1213</v>
      </c>
      <c r="L2581" s="19"/>
      <c r="M2581" s="20"/>
    </row>
    <row r="2582" spans="1:13" x14ac:dyDescent="0.25">
      <c r="A2582" t="s">
        <v>1592</v>
      </c>
      <c r="B2582" s="8">
        <v>4031271</v>
      </c>
      <c r="C2582" t="s">
        <v>1214</v>
      </c>
      <c r="D2582" t="s">
        <v>1610</v>
      </c>
      <c r="E2582" s="9">
        <v>0.28000000000000003</v>
      </c>
      <c r="F2582" s="10">
        <f t="shared" si="117"/>
        <v>3892.0000000000005</v>
      </c>
      <c r="G2582" s="11"/>
    </row>
    <row r="2583" spans="1:13" s="14" customFormat="1" x14ac:dyDescent="0.25">
      <c r="A2583" s="14" t="s">
        <v>1586</v>
      </c>
      <c r="B2583" s="15">
        <v>4031271</v>
      </c>
      <c r="C2583" s="14" t="s">
        <v>1214</v>
      </c>
      <c r="D2583" s="14" t="s">
        <v>1603</v>
      </c>
      <c r="E2583" s="16">
        <v>5.3333333333333302E-2</v>
      </c>
      <c r="F2583" s="17">
        <f t="shared" si="117"/>
        <v>741.33333333333292</v>
      </c>
      <c r="G2583" s="18">
        <v>4587</v>
      </c>
      <c r="I2583" s="14" t="s">
        <v>1215</v>
      </c>
      <c r="L2583" s="19"/>
      <c r="M2583" s="20"/>
    </row>
    <row r="2584" spans="1:13" x14ac:dyDescent="0.25">
      <c r="A2584" t="s">
        <v>1592</v>
      </c>
      <c r="B2584" s="8">
        <v>20166526</v>
      </c>
      <c r="C2584" t="s">
        <v>2049</v>
      </c>
      <c r="D2584" t="s">
        <v>1585</v>
      </c>
      <c r="E2584" s="9">
        <v>1.0066666666666699</v>
      </c>
      <c r="F2584" s="10">
        <f t="shared" ref="F2584:F2590" si="118">((E2584/8)*9)*13900</f>
        <v>15741.750000000051</v>
      </c>
      <c r="G2584" s="11"/>
      <c r="H2584" s="12" t="s">
        <v>1582</v>
      </c>
    </row>
    <row r="2585" spans="1:13" x14ac:dyDescent="0.25">
      <c r="A2585" t="s">
        <v>1592</v>
      </c>
      <c r="B2585" s="8" t="s">
        <v>1601</v>
      </c>
      <c r="C2585" t="s">
        <v>2049</v>
      </c>
      <c r="D2585" t="s">
        <v>1613</v>
      </c>
      <c r="E2585" s="9">
        <v>2.48</v>
      </c>
      <c r="F2585" s="10">
        <f t="shared" si="118"/>
        <v>38781</v>
      </c>
      <c r="G2585" s="11"/>
      <c r="H2585" s="12" t="s">
        <v>1582</v>
      </c>
    </row>
    <row r="2586" spans="1:13" x14ac:dyDescent="0.25">
      <c r="A2586" t="s">
        <v>1580</v>
      </c>
      <c r="B2586" s="8">
        <v>20166526</v>
      </c>
      <c r="C2586" t="s">
        <v>2049</v>
      </c>
      <c r="D2586" t="s">
        <v>1661</v>
      </c>
      <c r="E2586" s="9">
        <v>1.45333333333333</v>
      </c>
      <c r="F2586" s="10">
        <f t="shared" si="118"/>
        <v>22726.499999999949</v>
      </c>
      <c r="G2586" s="11"/>
      <c r="H2586" s="12" t="s">
        <v>1582</v>
      </c>
    </row>
    <row r="2587" spans="1:13" x14ac:dyDescent="0.25">
      <c r="A2587" t="s">
        <v>1586</v>
      </c>
      <c r="B2587" s="8">
        <v>20166526</v>
      </c>
      <c r="C2587" t="s">
        <v>2049</v>
      </c>
      <c r="D2587" t="s">
        <v>1583</v>
      </c>
      <c r="E2587" s="9">
        <v>0.39333333333333298</v>
      </c>
      <c r="F2587" s="10">
        <f t="shared" si="118"/>
        <v>6150.7499999999945</v>
      </c>
      <c r="G2587" s="11"/>
      <c r="H2587" s="12" t="s">
        <v>1582</v>
      </c>
    </row>
    <row r="2588" spans="1:13" x14ac:dyDescent="0.25">
      <c r="A2588" t="s">
        <v>1588</v>
      </c>
      <c r="B2588" s="8" t="s">
        <v>1601</v>
      </c>
      <c r="C2588" t="s">
        <v>2049</v>
      </c>
      <c r="D2588" t="s">
        <v>1658</v>
      </c>
      <c r="E2588" s="9">
        <v>2.88</v>
      </c>
      <c r="F2588" s="10">
        <f t="shared" si="118"/>
        <v>45036</v>
      </c>
      <c r="G2588" s="11"/>
      <c r="H2588" s="12" t="s">
        <v>1582</v>
      </c>
    </row>
    <row r="2589" spans="1:13" x14ac:dyDescent="0.25">
      <c r="A2589" t="s">
        <v>1588</v>
      </c>
      <c r="B2589" s="8">
        <v>20166526</v>
      </c>
      <c r="C2589" t="s">
        <v>2049</v>
      </c>
      <c r="D2589" t="s">
        <v>1591</v>
      </c>
      <c r="E2589" s="9">
        <v>0.78</v>
      </c>
      <c r="F2589" s="10">
        <f t="shared" si="118"/>
        <v>12197.25</v>
      </c>
      <c r="G2589" s="11"/>
      <c r="H2589" s="12" t="s">
        <v>1582</v>
      </c>
    </row>
    <row r="2590" spans="1:13" s="14" customFormat="1" x14ac:dyDescent="0.25">
      <c r="A2590" s="14" t="s">
        <v>1590</v>
      </c>
      <c r="B2590" s="15" t="s">
        <v>1601</v>
      </c>
      <c r="C2590" s="14" t="s">
        <v>2049</v>
      </c>
      <c r="D2590" s="14" t="s">
        <v>1627</v>
      </c>
      <c r="E2590" s="16">
        <v>1.92</v>
      </c>
      <c r="F2590" s="10">
        <f t="shared" si="118"/>
        <v>30024.000000000004</v>
      </c>
      <c r="G2590" s="18">
        <v>170657.25</v>
      </c>
      <c r="H2590" s="12" t="s">
        <v>1582</v>
      </c>
      <c r="J2590" s="14" t="s">
        <v>1186</v>
      </c>
      <c r="K2590" s="14" t="s">
        <v>42</v>
      </c>
      <c r="L2590" s="19"/>
      <c r="M2590" s="20"/>
    </row>
    <row r="2591" spans="1:13" x14ac:dyDescent="0.25">
      <c r="A2591" t="s">
        <v>1592</v>
      </c>
      <c r="B2591" s="8">
        <v>20041157</v>
      </c>
      <c r="C2591" t="s">
        <v>1216</v>
      </c>
      <c r="D2591" t="s">
        <v>1605</v>
      </c>
      <c r="E2591" s="9">
        <v>0.61333333333333295</v>
      </c>
      <c r="F2591" s="10">
        <f t="shared" ref="F2591:F2628" si="119">((E2591/8)*8)*13900</f>
        <v>8525.3333333333285</v>
      </c>
      <c r="G2591" s="11"/>
      <c r="H2591" s="12" t="s">
        <v>1582</v>
      </c>
    </row>
    <row r="2592" spans="1:13" x14ac:dyDescent="0.25">
      <c r="A2592" t="s">
        <v>1580</v>
      </c>
      <c r="B2592" s="8">
        <v>20041157</v>
      </c>
      <c r="C2592" t="s">
        <v>1216</v>
      </c>
      <c r="D2592" t="s">
        <v>1610</v>
      </c>
      <c r="E2592" s="9">
        <v>0.28000000000000003</v>
      </c>
      <c r="F2592" s="10">
        <f t="shared" si="119"/>
        <v>3892.0000000000005</v>
      </c>
      <c r="G2592" s="11"/>
      <c r="H2592" s="12" t="s">
        <v>1582</v>
      </c>
    </row>
    <row r="2593" spans="1:13" x14ac:dyDescent="0.25">
      <c r="A2593" t="s">
        <v>1580</v>
      </c>
      <c r="B2593" s="8">
        <v>13225223</v>
      </c>
      <c r="C2593" t="s">
        <v>1216</v>
      </c>
      <c r="D2593" t="s">
        <v>1602</v>
      </c>
      <c r="E2593" s="9">
        <v>0.22666666666666699</v>
      </c>
      <c r="F2593" s="10">
        <f t="shared" si="119"/>
        <v>3150.6666666666711</v>
      </c>
      <c r="G2593" s="11"/>
      <c r="H2593" s="12" t="s">
        <v>1582</v>
      </c>
    </row>
    <row r="2594" spans="1:13" x14ac:dyDescent="0.25">
      <c r="A2594" t="s">
        <v>1588</v>
      </c>
      <c r="B2594" s="8">
        <v>13225223</v>
      </c>
      <c r="C2594" t="s">
        <v>1216</v>
      </c>
      <c r="D2594" t="s">
        <v>1584</v>
      </c>
      <c r="E2594" s="9">
        <v>0.11333333333333299</v>
      </c>
      <c r="F2594" s="10">
        <f t="shared" si="119"/>
        <v>1575.3333333333287</v>
      </c>
      <c r="G2594" s="11"/>
      <c r="H2594" s="12" t="s">
        <v>1582</v>
      </c>
    </row>
    <row r="2595" spans="1:13" s="14" customFormat="1" x14ac:dyDescent="0.25">
      <c r="A2595" s="14" t="s">
        <v>1588</v>
      </c>
      <c r="B2595" s="15">
        <v>20041157</v>
      </c>
      <c r="C2595" s="14" t="s">
        <v>1216</v>
      </c>
      <c r="D2595" s="14" t="s">
        <v>1584</v>
      </c>
      <c r="E2595" s="16">
        <v>0.11333333333333299</v>
      </c>
      <c r="F2595" s="17">
        <f t="shared" si="119"/>
        <v>1575.3333333333287</v>
      </c>
      <c r="G2595" s="18">
        <v>18626</v>
      </c>
      <c r="H2595" s="12" t="s">
        <v>1582</v>
      </c>
      <c r="I2595" s="14" t="s">
        <v>287</v>
      </c>
      <c r="J2595" s="14" t="s">
        <v>5</v>
      </c>
      <c r="L2595" s="19"/>
      <c r="M2595" s="20"/>
    </row>
    <row r="2596" spans="1:13" x14ac:dyDescent="0.25">
      <c r="A2596" t="s">
        <v>1592</v>
      </c>
      <c r="B2596" s="8">
        <v>20086477</v>
      </c>
      <c r="C2596" t="s">
        <v>1217</v>
      </c>
      <c r="D2596" t="s">
        <v>1602</v>
      </c>
      <c r="E2596" s="9">
        <v>0.22666666666666699</v>
      </c>
      <c r="F2596" s="10">
        <f t="shared" si="119"/>
        <v>3150.6666666666711</v>
      </c>
      <c r="G2596" s="11"/>
      <c r="H2596" s="12" t="s">
        <v>1582</v>
      </c>
    </row>
    <row r="2597" spans="1:13" x14ac:dyDescent="0.25">
      <c r="A2597" t="s">
        <v>1580</v>
      </c>
      <c r="B2597" s="8">
        <v>20086477</v>
      </c>
      <c r="C2597" t="s">
        <v>1217</v>
      </c>
      <c r="D2597" t="s">
        <v>1587</v>
      </c>
      <c r="E2597" s="9">
        <v>0.16666666666666699</v>
      </c>
      <c r="F2597" s="10">
        <f t="shared" si="119"/>
        <v>2316.6666666666711</v>
      </c>
      <c r="G2597" s="11"/>
      <c r="H2597" s="12" t="s">
        <v>1582</v>
      </c>
    </row>
    <row r="2598" spans="1:13" x14ac:dyDescent="0.25">
      <c r="A2598" t="s">
        <v>1586</v>
      </c>
      <c r="B2598" s="8">
        <v>20086477</v>
      </c>
      <c r="C2598" t="s">
        <v>1217</v>
      </c>
      <c r="D2598" t="s">
        <v>1584</v>
      </c>
      <c r="E2598" s="9">
        <v>0.11333333333333299</v>
      </c>
      <c r="F2598" s="10">
        <f t="shared" si="119"/>
        <v>1575.3333333333287</v>
      </c>
      <c r="G2598" s="11"/>
      <c r="H2598" s="12" t="s">
        <v>1582</v>
      </c>
    </row>
    <row r="2599" spans="1:13" x14ac:dyDescent="0.25">
      <c r="A2599" t="s">
        <v>1588</v>
      </c>
      <c r="B2599" s="8">
        <v>20086477</v>
      </c>
      <c r="C2599" t="s">
        <v>1217</v>
      </c>
      <c r="D2599" t="s">
        <v>1603</v>
      </c>
      <c r="E2599" s="9">
        <v>5.3333333333333302E-2</v>
      </c>
      <c r="F2599" s="10">
        <f t="shared" si="119"/>
        <v>741.33333333333292</v>
      </c>
      <c r="G2599" s="11"/>
      <c r="H2599" s="12" t="s">
        <v>1582</v>
      </c>
    </row>
    <row r="2600" spans="1:13" s="14" customFormat="1" x14ac:dyDescent="0.25">
      <c r="A2600" s="14" t="s">
        <v>1590</v>
      </c>
      <c r="B2600" s="15">
        <v>20086477</v>
      </c>
      <c r="C2600" s="14" t="s">
        <v>1217</v>
      </c>
      <c r="D2600" s="14" t="s">
        <v>1581</v>
      </c>
      <c r="E2600" s="16">
        <v>0.33333333333333298</v>
      </c>
      <c r="F2600" s="17">
        <f t="shared" si="119"/>
        <v>4633.3333333333285</v>
      </c>
      <c r="G2600" s="18">
        <v>12371</v>
      </c>
      <c r="H2600" s="12" t="s">
        <v>1582</v>
      </c>
      <c r="I2600" s="14" t="s">
        <v>1218</v>
      </c>
      <c r="L2600" s="19"/>
      <c r="M2600" s="20"/>
    </row>
    <row r="2601" spans="1:13" x14ac:dyDescent="0.25">
      <c r="A2601" t="s">
        <v>1592</v>
      </c>
      <c r="B2601" s="8">
        <v>20076293</v>
      </c>
      <c r="C2601" t="s">
        <v>1221</v>
      </c>
      <c r="D2601" t="s">
        <v>1605</v>
      </c>
      <c r="E2601" s="9">
        <v>0.88</v>
      </c>
      <c r="F2601" s="10">
        <f t="shared" si="119"/>
        <v>12232</v>
      </c>
      <c r="G2601" s="11"/>
      <c r="H2601" s="12" t="s">
        <v>1582</v>
      </c>
    </row>
    <row r="2602" spans="1:13" x14ac:dyDescent="0.25">
      <c r="A2602" t="s">
        <v>1580</v>
      </c>
      <c r="B2602" s="8">
        <v>20076293</v>
      </c>
      <c r="C2602" t="s">
        <v>1221</v>
      </c>
      <c r="D2602" t="s">
        <v>1657</v>
      </c>
      <c r="E2602" s="9">
        <v>1.76</v>
      </c>
      <c r="F2602" s="10">
        <f t="shared" si="119"/>
        <v>24464</v>
      </c>
      <c r="G2602" s="11"/>
      <c r="H2602" s="12" t="s">
        <v>1582</v>
      </c>
    </row>
    <row r="2603" spans="1:13" x14ac:dyDescent="0.25">
      <c r="A2603" t="s">
        <v>1586</v>
      </c>
      <c r="B2603" s="8">
        <v>20076293</v>
      </c>
      <c r="C2603" t="s">
        <v>1221</v>
      </c>
      <c r="D2603" t="s">
        <v>1626</v>
      </c>
      <c r="E2603" s="9">
        <v>1.28</v>
      </c>
      <c r="F2603" s="10">
        <f t="shared" si="119"/>
        <v>17792</v>
      </c>
      <c r="G2603" s="11"/>
      <c r="H2603" s="12" t="s">
        <v>1582</v>
      </c>
    </row>
    <row r="2604" spans="1:13" x14ac:dyDescent="0.25">
      <c r="A2604" t="s">
        <v>1588</v>
      </c>
      <c r="B2604" s="8">
        <v>20076293</v>
      </c>
      <c r="C2604" t="s">
        <v>1221</v>
      </c>
      <c r="D2604" t="s">
        <v>1594</v>
      </c>
      <c r="E2604" s="9">
        <v>1.2</v>
      </c>
      <c r="F2604" s="10">
        <f t="shared" si="119"/>
        <v>16680</v>
      </c>
      <c r="G2604" s="11"/>
      <c r="H2604" s="12" t="s">
        <v>1582</v>
      </c>
    </row>
    <row r="2605" spans="1:13" s="14" customFormat="1" x14ac:dyDescent="0.25">
      <c r="A2605" s="14" t="s">
        <v>1590</v>
      </c>
      <c r="B2605" s="15">
        <v>20076293</v>
      </c>
      <c r="C2605" s="14" t="s">
        <v>1221</v>
      </c>
      <c r="D2605" s="14" t="s">
        <v>1583</v>
      </c>
      <c r="E2605" s="16">
        <v>0.56000000000000005</v>
      </c>
      <c r="F2605" s="17">
        <f t="shared" si="119"/>
        <v>7784.0000000000009</v>
      </c>
      <c r="G2605" s="18">
        <v>78952</v>
      </c>
      <c r="H2605" s="12" t="s">
        <v>1582</v>
      </c>
      <c r="I2605" s="14" t="s">
        <v>1222</v>
      </c>
      <c r="L2605" s="19"/>
      <c r="M2605" s="20"/>
    </row>
    <row r="2606" spans="1:13" x14ac:dyDescent="0.25">
      <c r="A2606" t="s">
        <v>1590</v>
      </c>
      <c r="B2606" s="8" t="s">
        <v>1601</v>
      </c>
      <c r="C2606" t="s">
        <v>1223</v>
      </c>
      <c r="D2606" t="s">
        <v>1671</v>
      </c>
      <c r="E2606" s="9">
        <v>3.28</v>
      </c>
      <c r="F2606" s="10">
        <f t="shared" si="119"/>
        <v>45592</v>
      </c>
      <c r="G2606" s="11"/>
    </row>
    <row r="2607" spans="1:13" s="14" customFormat="1" x14ac:dyDescent="0.25">
      <c r="A2607" s="14" t="s">
        <v>1590</v>
      </c>
      <c r="B2607" s="15">
        <v>13091658</v>
      </c>
      <c r="C2607" s="14" t="s">
        <v>1223</v>
      </c>
      <c r="D2607" s="14" t="s">
        <v>1603</v>
      </c>
      <c r="E2607" s="16">
        <v>0.08</v>
      </c>
      <c r="F2607" s="17">
        <f t="shared" si="119"/>
        <v>1112</v>
      </c>
      <c r="G2607" s="18">
        <v>46704</v>
      </c>
      <c r="I2607" s="14" t="s">
        <v>1224</v>
      </c>
      <c r="L2607" s="19"/>
      <c r="M2607" s="20"/>
    </row>
    <row r="2608" spans="1:13" x14ac:dyDescent="0.25">
      <c r="A2608" t="s">
        <v>1592</v>
      </c>
      <c r="B2608" s="8">
        <v>13217107</v>
      </c>
      <c r="C2608" t="s">
        <v>1225</v>
      </c>
      <c r="D2608" t="s">
        <v>1607</v>
      </c>
      <c r="E2608" s="9">
        <v>0.72666666666666702</v>
      </c>
      <c r="F2608" s="10">
        <f t="shared" si="119"/>
        <v>10100.666666666672</v>
      </c>
      <c r="G2608" s="11"/>
      <c r="H2608" s="12" t="s">
        <v>1582</v>
      </c>
    </row>
    <row r="2609" spans="1:13" x14ac:dyDescent="0.25">
      <c r="A2609" t="s">
        <v>1580</v>
      </c>
      <c r="B2609" s="8">
        <v>13217107</v>
      </c>
      <c r="C2609" t="s">
        <v>1225</v>
      </c>
      <c r="D2609" t="s">
        <v>1610</v>
      </c>
      <c r="E2609" s="9">
        <v>0.28000000000000003</v>
      </c>
      <c r="F2609" s="10">
        <f t="shared" si="119"/>
        <v>3892.0000000000005</v>
      </c>
      <c r="G2609" s="11"/>
      <c r="H2609" s="12" t="s">
        <v>1582</v>
      </c>
    </row>
    <row r="2610" spans="1:13" x14ac:dyDescent="0.25">
      <c r="A2610" t="s">
        <v>1586</v>
      </c>
      <c r="B2610" s="8">
        <v>13217107</v>
      </c>
      <c r="C2610" t="s">
        <v>1225</v>
      </c>
      <c r="D2610" t="s">
        <v>1610</v>
      </c>
      <c r="E2610" s="9">
        <v>0.28000000000000003</v>
      </c>
      <c r="F2610" s="10">
        <f t="shared" si="119"/>
        <v>3892.0000000000005</v>
      </c>
      <c r="G2610" s="11"/>
      <c r="H2610" s="12" t="s">
        <v>1582</v>
      </c>
    </row>
    <row r="2611" spans="1:13" x14ac:dyDescent="0.25">
      <c r="A2611" t="s">
        <v>1588</v>
      </c>
      <c r="B2611" s="8">
        <v>13217107</v>
      </c>
      <c r="C2611" t="s">
        <v>1225</v>
      </c>
      <c r="D2611" t="s">
        <v>1587</v>
      </c>
      <c r="E2611" s="9">
        <v>0.16666666666666699</v>
      </c>
      <c r="F2611" s="10">
        <f t="shared" si="119"/>
        <v>2316.6666666666711</v>
      </c>
      <c r="G2611" s="11"/>
      <c r="H2611" s="12" t="s">
        <v>1582</v>
      </c>
    </row>
    <row r="2612" spans="1:13" s="14" customFormat="1" x14ac:dyDescent="0.25">
      <c r="A2612" s="14" t="s">
        <v>1590</v>
      </c>
      <c r="B2612" s="15">
        <v>13217107</v>
      </c>
      <c r="C2612" s="14" t="s">
        <v>1225</v>
      </c>
      <c r="D2612" s="14" t="s">
        <v>1589</v>
      </c>
      <c r="E2612" s="16">
        <v>0.5</v>
      </c>
      <c r="F2612" s="17">
        <f t="shared" si="119"/>
        <v>6950</v>
      </c>
      <c r="G2612" s="18">
        <v>27244</v>
      </c>
      <c r="H2612" s="12" t="s">
        <v>1582</v>
      </c>
      <c r="I2612" s="14" t="s">
        <v>1226</v>
      </c>
      <c r="L2612" s="19"/>
      <c r="M2612" s="20"/>
    </row>
    <row r="2613" spans="1:13" x14ac:dyDescent="0.25">
      <c r="A2613" t="s">
        <v>1592</v>
      </c>
      <c r="B2613" s="8">
        <v>744367</v>
      </c>
      <c r="C2613" t="s">
        <v>1227</v>
      </c>
      <c r="D2613" t="s">
        <v>1585</v>
      </c>
      <c r="E2613" s="9">
        <v>1.0066666666666699</v>
      </c>
      <c r="F2613" s="10">
        <f t="shared" si="119"/>
        <v>13992.666666666712</v>
      </c>
      <c r="G2613" s="11"/>
      <c r="H2613" s="12" t="s">
        <v>1582</v>
      </c>
    </row>
    <row r="2614" spans="1:13" x14ac:dyDescent="0.25">
      <c r="A2614" t="s">
        <v>1580</v>
      </c>
      <c r="B2614" s="8">
        <v>744367</v>
      </c>
      <c r="C2614" t="s">
        <v>1227</v>
      </c>
      <c r="D2614" t="s">
        <v>1636</v>
      </c>
      <c r="E2614" s="9">
        <v>0.67333333333333301</v>
      </c>
      <c r="F2614" s="10">
        <f t="shared" si="119"/>
        <v>9359.3333333333285</v>
      </c>
      <c r="G2614" s="11"/>
      <c r="H2614" s="12" t="s">
        <v>1582</v>
      </c>
    </row>
    <row r="2615" spans="1:13" x14ac:dyDescent="0.25">
      <c r="A2615" t="s">
        <v>1586</v>
      </c>
      <c r="B2615" s="8">
        <v>744367</v>
      </c>
      <c r="C2615" t="s">
        <v>1227</v>
      </c>
      <c r="D2615" t="s">
        <v>1619</v>
      </c>
      <c r="E2615" s="9">
        <v>1.17333333333333</v>
      </c>
      <c r="F2615" s="10">
        <f t="shared" si="119"/>
        <v>16309.333333333287</v>
      </c>
      <c r="G2615" s="11"/>
      <c r="H2615" s="12" t="s">
        <v>1582</v>
      </c>
    </row>
    <row r="2616" spans="1:13" x14ac:dyDescent="0.25">
      <c r="A2616" t="s">
        <v>1588</v>
      </c>
      <c r="B2616" s="8">
        <v>744367</v>
      </c>
      <c r="C2616" t="s">
        <v>1227</v>
      </c>
      <c r="D2616" t="s">
        <v>1607</v>
      </c>
      <c r="E2616" s="9">
        <v>0.72666666666666702</v>
      </c>
      <c r="F2616" s="10">
        <f t="shared" si="119"/>
        <v>10100.666666666672</v>
      </c>
      <c r="G2616" s="11"/>
      <c r="H2616" s="12" t="s">
        <v>1582</v>
      </c>
    </row>
    <row r="2617" spans="1:13" s="14" customFormat="1" x14ac:dyDescent="0.25">
      <c r="A2617" s="14" t="s">
        <v>1590</v>
      </c>
      <c r="B2617" s="15">
        <v>744367</v>
      </c>
      <c r="C2617" s="14" t="s">
        <v>1227</v>
      </c>
      <c r="D2617" s="14" t="s">
        <v>1594</v>
      </c>
      <c r="E2617" s="16">
        <v>0.84</v>
      </c>
      <c r="F2617" s="17">
        <f t="shared" si="119"/>
        <v>11676</v>
      </c>
      <c r="G2617" s="18">
        <v>61438</v>
      </c>
      <c r="H2617" s="12" t="s">
        <v>1582</v>
      </c>
      <c r="I2617" s="14" t="s">
        <v>1228</v>
      </c>
      <c r="L2617" s="19"/>
      <c r="M2617" s="20"/>
    </row>
    <row r="2618" spans="1:13" x14ac:dyDescent="0.25">
      <c r="A2618" t="s">
        <v>1592</v>
      </c>
      <c r="B2618" s="8">
        <v>20060185</v>
      </c>
      <c r="C2618" t="s">
        <v>1229</v>
      </c>
      <c r="D2618" t="s">
        <v>1610</v>
      </c>
      <c r="E2618" s="9">
        <v>0.4</v>
      </c>
      <c r="F2618" s="10">
        <f t="shared" si="119"/>
        <v>5560</v>
      </c>
      <c r="G2618" s="11"/>
      <c r="H2618" s="12" t="s">
        <v>1582</v>
      </c>
    </row>
    <row r="2619" spans="1:13" x14ac:dyDescent="0.25">
      <c r="A2619" t="s">
        <v>1580</v>
      </c>
      <c r="B2619" s="8">
        <v>20060185</v>
      </c>
      <c r="C2619" t="s">
        <v>1229</v>
      </c>
      <c r="D2619" t="s">
        <v>1607</v>
      </c>
      <c r="E2619" s="9">
        <v>1.04</v>
      </c>
      <c r="F2619" s="10">
        <f t="shared" si="119"/>
        <v>14456</v>
      </c>
      <c r="G2619" s="11"/>
      <c r="H2619" s="12" t="s">
        <v>1582</v>
      </c>
    </row>
    <row r="2620" spans="1:13" x14ac:dyDescent="0.25">
      <c r="A2620" t="s">
        <v>1586</v>
      </c>
      <c r="B2620" s="8">
        <v>20060185</v>
      </c>
      <c r="C2620" t="s">
        <v>1229</v>
      </c>
      <c r="D2620" t="s">
        <v>1591</v>
      </c>
      <c r="E2620" s="9">
        <v>1.1200000000000001</v>
      </c>
      <c r="F2620" s="10">
        <f t="shared" si="119"/>
        <v>15568.000000000002</v>
      </c>
      <c r="G2620" s="11"/>
      <c r="H2620" s="12" t="s">
        <v>1582</v>
      </c>
    </row>
    <row r="2621" spans="1:13" x14ac:dyDescent="0.25">
      <c r="A2621" t="s">
        <v>1588</v>
      </c>
      <c r="B2621" s="8">
        <v>20060185</v>
      </c>
      <c r="C2621" t="s">
        <v>1229</v>
      </c>
      <c r="D2621" t="s">
        <v>1619</v>
      </c>
      <c r="E2621" s="9">
        <v>1.68</v>
      </c>
      <c r="F2621" s="10">
        <f t="shared" si="119"/>
        <v>23352</v>
      </c>
      <c r="G2621" s="11"/>
      <c r="H2621" s="12" t="s">
        <v>1582</v>
      </c>
    </row>
    <row r="2622" spans="1:13" s="14" customFormat="1" x14ac:dyDescent="0.25">
      <c r="A2622" s="14" t="s">
        <v>1590</v>
      </c>
      <c r="B2622" s="15">
        <v>20060185</v>
      </c>
      <c r="C2622" s="14" t="s">
        <v>1229</v>
      </c>
      <c r="D2622" s="14" t="s">
        <v>1602</v>
      </c>
      <c r="E2622" s="16">
        <v>0.32</v>
      </c>
      <c r="F2622" s="17">
        <f t="shared" si="119"/>
        <v>4448</v>
      </c>
      <c r="G2622" s="18">
        <v>63384</v>
      </c>
      <c r="H2622" s="12" t="s">
        <v>1582</v>
      </c>
      <c r="I2622" s="14" t="s">
        <v>1230</v>
      </c>
      <c r="L2622" s="19"/>
      <c r="M2622" s="20"/>
    </row>
    <row r="2623" spans="1:13" x14ac:dyDescent="0.25">
      <c r="A2623" t="s">
        <v>1580</v>
      </c>
      <c r="B2623" s="8">
        <v>20088437</v>
      </c>
      <c r="C2623" t="s">
        <v>1231</v>
      </c>
      <c r="D2623" t="s">
        <v>1603</v>
      </c>
      <c r="E2623" s="9">
        <v>0.08</v>
      </c>
      <c r="F2623" s="10">
        <f t="shared" si="119"/>
        <v>1112</v>
      </c>
      <c r="G2623" s="11"/>
    </row>
    <row r="2624" spans="1:13" x14ac:dyDescent="0.25">
      <c r="A2624" t="s">
        <v>1586</v>
      </c>
      <c r="B2624" s="8">
        <v>20088437</v>
      </c>
      <c r="C2624" t="s">
        <v>1231</v>
      </c>
      <c r="D2624" t="s">
        <v>1602</v>
      </c>
      <c r="E2624" s="9">
        <v>0.32</v>
      </c>
      <c r="F2624" s="10">
        <f t="shared" si="119"/>
        <v>4448</v>
      </c>
      <c r="G2624" s="11"/>
    </row>
    <row r="2625" spans="1:13" x14ac:dyDescent="0.25">
      <c r="A2625" t="s">
        <v>1588</v>
      </c>
      <c r="B2625" s="8">
        <v>13031004</v>
      </c>
      <c r="C2625" t="s">
        <v>1231</v>
      </c>
      <c r="D2625" t="s">
        <v>1603</v>
      </c>
      <c r="E2625" s="9">
        <v>0.08</v>
      </c>
      <c r="F2625" s="10">
        <f t="shared" si="119"/>
        <v>1112</v>
      </c>
      <c r="G2625" s="11"/>
    </row>
    <row r="2626" spans="1:13" x14ac:dyDescent="0.25">
      <c r="A2626" t="s">
        <v>1588</v>
      </c>
      <c r="B2626" s="8">
        <v>20088437</v>
      </c>
      <c r="C2626" t="s">
        <v>1231</v>
      </c>
      <c r="D2626" t="s">
        <v>1603</v>
      </c>
      <c r="E2626" s="9">
        <v>0.08</v>
      </c>
      <c r="F2626" s="10">
        <f t="shared" si="119"/>
        <v>1112</v>
      </c>
      <c r="G2626" s="11"/>
    </row>
    <row r="2627" spans="1:13" x14ac:dyDescent="0.25">
      <c r="A2627" t="s">
        <v>1590</v>
      </c>
      <c r="B2627" s="8">
        <v>20088437</v>
      </c>
      <c r="C2627" t="s">
        <v>1231</v>
      </c>
      <c r="D2627" t="s">
        <v>1602</v>
      </c>
      <c r="E2627" s="9">
        <v>0.32</v>
      </c>
      <c r="F2627" s="10">
        <f t="shared" si="119"/>
        <v>4448</v>
      </c>
      <c r="G2627" s="11"/>
    </row>
    <row r="2628" spans="1:13" s="14" customFormat="1" x14ac:dyDescent="0.25">
      <c r="A2628" s="14" t="s">
        <v>1590</v>
      </c>
      <c r="B2628" s="15">
        <v>13031004</v>
      </c>
      <c r="C2628" s="14" t="s">
        <v>1231</v>
      </c>
      <c r="D2628" s="14" t="s">
        <v>1603</v>
      </c>
      <c r="E2628" s="16">
        <v>0.08</v>
      </c>
      <c r="F2628" s="17">
        <f t="shared" si="119"/>
        <v>1112</v>
      </c>
      <c r="G2628" s="18">
        <v>13344</v>
      </c>
      <c r="I2628" s="14" t="s">
        <v>1232</v>
      </c>
      <c r="L2628" s="19"/>
      <c r="M2628" s="20"/>
    </row>
    <row r="2629" spans="1:13" x14ac:dyDescent="0.25">
      <c r="A2629" t="s">
        <v>1580</v>
      </c>
      <c r="B2629" s="8">
        <v>20131805</v>
      </c>
      <c r="C2629" t="s">
        <v>1233</v>
      </c>
      <c r="D2629" t="s">
        <v>1645</v>
      </c>
      <c r="E2629" s="9">
        <v>4.08</v>
      </c>
      <c r="F2629" s="10">
        <f>((E2629/8)*2)*13900</f>
        <v>14178</v>
      </c>
      <c r="G2629" s="11"/>
      <c r="H2629" s="12" t="s">
        <v>1582</v>
      </c>
    </row>
    <row r="2630" spans="1:13" x14ac:dyDescent="0.25">
      <c r="A2630" t="s">
        <v>1586</v>
      </c>
      <c r="B2630" s="8">
        <v>20131805</v>
      </c>
      <c r="C2630" t="s">
        <v>1233</v>
      </c>
      <c r="D2630" t="s">
        <v>1629</v>
      </c>
      <c r="E2630" s="9">
        <v>0.8</v>
      </c>
      <c r="F2630" s="10">
        <f>((E2630/8)*2)*13900</f>
        <v>2780</v>
      </c>
      <c r="G2630" s="11"/>
      <c r="H2630" s="12" t="s">
        <v>1582</v>
      </c>
    </row>
    <row r="2631" spans="1:13" x14ac:dyDescent="0.25">
      <c r="A2631" t="s">
        <v>1588</v>
      </c>
      <c r="B2631" s="8">
        <v>20146347</v>
      </c>
      <c r="C2631" t="s">
        <v>1233</v>
      </c>
      <c r="D2631" t="s">
        <v>1629</v>
      </c>
      <c r="E2631" s="9">
        <v>0.8</v>
      </c>
      <c r="F2631" s="10">
        <f>((E2631/8)*2)*13900</f>
        <v>2780</v>
      </c>
      <c r="G2631" s="11"/>
      <c r="H2631" s="12" t="s">
        <v>1582</v>
      </c>
    </row>
    <row r="2632" spans="1:13" s="14" customFormat="1" x14ac:dyDescent="0.25">
      <c r="A2632" s="14" t="s">
        <v>1590</v>
      </c>
      <c r="B2632" s="15">
        <v>20146347</v>
      </c>
      <c r="C2632" s="14" t="s">
        <v>1233</v>
      </c>
      <c r="D2632" s="14" t="s">
        <v>1603</v>
      </c>
      <c r="E2632" s="16">
        <v>0.08</v>
      </c>
      <c r="F2632" s="10">
        <f>((E2632/8)*2)*13900</f>
        <v>278</v>
      </c>
      <c r="G2632" s="18">
        <v>80064</v>
      </c>
      <c r="H2632" s="12" t="s">
        <v>1582</v>
      </c>
      <c r="I2632" s="14" t="s">
        <v>1234</v>
      </c>
      <c r="J2632" s="14" t="s">
        <v>14</v>
      </c>
      <c r="K2632" s="14" t="s">
        <v>15</v>
      </c>
      <c r="L2632" s="19"/>
      <c r="M2632" s="20"/>
    </row>
    <row r="2633" spans="1:13" x14ac:dyDescent="0.25">
      <c r="A2633" t="s">
        <v>1580</v>
      </c>
      <c r="B2633" s="8">
        <v>13192000</v>
      </c>
      <c r="C2633" t="s">
        <v>1235</v>
      </c>
      <c r="D2633" t="s">
        <v>1655</v>
      </c>
      <c r="E2633" s="9">
        <v>1.62</v>
      </c>
      <c r="F2633" s="10">
        <f t="shared" ref="F2633:F2638" si="120">((E2633/8)*8)*13900</f>
        <v>22518</v>
      </c>
      <c r="G2633" s="11"/>
      <c r="H2633" s="12" t="s">
        <v>1582</v>
      </c>
    </row>
    <row r="2634" spans="1:13" x14ac:dyDescent="0.25">
      <c r="A2634" t="s">
        <v>1580</v>
      </c>
      <c r="B2634" s="8">
        <v>20174457</v>
      </c>
      <c r="C2634" t="s">
        <v>1235</v>
      </c>
      <c r="D2634" t="s">
        <v>1756</v>
      </c>
      <c r="E2634" s="9">
        <v>2.74</v>
      </c>
      <c r="F2634" s="10">
        <f t="shared" si="120"/>
        <v>38086</v>
      </c>
      <c r="G2634" s="11"/>
      <c r="H2634" s="12" t="s">
        <v>1582</v>
      </c>
    </row>
    <row r="2635" spans="1:13" x14ac:dyDescent="0.25">
      <c r="A2635" t="s">
        <v>1586</v>
      </c>
      <c r="B2635" s="8">
        <v>20151982</v>
      </c>
      <c r="C2635" t="s">
        <v>1235</v>
      </c>
      <c r="D2635" t="s">
        <v>2022</v>
      </c>
      <c r="E2635" s="9">
        <v>4.3066666666666702</v>
      </c>
      <c r="F2635" s="10">
        <f t="shared" si="120"/>
        <v>59862.666666666715</v>
      </c>
      <c r="G2635" s="11"/>
      <c r="H2635" s="12" t="s">
        <v>1582</v>
      </c>
    </row>
    <row r="2636" spans="1:13" x14ac:dyDescent="0.25">
      <c r="A2636" t="s">
        <v>1586</v>
      </c>
      <c r="B2636" s="8">
        <v>13192000</v>
      </c>
      <c r="C2636" t="s">
        <v>1235</v>
      </c>
      <c r="D2636" t="s">
        <v>1629</v>
      </c>
      <c r="E2636" s="9">
        <v>0.56000000000000005</v>
      </c>
      <c r="F2636" s="10">
        <f t="shared" si="120"/>
        <v>7784.0000000000009</v>
      </c>
      <c r="G2636" s="11"/>
      <c r="H2636" s="12" t="s">
        <v>1582</v>
      </c>
    </row>
    <row r="2637" spans="1:13" x14ac:dyDescent="0.25">
      <c r="A2637" t="s">
        <v>1588</v>
      </c>
      <c r="B2637" s="8">
        <v>20151982</v>
      </c>
      <c r="C2637" t="s">
        <v>1235</v>
      </c>
      <c r="D2637" t="s">
        <v>1790</v>
      </c>
      <c r="E2637" s="9">
        <v>7.38</v>
      </c>
      <c r="F2637" s="10">
        <f t="shared" si="120"/>
        <v>102582</v>
      </c>
      <c r="G2637" s="11"/>
      <c r="H2637" s="12" t="s">
        <v>1582</v>
      </c>
    </row>
    <row r="2638" spans="1:13" s="14" customFormat="1" x14ac:dyDescent="0.25">
      <c r="A2638" s="14" t="s">
        <v>1590</v>
      </c>
      <c r="B2638" s="15">
        <v>20151982</v>
      </c>
      <c r="C2638" s="14" t="s">
        <v>1235</v>
      </c>
      <c r="D2638" s="14" t="s">
        <v>1695</v>
      </c>
      <c r="E2638" s="16">
        <v>2.7933333333333299</v>
      </c>
      <c r="F2638" s="17">
        <f t="shared" si="120"/>
        <v>38827.333333333285</v>
      </c>
      <c r="G2638" s="18">
        <v>269660</v>
      </c>
      <c r="H2638" s="12" t="s">
        <v>1582</v>
      </c>
      <c r="I2638" s="14" t="s">
        <v>1236</v>
      </c>
      <c r="J2638" s="14" t="s">
        <v>1237</v>
      </c>
      <c r="L2638" s="19"/>
      <c r="M2638" s="20"/>
    </row>
    <row r="2639" spans="1:13" x14ac:dyDescent="0.25">
      <c r="A2639" t="s">
        <v>1592</v>
      </c>
      <c r="B2639" s="8">
        <v>13050906</v>
      </c>
      <c r="C2639" t="s">
        <v>1238</v>
      </c>
      <c r="D2639" t="s">
        <v>1603</v>
      </c>
      <c r="E2639" s="9">
        <v>5.3333333333333302E-2</v>
      </c>
      <c r="F2639" s="10">
        <f>((E2639/8)*4)*13900</f>
        <v>370.66666666666646</v>
      </c>
      <c r="G2639" s="11"/>
    </row>
    <row r="2640" spans="1:13" s="14" customFormat="1" x14ac:dyDescent="0.25">
      <c r="A2640" s="14" t="s">
        <v>1588</v>
      </c>
      <c r="B2640" s="15">
        <v>13050906</v>
      </c>
      <c r="C2640" s="14" t="s">
        <v>1238</v>
      </c>
      <c r="D2640" s="14" t="s">
        <v>1603</v>
      </c>
      <c r="E2640" s="16">
        <v>5.3333333333333302E-2</v>
      </c>
      <c r="F2640" s="10">
        <f>((E2640/8)*4)*13900</f>
        <v>370.66666666666646</v>
      </c>
      <c r="G2640" s="18">
        <v>741.33333333333303</v>
      </c>
      <c r="I2640" s="14" t="s">
        <v>1239</v>
      </c>
      <c r="J2640" s="14" t="s">
        <v>1240</v>
      </c>
      <c r="K2640" s="14" t="s">
        <v>1241</v>
      </c>
      <c r="L2640" s="19"/>
      <c r="M2640" s="20"/>
    </row>
    <row r="2641" spans="1:13" x14ac:dyDescent="0.25">
      <c r="A2641" t="s">
        <v>1592</v>
      </c>
      <c r="B2641" s="8">
        <v>20083164</v>
      </c>
      <c r="C2641" t="s">
        <v>1242</v>
      </c>
      <c r="D2641" t="s">
        <v>1627</v>
      </c>
      <c r="E2641" s="9">
        <v>1.92</v>
      </c>
      <c r="F2641" s="10">
        <f>((E2641/8)*8)*13900</f>
        <v>26688</v>
      </c>
      <c r="G2641" s="11"/>
    </row>
    <row r="2642" spans="1:13" s="14" customFormat="1" x14ac:dyDescent="0.25">
      <c r="A2642" s="14" t="s">
        <v>1580</v>
      </c>
      <c r="B2642" s="15">
        <v>20083164</v>
      </c>
      <c r="C2642" s="14" t="s">
        <v>1242</v>
      </c>
      <c r="D2642" s="14" t="s">
        <v>1657</v>
      </c>
      <c r="E2642" s="16">
        <v>1.76</v>
      </c>
      <c r="F2642" s="17">
        <f>((E2642/8)*8)*13900</f>
        <v>24464</v>
      </c>
      <c r="G2642" s="18">
        <v>51152</v>
      </c>
      <c r="I2642" s="14" t="s">
        <v>209</v>
      </c>
      <c r="L2642" s="19"/>
      <c r="M2642" s="20"/>
    </row>
    <row r="2643" spans="1:13" x14ac:dyDescent="0.25">
      <c r="A2643" t="s">
        <v>1586</v>
      </c>
      <c r="B2643" s="8">
        <v>13048639</v>
      </c>
      <c r="C2643" t="s">
        <v>1249</v>
      </c>
      <c r="D2643" t="s">
        <v>1603</v>
      </c>
      <c r="E2643" s="9">
        <v>0.08</v>
      </c>
      <c r="F2643" s="10">
        <f>((E2643/8)*9)*13900</f>
        <v>1251</v>
      </c>
      <c r="G2643" s="11"/>
      <c r="H2643" s="12" t="s">
        <v>1582</v>
      </c>
    </row>
    <row r="2644" spans="1:13" s="14" customFormat="1" x14ac:dyDescent="0.25">
      <c r="A2644" s="14" t="s">
        <v>1588</v>
      </c>
      <c r="B2644" s="15">
        <v>13048639</v>
      </c>
      <c r="C2644" s="14" t="s">
        <v>1249</v>
      </c>
      <c r="D2644" s="14" t="s">
        <v>1627</v>
      </c>
      <c r="E2644" s="16">
        <v>1.92</v>
      </c>
      <c r="F2644" s="10">
        <f>((E2644/8)*9)*13900</f>
        <v>30024.000000000004</v>
      </c>
      <c r="G2644" s="18">
        <v>31275</v>
      </c>
      <c r="H2644" s="12" t="s">
        <v>1582</v>
      </c>
      <c r="I2644" s="14" t="s">
        <v>1250</v>
      </c>
      <c r="K2644" s="14" t="s">
        <v>42</v>
      </c>
      <c r="L2644" s="19"/>
      <c r="M2644" s="20"/>
    </row>
    <row r="2645" spans="1:13" s="14" customFormat="1" x14ac:dyDescent="0.25">
      <c r="A2645" s="14" t="s">
        <v>1580</v>
      </c>
      <c r="B2645" s="15">
        <v>11171576</v>
      </c>
      <c r="C2645" s="14" t="s">
        <v>1251</v>
      </c>
      <c r="D2645" s="14" t="s">
        <v>1589</v>
      </c>
      <c r="E2645" s="16">
        <v>0.5</v>
      </c>
      <c r="F2645" s="17">
        <f t="shared" ref="F2645:F2676" si="121">((E2645/8)*8)*13900</f>
        <v>6950</v>
      </c>
      <c r="G2645" s="18">
        <v>6950</v>
      </c>
      <c r="I2645" s="14" t="s">
        <v>1252</v>
      </c>
      <c r="L2645" s="19"/>
      <c r="M2645" s="20"/>
    </row>
    <row r="2646" spans="1:13" x14ac:dyDescent="0.25">
      <c r="A2646" t="s">
        <v>1592</v>
      </c>
      <c r="B2646" s="8">
        <v>20052112</v>
      </c>
      <c r="C2646" t="s">
        <v>1253</v>
      </c>
      <c r="D2646" t="s">
        <v>1602</v>
      </c>
      <c r="E2646" s="9">
        <v>0.22666666666666699</v>
      </c>
      <c r="F2646" s="10">
        <f t="shared" si="121"/>
        <v>3150.6666666666711</v>
      </c>
      <c r="G2646" s="11"/>
      <c r="H2646" s="12" t="s">
        <v>1582</v>
      </c>
    </row>
    <row r="2647" spans="1:13" x14ac:dyDescent="0.25">
      <c r="A2647" t="s">
        <v>1580</v>
      </c>
      <c r="B2647" s="8">
        <v>20052112</v>
      </c>
      <c r="C2647" t="s">
        <v>1253</v>
      </c>
      <c r="D2647" t="s">
        <v>1603</v>
      </c>
      <c r="E2647" s="9">
        <v>5.3333333333333302E-2</v>
      </c>
      <c r="F2647" s="10">
        <f t="shared" si="121"/>
        <v>741.33333333333292</v>
      </c>
      <c r="G2647" s="11"/>
      <c r="H2647" s="12" t="s">
        <v>1582</v>
      </c>
    </row>
    <row r="2648" spans="1:13" x14ac:dyDescent="0.25">
      <c r="A2648" t="s">
        <v>1586</v>
      </c>
      <c r="B2648" s="8" t="s">
        <v>1601</v>
      </c>
      <c r="C2648" t="s">
        <v>1253</v>
      </c>
      <c r="D2648" t="s">
        <v>1610</v>
      </c>
      <c r="E2648" s="9">
        <v>0.4</v>
      </c>
      <c r="F2648" s="10">
        <f t="shared" si="121"/>
        <v>5560</v>
      </c>
      <c r="G2648" s="11"/>
      <c r="H2648" s="12" t="s">
        <v>1582</v>
      </c>
    </row>
    <row r="2649" spans="1:13" x14ac:dyDescent="0.25">
      <c r="A2649" t="s">
        <v>1586</v>
      </c>
      <c r="B2649" s="8" t="s">
        <v>1601</v>
      </c>
      <c r="C2649" t="s">
        <v>1253</v>
      </c>
      <c r="D2649" t="s">
        <v>1610</v>
      </c>
      <c r="E2649" s="9">
        <v>0.4</v>
      </c>
      <c r="F2649" s="10">
        <f t="shared" si="121"/>
        <v>5560</v>
      </c>
      <c r="G2649" s="11"/>
      <c r="H2649" s="12" t="s">
        <v>1582</v>
      </c>
    </row>
    <row r="2650" spans="1:13" x14ac:dyDescent="0.25">
      <c r="A2650" t="s">
        <v>1586</v>
      </c>
      <c r="B2650" s="8" t="s">
        <v>1601</v>
      </c>
      <c r="C2650" t="s">
        <v>1253</v>
      </c>
      <c r="D2650" t="s">
        <v>1602</v>
      </c>
      <c r="E2650" s="9">
        <v>0.32</v>
      </c>
      <c r="F2650" s="10">
        <f t="shared" si="121"/>
        <v>4448</v>
      </c>
      <c r="G2650" s="11"/>
      <c r="H2650" s="12" t="s">
        <v>1582</v>
      </c>
    </row>
    <row r="2651" spans="1:13" x14ac:dyDescent="0.25">
      <c r="A2651" t="s">
        <v>1586</v>
      </c>
      <c r="B2651" s="8">
        <v>20052112</v>
      </c>
      <c r="C2651" t="s">
        <v>1253</v>
      </c>
      <c r="D2651" t="s">
        <v>1610</v>
      </c>
      <c r="E2651" s="9">
        <v>0.28000000000000003</v>
      </c>
      <c r="F2651" s="10">
        <f t="shared" si="121"/>
        <v>3892.0000000000005</v>
      </c>
      <c r="G2651" s="11"/>
      <c r="H2651" s="12" t="s">
        <v>1582</v>
      </c>
    </row>
    <row r="2652" spans="1:13" x14ac:dyDescent="0.25">
      <c r="A2652" t="s">
        <v>1588</v>
      </c>
      <c r="B2652" s="8" t="s">
        <v>1601</v>
      </c>
      <c r="C2652" t="s">
        <v>1253</v>
      </c>
      <c r="D2652" t="s">
        <v>1603</v>
      </c>
      <c r="E2652" s="9">
        <v>0.08</v>
      </c>
      <c r="F2652" s="10">
        <f t="shared" si="121"/>
        <v>1112</v>
      </c>
      <c r="G2652" s="11"/>
      <c r="H2652" s="12" t="s">
        <v>1582</v>
      </c>
    </row>
    <row r="2653" spans="1:13" x14ac:dyDescent="0.25">
      <c r="A2653" t="s">
        <v>1588</v>
      </c>
      <c r="B2653" s="8" t="s">
        <v>1601</v>
      </c>
      <c r="C2653" t="s">
        <v>1253</v>
      </c>
      <c r="D2653" t="s">
        <v>1603</v>
      </c>
      <c r="E2653" s="9">
        <v>0.08</v>
      </c>
      <c r="F2653" s="10">
        <f t="shared" si="121"/>
        <v>1112</v>
      </c>
      <c r="G2653" s="11"/>
      <c r="H2653" s="12" t="s">
        <v>1582</v>
      </c>
    </row>
    <row r="2654" spans="1:13" x14ac:dyDescent="0.25">
      <c r="A2654" t="s">
        <v>1588</v>
      </c>
      <c r="B2654" s="8" t="s">
        <v>1601</v>
      </c>
      <c r="C2654" t="s">
        <v>1253</v>
      </c>
      <c r="D2654" t="s">
        <v>1603</v>
      </c>
      <c r="E2654" s="9">
        <v>0.08</v>
      </c>
      <c r="F2654" s="10">
        <f t="shared" si="121"/>
        <v>1112</v>
      </c>
      <c r="G2654" s="11"/>
      <c r="H2654" s="12" t="s">
        <v>1582</v>
      </c>
    </row>
    <row r="2655" spans="1:13" x14ac:dyDescent="0.25">
      <c r="A2655" t="s">
        <v>1590</v>
      </c>
      <c r="B2655" s="8" t="s">
        <v>1601</v>
      </c>
      <c r="C2655" t="s">
        <v>1253</v>
      </c>
      <c r="D2655" t="s">
        <v>1584</v>
      </c>
      <c r="E2655" s="9">
        <v>0.16</v>
      </c>
      <c r="F2655" s="10">
        <f t="shared" si="121"/>
        <v>2224</v>
      </c>
      <c r="G2655" s="11"/>
      <c r="H2655" s="12" t="s">
        <v>1582</v>
      </c>
    </row>
    <row r="2656" spans="1:13" x14ac:dyDescent="0.25">
      <c r="A2656" t="s">
        <v>1590</v>
      </c>
      <c r="B2656" s="8" t="s">
        <v>1601</v>
      </c>
      <c r="C2656" t="s">
        <v>1253</v>
      </c>
      <c r="D2656" t="s">
        <v>1584</v>
      </c>
      <c r="E2656" s="9">
        <v>0.16</v>
      </c>
      <c r="F2656" s="10">
        <f t="shared" si="121"/>
        <v>2224</v>
      </c>
      <c r="G2656" s="11"/>
      <c r="H2656" s="12" t="s">
        <v>1582</v>
      </c>
    </row>
    <row r="2657" spans="1:13" x14ac:dyDescent="0.25">
      <c r="A2657" t="s">
        <v>1590</v>
      </c>
      <c r="B2657" s="8" t="s">
        <v>1601</v>
      </c>
      <c r="C2657" t="s">
        <v>1253</v>
      </c>
      <c r="D2657" t="s">
        <v>1584</v>
      </c>
      <c r="E2657" s="9">
        <v>0.16</v>
      </c>
      <c r="F2657" s="10">
        <f t="shared" si="121"/>
        <v>2224</v>
      </c>
      <c r="G2657" s="11"/>
      <c r="H2657" s="12" t="s">
        <v>1582</v>
      </c>
    </row>
    <row r="2658" spans="1:13" s="14" customFormat="1" x14ac:dyDescent="0.25">
      <c r="A2658" s="14" t="s">
        <v>1590</v>
      </c>
      <c r="B2658" s="15">
        <v>20052112</v>
      </c>
      <c r="C2658" s="14" t="s">
        <v>1253</v>
      </c>
      <c r="D2658" s="14" t="s">
        <v>1603</v>
      </c>
      <c r="E2658" s="16">
        <v>5.3333333333333302E-2</v>
      </c>
      <c r="F2658" s="17">
        <f t="shared" si="121"/>
        <v>741.33333333333292</v>
      </c>
      <c r="G2658" s="18">
        <v>34055</v>
      </c>
      <c r="H2658" s="12" t="s">
        <v>1582</v>
      </c>
      <c r="I2658" s="14" t="s">
        <v>1254</v>
      </c>
      <c r="L2658" s="19"/>
      <c r="M2658" s="20"/>
    </row>
    <row r="2659" spans="1:13" x14ac:dyDescent="0.25">
      <c r="A2659" t="s">
        <v>1592</v>
      </c>
      <c r="B2659" s="8">
        <v>13113015</v>
      </c>
      <c r="C2659" t="s">
        <v>1257</v>
      </c>
      <c r="D2659" t="s">
        <v>1605</v>
      </c>
      <c r="E2659" s="9">
        <v>0.61333333333333295</v>
      </c>
      <c r="F2659" s="10">
        <f t="shared" si="121"/>
        <v>8525.3333333333285</v>
      </c>
      <c r="G2659" s="11"/>
      <c r="H2659" s="12" t="s">
        <v>1582</v>
      </c>
    </row>
    <row r="2660" spans="1:13" x14ac:dyDescent="0.25">
      <c r="A2660" t="s">
        <v>1580</v>
      </c>
      <c r="B2660" s="8">
        <v>13113015</v>
      </c>
      <c r="C2660" t="s">
        <v>1257</v>
      </c>
      <c r="D2660" t="s">
        <v>1602</v>
      </c>
      <c r="E2660" s="9">
        <v>0.22666666666666699</v>
      </c>
      <c r="F2660" s="10">
        <f t="shared" si="121"/>
        <v>3150.6666666666711</v>
      </c>
      <c r="G2660" s="11"/>
      <c r="H2660" s="12" t="s">
        <v>1582</v>
      </c>
    </row>
    <row r="2661" spans="1:13" x14ac:dyDescent="0.25">
      <c r="A2661" t="s">
        <v>1586</v>
      </c>
      <c r="B2661" s="8">
        <v>13113015</v>
      </c>
      <c r="C2661" t="s">
        <v>1257</v>
      </c>
      <c r="D2661" t="s">
        <v>1757</v>
      </c>
      <c r="E2661" s="9">
        <v>1.96</v>
      </c>
      <c r="F2661" s="10">
        <f t="shared" si="121"/>
        <v>27244</v>
      </c>
      <c r="G2661" s="11"/>
      <c r="H2661" s="12" t="s">
        <v>1582</v>
      </c>
    </row>
    <row r="2662" spans="1:13" x14ac:dyDescent="0.25">
      <c r="A2662" t="s">
        <v>1588</v>
      </c>
      <c r="B2662" s="8">
        <v>13113015</v>
      </c>
      <c r="C2662" t="s">
        <v>1257</v>
      </c>
      <c r="D2662" t="s">
        <v>1628</v>
      </c>
      <c r="E2662" s="9">
        <v>1.28666666666667</v>
      </c>
      <c r="F2662" s="10">
        <f t="shared" si="121"/>
        <v>17884.666666666712</v>
      </c>
      <c r="G2662" s="11"/>
      <c r="H2662" s="12" t="s">
        <v>1582</v>
      </c>
    </row>
    <row r="2663" spans="1:13" s="14" customFormat="1" x14ac:dyDescent="0.25">
      <c r="A2663" s="14" t="s">
        <v>1590</v>
      </c>
      <c r="B2663" s="15">
        <v>13113015</v>
      </c>
      <c r="C2663" s="14" t="s">
        <v>1257</v>
      </c>
      <c r="D2663" s="14" t="s">
        <v>1605</v>
      </c>
      <c r="E2663" s="16">
        <v>0.61333333333333295</v>
      </c>
      <c r="F2663" s="17">
        <f t="shared" si="121"/>
        <v>8525.3333333333285</v>
      </c>
      <c r="G2663" s="18">
        <v>65330</v>
      </c>
      <c r="H2663" s="12" t="s">
        <v>1582</v>
      </c>
      <c r="I2663" s="14" t="s">
        <v>1258</v>
      </c>
      <c r="L2663" s="19"/>
      <c r="M2663" s="20"/>
    </row>
    <row r="2664" spans="1:13" s="14" customFormat="1" x14ac:dyDescent="0.25">
      <c r="A2664" s="14" t="s">
        <v>1592</v>
      </c>
      <c r="B2664" s="15">
        <v>20178299</v>
      </c>
      <c r="C2664" s="14" t="s">
        <v>2050</v>
      </c>
      <c r="D2664" s="14" t="s">
        <v>1627</v>
      </c>
      <c r="E2664" s="16">
        <v>1.34</v>
      </c>
      <c r="F2664" s="17">
        <f t="shared" si="121"/>
        <v>18626</v>
      </c>
      <c r="G2664" s="18">
        <v>18626</v>
      </c>
      <c r="H2664" s="12" t="s">
        <v>1582</v>
      </c>
      <c r="I2664" s="14" t="s">
        <v>2051</v>
      </c>
      <c r="L2664" s="19"/>
      <c r="M2664" s="20"/>
    </row>
    <row r="2665" spans="1:13" x14ac:dyDescent="0.25">
      <c r="A2665" t="s">
        <v>1580</v>
      </c>
      <c r="B2665" s="8">
        <v>13140575</v>
      </c>
      <c r="C2665" t="s">
        <v>1259</v>
      </c>
      <c r="D2665" t="s">
        <v>1695</v>
      </c>
      <c r="E2665" s="9">
        <v>2.7933333333333299</v>
      </c>
      <c r="F2665" s="10">
        <f t="shared" si="121"/>
        <v>38827.333333333285</v>
      </c>
      <c r="G2665" s="11"/>
      <c r="H2665" s="12" t="s">
        <v>1582</v>
      </c>
    </row>
    <row r="2666" spans="1:13" x14ac:dyDescent="0.25">
      <c r="A2666" t="s">
        <v>1586</v>
      </c>
      <c r="B2666" s="8">
        <v>13140575</v>
      </c>
      <c r="C2666" t="s">
        <v>1259</v>
      </c>
      <c r="D2666" t="s">
        <v>1655</v>
      </c>
      <c r="E2666" s="9">
        <v>1.62</v>
      </c>
      <c r="F2666" s="10">
        <f t="shared" si="121"/>
        <v>22518</v>
      </c>
      <c r="G2666" s="11"/>
      <c r="H2666" s="12" t="s">
        <v>1582</v>
      </c>
    </row>
    <row r="2667" spans="1:13" x14ac:dyDescent="0.25">
      <c r="A2667" t="s">
        <v>1588</v>
      </c>
      <c r="B2667" s="8">
        <v>13140575</v>
      </c>
      <c r="C2667" t="s">
        <v>1259</v>
      </c>
      <c r="D2667" t="s">
        <v>1694</v>
      </c>
      <c r="E2667" s="9">
        <v>2.2400000000000002</v>
      </c>
      <c r="F2667" s="10">
        <f t="shared" si="121"/>
        <v>31136.000000000004</v>
      </c>
      <c r="G2667" s="11"/>
      <c r="H2667" s="12" t="s">
        <v>1582</v>
      </c>
    </row>
    <row r="2668" spans="1:13" s="14" customFormat="1" x14ac:dyDescent="0.25">
      <c r="A2668" s="14" t="s">
        <v>1590</v>
      </c>
      <c r="B2668" s="15">
        <v>13140575</v>
      </c>
      <c r="C2668" s="14" t="s">
        <v>1259</v>
      </c>
      <c r="D2668" s="14" t="s">
        <v>1661</v>
      </c>
      <c r="E2668" s="16">
        <v>1.45333333333333</v>
      </c>
      <c r="F2668" s="17">
        <f t="shared" si="121"/>
        <v>20201.333333333288</v>
      </c>
      <c r="G2668" s="18">
        <v>112590</v>
      </c>
      <c r="H2668" s="12" t="s">
        <v>1582</v>
      </c>
      <c r="J2668" s="14" t="s">
        <v>1000</v>
      </c>
      <c r="L2668" s="19"/>
      <c r="M2668" s="20"/>
    </row>
    <row r="2669" spans="1:13" x14ac:dyDescent="0.25">
      <c r="A2669" t="s">
        <v>1580</v>
      </c>
      <c r="B2669" s="8">
        <v>20054753</v>
      </c>
      <c r="C2669" t="s">
        <v>1260</v>
      </c>
      <c r="D2669" t="s">
        <v>1603</v>
      </c>
      <c r="E2669" s="9">
        <v>0.08</v>
      </c>
      <c r="F2669" s="10">
        <f t="shared" si="121"/>
        <v>1112</v>
      </c>
      <c r="G2669" s="11"/>
      <c r="H2669" s="12" t="s">
        <v>1582</v>
      </c>
    </row>
    <row r="2670" spans="1:13" x14ac:dyDescent="0.25">
      <c r="A2670" t="s">
        <v>1588</v>
      </c>
      <c r="B2670" s="8">
        <v>20054753</v>
      </c>
      <c r="C2670" t="s">
        <v>1260</v>
      </c>
      <c r="D2670" t="s">
        <v>1602</v>
      </c>
      <c r="E2670" s="9">
        <v>0.32</v>
      </c>
      <c r="F2670" s="10">
        <f t="shared" si="121"/>
        <v>4448</v>
      </c>
      <c r="G2670" s="11"/>
      <c r="H2670" s="12" t="s">
        <v>1582</v>
      </c>
    </row>
    <row r="2671" spans="1:13" s="14" customFormat="1" x14ac:dyDescent="0.25">
      <c r="A2671" s="14" t="s">
        <v>1590</v>
      </c>
      <c r="B2671" s="15">
        <v>20054753</v>
      </c>
      <c r="C2671" s="14" t="s">
        <v>1260</v>
      </c>
      <c r="D2671" s="14" t="s">
        <v>1609</v>
      </c>
      <c r="E2671" s="16">
        <v>0.64</v>
      </c>
      <c r="F2671" s="17">
        <f t="shared" si="121"/>
        <v>8896</v>
      </c>
      <c r="G2671" s="18">
        <v>14456</v>
      </c>
      <c r="H2671" s="12" t="s">
        <v>1582</v>
      </c>
      <c r="J2671" s="14" t="s">
        <v>5</v>
      </c>
      <c r="L2671" s="19"/>
      <c r="M2671" s="20"/>
    </row>
    <row r="2672" spans="1:13" x14ac:dyDescent="0.25">
      <c r="A2672" t="s">
        <v>1592</v>
      </c>
      <c r="B2672" s="8">
        <v>13118678</v>
      </c>
      <c r="C2672" t="s">
        <v>1261</v>
      </c>
      <c r="D2672" t="s">
        <v>1629</v>
      </c>
      <c r="E2672" s="9">
        <v>0.56000000000000005</v>
      </c>
      <c r="F2672" s="10">
        <f t="shared" si="121"/>
        <v>7784.0000000000009</v>
      </c>
      <c r="G2672" s="11"/>
      <c r="H2672" s="12" t="s">
        <v>1582</v>
      </c>
    </row>
    <row r="2673" spans="1:13" x14ac:dyDescent="0.25">
      <c r="A2673" t="s">
        <v>1580</v>
      </c>
      <c r="B2673" s="8">
        <v>13118678</v>
      </c>
      <c r="C2673" t="s">
        <v>1261</v>
      </c>
      <c r="D2673" t="s">
        <v>1636</v>
      </c>
      <c r="E2673" s="9">
        <v>0.67333333333333301</v>
      </c>
      <c r="F2673" s="10">
        <f t="shared" si="121"/>
        <v>9359.3333333333285</v>
      </c>
      <c r="G2673" s="11"/>
      <c r="H2673" s="12" t="s">
        <v>1582</v>
      </c>
    </row>
    <row r="2674" spans="1:13" x14ac:dyDescent="0.25">
      <c r="A2674" t="s">
        <v>1586</v>
      </c>
      <c r="B2674" s="8">
        <v>13118678</v>
      </c>
      <c r="C2674" t="s">
        <v>1261</v>
      </c>
      <c r="D2674" t="s">
        <v>1581</v>
      </c>
      <c r="E2674" s="9">
        <v>0.33333333333333298</v>
      </c>
      <c r="F2674" s="10">
        <f t="shared" si="121"/>
        <v>4633.3333333333285</v>
      </c>
      <c r="G2674" s="11"/>
      <c r="H2674" s="12" t="s">
        <v>1582</v>
      </c>
    </row>
    <row r="2675" spans="1:13" x14ac:dyDescent="0.25">
      <c r="A2675" t="s">
        <v>1588</v>
      </c>
      <c r="B2675" s="8">
        <v>13118678</v>
      </c>
      <c r="C2675" t="s">
        <v>1261</v>
      </c>
      <c r="D2675" t="s">
        <v>1610</v>
      </c>
      <c r="E2675" s="9">
        <v>0.28000000000000003</v>
      </c>
      <c r="F2675" s="10">
        <f t="shared" si="121"/>
        <v>3892.0000000000005</v>
      </c>
      <c r="G2675" s="11"/>
      <c r="H2675" s="12" t="s">
        <v>1582</v>
      </c>
    </row>
    <row r="2676" spans="1:13" s="14" customFormat="1" x14ac:dyDescent="0.25">
      <c r="A2676" s="14" t="s">
        <v>1590</v>
      </c>
      <c r="B2676" s="15">
        <v>13118678</v>
      </c>
      <c r="C2676" s="14" t="s">
        <v>1261</v>
      </c>
      <c r="D2676" s="14" t="s">
        <v>1594</v>
      </c>
      <c r="E2676" s="16">
        <v>0.84</v>
      </c>
      <c r="F2676" s="17">
        <f t="shared" si="121"/>
        <v>11676</v>
      </c>
      <c r="G2676" s="18">
        <v>37252</v>
      </c>
      <c r="H2676" s="12" t="s">
        <v>1582</v>
      </c>
      <c r="I2676" s="14" t="s">
        <v>1262</v>
      </c>
      <c r="L2676" s="19"/>
      <c r="M2676" s="20"/>
    </row>
    <row r="2677" spans="1:13" x14ac:dyDescent="0.25">
      <c r="A2677" t="s">
        <v>1592</v>
      </c>
      <c r="B2677" s="8">
        <v>11417051</v>
      </c>
      <c r="C2677" t="s">
        <v>1263</v>
      </c>
      <c r="D2677" t="s">
        <v>1619</v>
      </c>
      <c r="E2677" s="9">
        <v>1.68</v>
      </c>
      <c r="F2677" s="10">
        <f t="shared" ref="F2677:F2708" si="122">((E2677/8)*8)*13900</f>
        <v>23352</v>
      </c>
      <c r="G2677" s="11"/>
      <c r="H2677" s="12" t="s">
        <v>1582</v>
      </c>
    </row>
    <row r="2678" spans="1:13" x14ac:dyDescent="0.25">
      <c r="A2678" t="s">
        <v>1586</v>
      </c>
      <c r="B2678" s="8">
        <v>11417051</v>
      </c>
      <c r="C2678" t="s">
        <v>1263</v>
      </c>
      <c r="D2678" t="s">
        <v>1587</v>
      </c>
      <c r="E2678" s="9">
        <v>0.24</v>
      </c>
      <c r="F2678" s="10">
        <f t="shared" si="122"/>
        <v>3336</v>
      </c>
      <c r="G2678" s="11"/>
      <c r="H2678" s="12" t="s">
        <v>1582</v>
      </c>
    </row>
    <row r="2679" spans="1:13" x14ac:dyDescent="0.25">
      <c r="A2679" t="s">
        <v>1588</v>
      </c>
      <c r="B2679" s="8">
        <v>11417051</v>
      </c>
      <c r="C2679" t="s">
        <v>1263</v>
      </c>
      <c r="D2679" t="s">
        <v>1584</v>
      </c>
      <c r="E2679" s="9">
        <v>0.16</v>
      </c>
      <c r="F2679" s="10">
        <f t="shared" si="122"/>
        <v>2224</v>
      </c>
      <c r="G2679" s="11"/>
      <c r="H2679" s="12" t="s">
        <v>1582</v>
      </c>
    </row>
    <row r="2680" spans="1:13" s="14" customFormat="1" x14ac:dyDescent="0.25">
      <c r="A2680" s="14" t="s">
        <v>1590</v>
      </c>
      <c r="B2680" s="15">
        <v>11417051</v>
      </c>
      <c r="C2680" s="14" t="s">
        <v>1263</v>
      </c>
      <c r="D2680" s="14" t="s">
        <v>1587</v>
      </c>
      <c r="E2680" s="16">
        <v>0.24</v>
      </c>
      <c r="F2680" s="17">
        <f t="shared" si="122"/>
        <v>3336</v>
      </c>
      <c r="G2680" s="18">
        <v>32248</v>
      </c>
      <c r="H2680" s="12" t="s">
        <v>1582</v>
      </c>
      <c r="I2680" s="14" t="s">
        <v>1264</v>
      </c>
      <c r="L2680" s="19"/>
      <c r="M2680" s="20"/>
    </row>
    <row r="2681" spans="1:13" x14ac:dyDescent="0.25">
      <c r="A2681" t="s">
        <v>1592</v>
      </c>
      <c r="B2681" s="8">
        <v>20137833</v>
      </c>
      <c r="C2681" t="s">
        <v>1265</v>
      </c>
      <c r="D2681" t="s">
        <v>1674</v>
      </c>
      <c r="E2681" s="9">
        <v>2.56</v>
      </c>
      <c r="F2681" s="10">
        <f t="shared" si="122"/>
        <v>35584</v>
      </c>
      <c r="G2681" s="11"/>
      <c r="H2681" s="12" t="s">
        <v>1582</v>
      </c>
    </row>
    <row r="2682" spans="1:13" x14ac:dyDescent="0.25">
      <c r="A2682" t="s">
        <v>1592</v>
      </c>
      <c r="B2682" s="8">
        <v>20137909</v>
      </c>
      <c r="C2682" t="s">
        <v>1265</v>
      </c>
      <c r="D2682" t="s">
        <v>1674</v>
      </c>
      <c r="E2682" s="9">
        <v>2.56</v>
      </c>
      <c r="F2682" s="10">
        <f t="shared" si="122"/>
        <v>35584</v>
      </c>
      <c r="G2682" s="11"/>
      <c r="H2682" s="12" t="s">
        <v>1582</v>
      </c>
    </row>
    <row r="2683" spans="1:13" x14ac:dyDescent="0.25">
      <c r="A2683" t="s">
        <v>1592</v>
      </c>
      <c r="B2683" s="8">
        <v>20072288</v>
      </c>
      <c r="C2683" t="s">
        <v>1265</v>
      </c>
      <c r="D2683" t="s">
        <v>1674</v>
      </c>
      <c r="E2683" s="9">
        <v>2.56</v>
      </c>
      <c r="F2683" s="10">
        <f t="shared" si="122"/>
        <v>35584</v>
      </c>
      <c r="G2683" s="11"/>
      <c r="H2683" s="12" t="s">
        <v>1582</v>
      </c>
    </row>
    <row r="2684" spans="1:13" x14ac:dyDescent="0.25">
      <c r="A2684" t="s">
        <v>1580</v>
      </c>
      <c r="B2684" s="8">
        <v>20137909</v>
      </c>
      <c r="C2684" t="s">
        <v>1265</v>
      </c>
      <c r="D2684" t="s">
        <v>1583</v>
      </c>
      <c r="E2684" s="9">
        <v>0.56000000000000005</v>
      </c>
      <c r="F2684" s="10">
        <f t="shared" si="122"/>
        <v>7784.0000000000009</v>
      </c>
      <c r="G2684" s="11"/>
      <c r="H2684" s="12" t="s">
        <v>1582</v>
      </c>
    </row>
    <row r="2685" spans="1:13" x14ac:dyDescent="0.25">
      <c r="A2685" t="s">
        <v>1580</v>
      </c>
      <c r="B2685" s="8">
        <v>20072288</v>
      </c>
      <c r="C2685" t="s">
        <v>1265</v>
      </c>
      <c r="D2685" t="s">
        <v>1692</v>
      </c>
      <c r="E2685" s="9">
        <v>1.6</v>
      </c>
      <c r="F2685" s="10">
        <f t="shared" si="122"/>
        <v>22240</v>
      </c>
      <c r="G2685" s="11"/>
      <c r="H2685" s="12" t="s">
        <v>1582</v>
      </c>
    </row>
    <row r="2686" spans="1:13" x14ac:dyDescent="0.25">
      <c r="A2686" t="s">
        <v>1580</v>
      </c>
      <c r="B2686" s="8">
        <v>20137833</v>
      </c>
      <c r="C2686" t="s">
        <v>1265</v>
      </c>
      <c r="D2686" t="s">
        <v>1583</v>
      </c>
      <c r="E2686" s="9">
        <v>0.56000000000000005</v>
      </c>
      <c r="F2686" s="10">
        <f t="shared" si="122"/>
        <v>7784.0000000000009</v>
      </c>
      <c r="G2686" s="11"/>
      <c r="H2686" s="12" t="s">
        <v>1582</v>
      </c>
    </row>
    <row r="2687" spans="1:13" x14ac:dyDescent="0.25">
      <c r="A2687" t="s">
        <v>1586</v>
      </c>
      <c r="B2687" s="8">
        <v>20072288</v>
      </c>
      <c r="C2687" t="s">
        <v>1265</v>
      </c>
      <c r="D2687" t="s">
        <v>1674</v>
      </c>
      <c r="E2687" s="9">
        <v>2.56</v>
      </c>
      <c r="F2687" s="10">
        <f t="shared" si="122"/>
        <v>35584</v>
      </c>
      <c r="G2687" s="11"/>
      <c r="H2687" s="12" t="s">
        <v>1582</v>
      </c>
    </row>
    <row r="2688" spans="1:13" x14ac:dyDescent="0.25">
      <c r="A2688" t="s">
        <v>1586</v>
      </c>
      <c r="B2688" s="8">
        <v>20137909</v>
      </c>
      <c r="C2688" t="s">
        <v>1265</v>
      </c>
      <c r="D2688" t="s">
        <v>1674</v>
      </c>
      <c r="E2688" s="9">
        <v>2.56</v>
      </c>
      <c r="F2688" s="10">
        <f t="shared" si="122"/>
        <v>35584</v>
      </c>
      <c r="G2688" s="11"/>
      <c r="H2688" s="12" t="s">
        <v>1582</v>
      </c>
    </row>
    <row r="2689" spans="1:13" x14ac:dyDescent="0.25">
      <c r="A2689" t="s">
        <v>1586</v>
      </c>
      <c r="B2689" s="8">
        <v>20137833</v>
      </c>
      <c r="C2689" t="s">
        <v>1265</v>
      </c>
      <c r="D2689" t="s">
        <v>1674</v>
      </c>
      <c r="E2689" s="9">
        <v>2.56</v>
      </c>
      <c r="F2689" s="10">
        <f t="shared" si="122"/>
        <v>35584</v>
      </c>
      <c r="G2689" s="11"/>
      <c r="H2689" s="12" t="s">
        <v>1582</v>
      </c>
    </row>
    <row r="2690" spans="1:13" x14ac:dyDescent="0.25">
      <c r="A2690" t="s">
        <v>1588</v>
      </c>
      <c r="B2690" s="8">
        <v>20137909</v>
      </c>
      <c r="C2690" t="s">
        <v>1265</v>
      </c>
      <c r="D2690" t="s">
        <v>1584</v>
      </c>
      <c r="E2690" s="9">
        <v>0.16</v>
      </c>
      <c r="F2690" s="10">
        <f t="shared" si="122"/>
        <v>2224</v>
      </c>
      <c r="G2690" s="11"/>
      <c r="H2690" s="12" t="s">
        <v>1582</v>
      </c>
    </row>
    <row r="2691" spans="1:13" x14ac:dyDescent="0.25">
      <c r="A2691" t="s">
        <v>1588</v>
      </c>
      <c r="B2691" s="8">
        <v>20072288</v>
      </c>
      <c r="C2691" t="s">
        <v>1265</v>
      </c>
      <c r="D2691" t="s">
        <v>1581</v>
      </c>
      <c r="E2691" s="9">
        <v>0.48</v>
      </c>
      <c r="F2691" s="10">
        <f t="shared" si="122"/>
        <v>6672</v>
      </c>
      <c r="G2691" s="11"/>
      <c r="H2691" s="12" t="s">
        <v>1582</v>
      </c>
    </row>
    <row r="2692" spans="1:13" x14ac:dyDescent="0.25">
      <c r="A2692" t="s">
        <v>1588</v>
      </c>
      <c r="B2692" s="8">
        <v>20137833</v>
      </c>
      <c r="C2692" t="s">
        <v>1265</v>
      </c>
      <c r="D2692" t="s">
        <v>1581</v>
      </c>
      <c r="E2692" s="9">
        <v>0.48</v>
      </c>
      <c r="F2692" s="10">
        <f t="shared" si="122"/>
        <v>6672</v>
      </c>
      <c r="G2692" s="11"/>
      <c r="H2692" s="12" t="s">
        <v>1582</v>
      </c>
    </row>
    <row r="2693" spans="1:13" x14ac:dyDescent="0.25">
      <c r="A2693" t="s">
        <v>1588</v>
      </c>
      <c r="B2693" s="8">
        <v>20071867</v>
      </c>
      <c r="C2693" t="s">
        <v>1265</v>
      </c>
      <c r="D2693" t="s">
        <v>1771</v>
      </c>
      <c r="E2693" s="9">
        <v>5.12</v>
      </c>
      <c r="F2693" s="10">
        <f t="shared" si="122"/>
        <v>71168</v>
      </c>
      <c r="G2693" s="11"/>
      <c r="H2693" s="12" t="s">
        <v>1582</v>
      </c>
    </row>
    <row r="2694" spans="1:13" x14ac:dyDescent="0.25">
      <c r="A2694" t="s">
        <v>1590</v>
      </c>
      <c r="B2694" s="8">
        <v>20072288</v>
      </c>
      <c r="C2694" t="s">
        <v>1265</v>
      </c>
      <c r="D2694" t="s">
        <v>1636</v>
      </c>
      <c r="E2694" s="9">
        <v>0.96</v>
      </c>
      <c r="F2694" s="10">
        <f t="shared" si="122"/>
        <v>13344</v>
      </c>
      <c r="G2694" s="11"/>
      <c r="H2694" s="12" t="s">
        <v>1582</v>
      </c>
    </row>
    <row r="2695" spans="1:13" x14ac:dyDescent="0.25">
      <c r="A2695" t="s">
        <v>1590</v>
      </c>
      <c r="B2695" s="8">
        <v>20137833</v>
      </c>
      <c r="C2695" t="s">
        <v>1265</v>
      </c>
      <c r="D2695" t="s">
        <v>1636</v>
      </c>
      <c r="E2695" s="9">
        <v>0.96</v>
      </c>
      <c r="F2695" s="10">
        <f t="shared" si="122"/>
        <v>13344</v>
      </c>
      <c r="G2695" s="11"/>
      <c r="H2695" s="12" t="s">
        <v>1582</v>
      </c>
    </row>
    <row r="2696" spans="1:13" x14ac:dyDescent="0.25">
      <c r="A2696" t="s">
        <v>1590</v>
      </c>
      <c r="B2696" s="8">
        <v>20071867</v>
      </c>
      <c r="C2696" t="s">
        <v>1265</v>
      </c>
      <c r="D2696" t="s">
        <v>1694</v>
      </c>
      <c r="E2696" s="9">
        <v>3.2</v>
      </c>
      <c r="F2696" s="10">
        <f t="shared" si="122"/>
        <v>44480</v>
      </c>
      <c r="G2696" s="11"/>
      <c r="H2696" s="12" t="s">
        <v>1582</v>
      </c>
    </row>
    <row r="2697" spans="1:13" s="14" customFormat="1" x14ac:dyDescent="0.25">
      <c r="A2697" s="14" t="s">
        <v>1590</v>
      </c>
      <c r="B2697" s="15">
        <v>20137909</v>
      </c>
      <c r="C2697" s="14" t="s">
        <v>1265</v>
      </c>
      <c r="D2697" s="14" t="s">
        <v>1626</v>
      </c>
      <c r="E2697" s="16">
        <v>1.28</v>
      </c>
      <c r="F2697" s="17">
        <f t="shared" si="122"/>
        <v>17792</v>
      </c>
      <c r="G2697" s="18">
        <v>427008</v>
      </c>
      <c r="H2697" s="12" t="s">
        <v>1582</v>
      </c>
      <c r="I2697" s="14" t="s">
        <v>1266</v>
      </c>
      <c r="L2697" s="19"/>
      <c r="M2697" s="20"/>
    </row>
    <row r="2698" spans="1:13" s="14" customFormat="1" x14ac:dyDescent="0.25">
      <c r="A2698" s="14" t="s">
        <v>1592</v>
      </c>
      <c r="B2698" s="15">
        <v>13153114</v>
      </c>
      <c r="C2698" s="14" t="s">
        <v>1267</v>
      </c>
      <c r="D2698" s="14" t="s">
        <v>1609</v>
      </c>
      <c r="E2698" s="16">
        <v>0.44666666666666699</v>
      </c>
      <c r="F2698" s="17">
        <f t="shared" si="122"/>
        <v>6208.6666666666715</v>
      </c>
      <c r="G2698" s="18">
        <v>6255</v>
      </c>
      <c r="H2698" s="12" t="s">
        <v>1582</v>
      </c>
      <c r="I2698" s="14" t="s">
        <v>1268</v>
      </c>
      <c r="L2698" s="19"/>
      <c r="M2698" s="20"/>
    </row>
    <row r="2699" spans="1:13" s="14" customFormat="1" x14ac:dyDescent="0.25">
      <c r="A2699" s="14" t="s">
        <v>1590</v>
      </c>
      <c r="B2699" s="15">
        <v>20150081</v>
      </c>
      <c r="C2699" s="14" t="s">
        <v>1269</v>
      </c>
      <c r="D2699" s="14" t="s">
        <v>1696</v>
      </c>
      <c r="E2699" s="16">
        <v>8.8000000000000007</v>
      </c>
      <c r="F2699" s="17">
        <f t="shared" si="122"/>
        <v>122320.00000000001</v>
      </c>
      <c r="G2699" s="18">
        <v>122320</v>
      </c>
      <c r="H2699" s="12" t="s">
        <v>1582</v>
      </c>
      <c r="I2699" s="14" t="s">
        <v>1270</v>
      </c>
      <c r="J2699" s="14" t="s">
        <v>641</v>
      </c>
      <c r="L2699" s="19"/>
      <c r="M2699" s="20"/>
    </row>
    <row r="2700" spans="1:13" s="14" customFormat="1" x14ac:dyDescent="0.25">
      <c r="A2700" s="14" t="s">
        <v>1590</v>
      </c>
      <c r="B2700" s="15">
        <v>13118264</v>
      </c>
      <c r="C2700" s="14" t="s">
        <v>1273</v>
      </c>
      <c r="D2700" s="14" t="s">
        <v>1609</v>
      </c>
      <c r="E2700" s="16">
        <v>0.44666666666666699</v>
      </c>
      <c r="F2700" s="17">
        <f t="shared" si="122"/>
        <v>6208.6666666666715</v>
      </c>
      <c r="G2700" s="18">
        <v>6255</v>
      </c>
      <c r="I2700" s="14" t="s">
        <v>1274</v>
      </c>
      <c r="L2700" s="19"/>
      <c r="M2700" s="20"/>
    </row>
    <row r="2701" spans="1:13" x14ac:dyDescent="0.25">
      <c r="A2701" t="s">
        <v>1592</v>
      </c>
      <c r="B2701" s="8">
        <v>4007735</v>
      </c>
      <c r="C2701" t="s">
        <v>1275</v>
      </c>
      <c r="D2701" t="s">
        <v>1610</v>
      </c>
      <c r="E2701" s="9">
        <v>0.4</v>
      </c>
      <c r="F2701" s="10">
        <f t="shared" si="122"/>
        <v>5560</v>
      </c>
      <c r="G2701" s="11"/>
      <c r="H2701" s="12" t="s">
        <v>1582</v>
      </c>
    </row>
    <row r="2702" spans="1:13" x14ac:dyDescent="0.25">
      <c r="A2702" t="s">
        <v>1580</v>
      </c>
      <c r="B2702" s="8">
        <v>4007735</v>
      </c>
      <c r="C2702" t="s">
        <v>1275</v>
      </c>
      <c r="D2702" t="s">
        <v>1603</v>
      </c>
      <c r="E2702" s="9">
        <v>0.08</v>
      </c>
      <c r="F2702" s="10">
        <f t="shared" si="122"/>
        <v>1112</v>
      </c>
      <c r="G2702" s="11"/>
      <c r="H2702" s="12" t="s">
        <v>1582</v>
      </c>
    </row>
    <row r="2703" spans="1:13" x14ac:dyDescent="0.25">
      <c r="A2703" t="s">
        <v>1586</v>
      </c>
      <c r="B2703" s="8">
        <v>4007735</v>
      </c>
      <c r="C2703" t="s">
        <v>1275</v>
      </c>
      <c r="D2703" t="s">
        <v>1603</v>
      </c>
      <c r="E2703" s="9">
        <v>0.08</v>
      </c>
      <c r="F2703" s="10">
        <f t="shared" si="122"/>
        <v>1112</v>
      </c>
      <c r="G2703" s="11"/>
      <c r="H2703" s="12" t="s">
        <v>1582</v>
      </c>
    </row>
    <row r="2704" spans="1:13" x14ac:dyDescent="0.25">
      <c r="A2704" t="s">
        <v>1588</v>
      </c>
      <c r="B2704" s="8">
        <v>4007735</v>
      </c>
      <c r="C2704" t="s">
        <v>1275</v>
      </c>
      <c r="D2704" t="s">
        <v>1603</v>
      </c>
      <c r="E2704" s="9">
        <v>0.08</v>
      </c>
      <c r="F2704" s="10">
        <f t="shared" si="122"/>
        <v>1112</v>
      </c>
      <c r="G2704" s="11"/>
      <c r="H2704" s="12" t="s">
        <v>1582</v>
      </c>
    </row>
    <row r="2705" spans="1:13" s="14" customFormat="1" x14ac:dyDescent="0.25">
      <c r="A2705" s="14" t="s">
        <v>1590</v>
      </c>
      <c r="B2705" s="15">
        <v>4007735</v>
      </c>
      <c r="C2705" s="14" t="s">
        <v>1275</v>
      </c>
      <c r="D2705" s="14" t="s">
        <v>1584</v>
      </c>
      <c r="E2705" s="16">
        <v>0.16</v>
      </c>
      <c r="F2705" s="17">
        <f t="shared" si="122"/>
        <v>2224</v>
      </c>
      <c r="G2705" s="18">
        <v>11120</v>
      </c>
      <c r="H2705" s="12" t="s">
        <v>1582</v>
      </c>
      <c r="I2705" s="14" t="s">
        <v>1276</v>
      </c>
      <c r="L2705" s="19"/>
      <c r="M2705" s="20"/>
    </row>
    <row r="2706" spans="1:13" s="14" customFormat="1" x14ac:dyDescent="0.25">
      <c r="A2706" s="14" t="s">
        <v>1590</v>
      </c>
      <c r="B2706" s="15">
        <v>643904</v>
      </c>
      <c r="C2706" s="14" t="s">
        <v>1277</v>
      </c>
      <c r="D2706" s="14" t="s">
        <v>1602</v>
      </c>
      <c r="E2706" s="16">
        <v>0.22666666666666699</v>
      </c>
      <c r="F2706" s="17">
        <f t="shared" si="122"/>
        <v>3150.6666666666711</v>
      </c>
      <c r="G2706" s="18">
        <v>3197</v>
      </c>
      <c r="H2706" s="12" t="s">
        <v>1582</v>
      </c>
      <c r="I2706" s="14" t="s">
        <v>1278</v>
      </c>
      <c r="L2706" s="19"/>
      <c r="M2706" s="20"/>
    </row>
    <row r="2707" spans="1:13" x14ac:dyDescent="0.25">
      <c r="A2707" t="s">
        <v>1580</v>
      </c>
      <c r="B2707" s="8">
        <v>4338547</v>
      </c>
      <c r="C2707" t="s">
        <v>1281</v>
      </c>
      <c r="D2707" t="s">
        <v>1587</v>
      </c>
      <c r="E2707" s="9">
        <v>0.24</v>
      </c>
      <c r="F2707" s="10">
        <f t="shared" si="122"/>
        <v>3336</v>
      </c>
      <c r="G2707" s="11"/>
      <c r="H2707" s="12" t="s">
        <v>1582</v>
      </c>
    </row>
    <row r="2708" spans="1:13" x14ac:dyDescent="0.25">
      <c r="A2708" t="s">
        <v>1588</v>
      </c>
      <c r="B2708" s="8">
        <v>4338547</v>
      </c>
      <c r="C2708" t="s">
        <v>1281</v>
      </c>
      <c r="D2708" t="s">
        <v>1602</v>
      </c>
      <c r="E2708" s="9">
        <v>0.32</v>
      </c>
      <c r="F2708" s="10">
        <f t="shared" si="122"/>
        <v>4448</v>
      </c>
      <c r="G2708" s="11"/>
      <c r="H2708" s="12" t="s">
        <v>1582</v>
      </c>
    </row>
    <row r="2709" spans="1:13" s="14" customFormat="1" x14ac:dyDescent="0.25">
      <c r="A2709" s="14" t="s">
        <v>1590</v>
      </c>
      <c r="B2709" s="15">
        <v>4338547</v>
      </c>
      <c r="C2709" s="14" t="s">
        <v>1281</v>
      </c>
      <c r="D2709" s="14" t="s">
        <v>1584</v>
      </c>
      <c r="E2709" s="16">
        <v>0.16</v>
      </c>
      <c r="F2709" s="17">
        <f t="shared" ref="F2709:F2740" si="123">((E2709/8)*8)*13900</f>
        <v>2224</v>
      </c>
      <c r="G2709" s="18">
        <v>10008</v>
      </c>
      <c r="H2709" s="12" t="s">
        <v>1582</v>
      </c>
      <c r="I2709" s="14" t="s">
        <v>1282</v>
      </c>
      <c r="L2709" s="19"/>
      <c r="M2709" s="20"/>
    </row>
    <row r="2710" spans="1:13" x14ac:dyDescent="0.25">
      <c r="A2710" t="s">
        <v>1592</v>
      </c>
      <c r="B2710" s="8">
        <v>4009020</v>
      </c>
      <c r="C2710" t="s">
        <v>2052</v>
      </c>
      <c r="D2710" t="s">
        <v>1584</v>
      </c>
      <c r="E2710" s="9">
        <v>0.16</v>
      </c>
      <c r="F2710" s="10">
        <f t="shared" si="123"/>
        <v>2224</v>
      </c>
      <c r="G2710" s="11"/>
    </row>
    <row r="2711" spans="1:13" s="14" customFormat="1" x14ac:dyDescent="0.25">
      <c r="A2711" s="14" t="s">
        <v>1580</v>
      </c>
      <c r="B2711" s="15">
        <v>4009020</v>
      </c>
      <c r="C2711" s="14" t="s">
        <v>2052</v>
      </c>
      <c r="D2711" s="14" t="s">
        <v>1603</v>
      </c>
      <c r="E2711" s="16">
        <v>0.08</v>
      </c>
      <c r="F2711" s="17">
        <f t="shared" si="123"/>
        <v>1112</v>
      </c>
      <c r="G2711" s="18">
        <v>3336</v>
      </c>
      <c r="L2711" s="19"/>
      <c r="M2711" s="20"/>
    </row>
    <row r="2712" spans="1:13" x14ac:dyDescent="0.25">
      <c r="A2712" t="s">
        <v>1592</v>
      </c>
      <c r="B2712" s="8">
        <v>4263295</v>
      </c>
      <c r="C2712" t="s">
        <v>1283</v>
      </c>
      <c r="D2712" t="s">
        <v>1612</v>
      </c>
      <c r="E2712" s="9">
        <v>1.68</v>
      </c>
      <c r="F2712" s="10">
        <f t="shared" si="123"/>
        <v>23352</v>
      </c>
      <c r="G2712" s="11"/>
      <c r="H2712" s="12" t="s">
        <v>1582</v>
      </c>
    </row>
    <row r="2713" spans="1:13" x14ac:dyDescent="0.25">
      <c r="A2713" t="s">
        <v>1580</v>
      </c>
      <c r="B2713" s="8">
        <v>4263295</v>
      </c>
      <c r="C2713" t="s">
        <v>1283</v>
      </c>
      <c r="D2713" t="s">
        <v>1626</v>
      </c>
      <c r="E2713" s="9">
        <v>0.89333333333333298</v>
      </c>
      <c r="F2713" s="10">
        <f t="shared" si="123"/>
        <v>12417.333333333328</v>
      </c>
      <c r="G2713" s="11"/>
      <c r="H2713" s="12" t="s">
        <v>1582</v>
      </c>
    </row>
    <row r="2714" spans="1:13" x14ac:dyDescent="0.25">
      <c r="A2714" t="s">
        <v>1586</v>
      </c>
      <c r="B2714" s="8">
        <v>4263295</v>
      </c>
      <c r="C2714" t="s">
        <v>1283</v>
      </c>
      <c r="D2714" t="s">
        <v>1585</v>
      </c>
      <c r="E2714" s="9">
        <v>1.0066666666666699</v>
      </c>
      <c r="F2714" s="10">
        <f t="shared" si="123"/>
        <v>13992.666666666712</v>
      </c>
      <c r="G2714" s="11"/>
      <c r="H2714" s="12" t="s">
        <v>1582</v>
      </c>
    </row>
    <row r="2715" spans="1:13" x14ac:dyDescent="0.25">
      <c r="A2715" t="s">
        <v>1586</v>
      </c>
      <c r="B2715" s="8">
        <v>4206010</v>
      </c>
      <c r="C2715" t="s">
        <v>1283</v>
      </c>
      <c r="D2715" t="s">
        <v>1602</v>
      </c>
      <c r="E2715" s="9">
        <v>0.22666666666666699</v>
      </c>
      <c r="F2715" s="10">
        <f t="shared" si="123"/>
        <v>3150.6666666666711</v>
      </c>
      <c r="G2715" s="11"/>
      <c r="H2715" s="12" t="s">
        <v>1582</v>
      </c>
    </row>
    <row r="2716" spans="1:13" s="14" customFormat="1" x14ac:dyDescent="0.25">
      <c r="A2716" s="14" t="s">
        <v>1590</v>
      </c>
      <c r="B2716" s="15">
        <v>4263295</v>
      </c>
      <c r="C2716" s="14" t="s">
        <v>1283</v>
      </c>
      <c r="D2716" s="14" t="s">
        <v>1620</v>
      </c>
      <c r="E2716" s="16">
        <v>1.06</v>
      </c>
      <c r="F2716" s="17">
        <f t="shared" si="123"/>
        <v>14734</v>
      </c>
      <c r="G2716" s="18">
        <v>67693</v>
      </c>
      <c r="H2716" s="12" t="s">
        <v>1582</v>
      </c>
      <c r="I2716" s="14" t="s">
        <v>1284</v>
      </c>
      <c r="L2716" s="19"/>
      <c r="M2716" s="20"/>
    </row>
    <row r="2717" spans="1:13" x14ac:dyDescent="0.25">
      <c r="A2717" t="s">
        <v>1592</v>
      </c>
      <c r="B2717" s="8">
        <v>11182369</v>
      </c>
      <c r="C2717" t="s">
        <v>1285</v>
      </c>
      <c r="D2717" t="s">
        <v>1594</v>
      </c>
      <c r="E2717" s="9">
        <v>0.84</v>
      </c>
      <c r="F2717" s="10">
        <f t="shared" si="123"/>
        <v>11676</v>
      </c>
      <c r="G2717" s="11"/>
    </row>
    <row r="2718" spans="1:13" x14ac:dyDescent="0.25">
      <c r="A2718" t="s">
        <v>1586</v>
      </c>
      <c r="B2718" s="8">
        <v>11182369</v>
      </c>
      <c r="C2718" t="s">
        <v>1285</v>
      </c>
      <c r="D2718" t="s">
        <v>1587</v>
      </c>
      <c r="E2718" s="9">
        <v>0.16666666666666699</v>
      </c>
      <c r="F2718" s="10">
        <f t="shared" si="123"/>
        <v>2316.6666666666711</v>
      </c>
      <c r="G2718" s="11"/>
    </row>
    <row r="2719" spans="1:13" s="14" customFormat="1" x14ac:dyDescent="0.25">
      <c r="A2719" s="14" t="s">
        <v>1590</v>
      </c>
      <c r="B2719" s="15">
        <v>11182369</v>
      </c>
      <c r="C2719" s="14" t="s">
        <v>1285</v>
      </c>
      <c r="D2719" s="14" t="s">
        <v>1587</v>
      </c>
      <c r="E2719" s="16">
        <v>0.16666666666666699</v>
      </c>
      <c r="F2719" s="17">
        <f t="shared" si="123"/>
        <v>2316.6666666666711</v>
      </c>
      <c r="G2719" s="18">
        <v>16402</v>
      </c>
      <c r="I2719" s="14" t="s">
        <v>287</v>
      </c>
      <c r="L2719" s="19"/>
      <c r="M2719" s="20"/>
    </row>
    <row r="2720" spans="1:13" x14ac:dyDescent="0.25">
      <c r="A2720" t="s">
        <v>1592</v>
      </c>
      <c r="B2720" s="8">
        <v>20165216</v>
      </c>
      <c r="C2720" t="s">
        <v>1286</v>
      </c>
      <c r="D2720" t="s">
        <v>1610</v>
      </c>
      <c r="E2720" s="9">
        <v>0.28000000000000003</v>
      </c>
      <c r="F2720" s="10">
        <f t="shared" si="123"/>
        <v>3892.0000000000005</v>
      </c>
      <c r="G2720" s="11"/>
      <c r="H2720" s="12" t="s">
        <v>1582</v>
      </c>
    </row>
    <row r="2721" spans="1:13" x14ac:dyDescent="0.25">
      <c r="A2721" t="s">
        <v>1580</v>
      </c>
      <c r="B2721" s="8">
        <v>20165216</v>
      </c>
      <c r="C2721" t="s">
        <v>1286</v>
      </c>
      <c r="D2721" t="s">
        <v>1609</v>
      </c>
      <c r="E2721" s="9">
        <v>0.44666666666666699</v>
      </c>
      <c r="F2721" s="10">
        <f t="shared" si="123"/>
        <v>6208.6666666666715</v>
      </c>
      <c r="G2721" s="11"/>
      <c r="H2721" s="12" t="s">
        <v>1582</v>
      </c>
    </row>
    <row r="2722" spans="1:13" x14ac:dyDescent="0.25">
      <c r="A2722" t="s">
        <v>1586</v>
      </c>
      <c r="B2722" s="8">
        <v>20165216</v>
      </c>
      <c r="C2722" t="s">
        <v>1286</v>
      </c>
      <c r="D2722" t="s">
        <v>1581</v>
      </c>
      <c r="E2722" s="9">
        <v>0.33333333333333298</v>
      </c>
      <c r="F2722" s="10">
        <f t="shared" si="123"/>
        <v>4633.3333333333285</v>
      </c>
      <c r="G2722" s="11"/>
      <c r="H2722" s="12" t="s">
        <v>1582</v>
      </c>
    </row>
    <row r="2723" spans="1:13" x14ac:dyDescent="0.25">
      <c r="A2723" t="s">
        <v>1588</v>
      </c>
      <c r="B2723" s="8">
        <v>20165216</v>
      </c>
      <c r="C2723" t="s">
        <v>1286</v>
      </c>
      <c r="D2723" t="s">
        <v>1629</v>
      </c>
      <c r="E2723" s="9">
        <v>0.56000000000000005</v>
      </c>
      <c r="F2723" s="10">
        <f t="shared" si="123"/>
        <v>7784.0000000000009</v>
      </c>
      <c r="G2723" s="11"/>
      <c r="H2723" s="12" t="s">
        <v>1582</v>
      </c>
    </row>
    <row r="2724" spans="1:13" s="14" customFormat="1" x14ac:dyDescent="0.25">
      <c r="A2724" s="14" t="s">
        <v>1590</v>
      </c>
      <c r="B2724" s="15">
        <v>20165216</v>
      </c>
      <c r="C2724" s="14" t="s">
        <v>1286</v>
      </c>
      <c r="D2724" s="14" t="s">
        <v>1587</v>
      </c>
      <c r="E2724" s="16">
        <v>0.16666666666666699</v>
      </c>
      <c r="F2724" s="17">
        <f t="shared" si="123"/>
        <v>2316.6666666666711</v>
      </c>
      <c r="G2724" s="18">
        <v>24881</v>
      </c>
      <c r="H2724" s="12" t="s">
        <v>1582</v>
      </c>
      <c r="I2724" s="14" t="s">
        <v>1287</v>
      </c>
      <c r="L2724" s="19"/>
      <c r="M2724" s="20"/>
    </row>
    <row r="2725" spans="1:13" x14ac:dyDescent="0.25">
      <c r="A2725" t="s">
        <v>1592</v>
      </c>
      <c r="B2725" s="8">
        <v>4146878</v>
      </c>
      <c r="C2725" t="s">
        <v>1288</v>
      </c>
      <c r="D2725" t="s">
        <v>1603</v>
      </c>
      <c r="E2725" s="9">
        <v>5.3333333333333302E-2</v>
      </c>
      <c r="F2725" s="10">
        <f t="shared" si="123"/>
        <v>741.33333333333292</v>
      </c>
      <c r="G2725" s="11"/>
      <c r="H2725" s="12" t="s">
        <v>1582</v>
      </c>
    </row>
    <row r="2726" spans="1:13" x14ac:dyDescent="0.25">
      <c r="A2726" t="s">
        <v>1592</v>
      </c>
      <c r="B2726" s="8">
        <v>4189427</v>
      </c>
      <c r="C2726" t="s">
        <v>1288</v>
      </c>
      <c r="D2726" t="s">
        <v>1661</v>
      </c>
      <c r="E2726" s="9">
        <v>1.45333333333333</v>
      </c>
      <c r="F2726" s="10">
        <f t="shared" si="123"/>
        <v>20201.333333333288</v>
      </c>
      <c r="G2726" s="11"/>
      <c r="H2726" s="12" t="s">
        <v>1582</v>
      </c>
    </row>
    <row r="2727" spans="1:13" x14ac:dyDescent="0.25">
      <c r="A2727" t="s">
        <v>1592</v>
      </c>
      <c r="B2727" s="8">
        <v>4189428</v>
      </c>
      <c r="C2727" t="s">
        <v>1288</v>
      </c>
      <c r="D2727" t="s">
        <v>1584</v>
      </c>
      <c r="E2727" s="9">
        <v>0.11333333333333299</v>
      </c>
      <c r="F2727" s="10">
        <f t="shared" si="123"/>
        <v>1575.3333333333287</v>
      </c>
      <c r="G2727" s="11"/>
      <c r="H2727" s="12" t="s">
        <v>1582</v>
      </c>
    </row>
    <row r="2728" spans="1:13" x14ac:dyDescent="0.25">
      <c r="A2728" t="s">
        <v>1580</v>
      </c>
      <c r="B2728" s="8">
        <v>4189427</v>
      </c>
      <c r="C2728" t="s">
        <v>1288</v>
      </c>
      <c r="D2728" t="s">
        <v>1723</v>
      </c>
      <c r="E2728" s="9">
        <v>2.6866666666666701</v>
      </c>
      <c r="F2728" s="10">
        <f t="shared" si="123"/>
        <v>37344.666666666715</v>
      </c>
      <c r="G2728" s="11"/>
      <c r="H2728" s="12" t="s">
        <v>1582</v>
      </c>
    </row>
    <row r="2729" spans="1:13" x14ac:dyDescent="0.25">
      <c r="A2729" t="s">
        <v>1580</v>
      </c>
      <c r="B2729" s="8">
        <v>4189428</v>
      </c>
      <c r="C2729" t="s">
        <v>1288</v>
      </c>
      <c r="D2729" t="s">
        <v>1603</v>
      </c>
      <c r="E2729" s="9">
        <v>5.3333333333333302E-2</v>
      </c>
      <c r="F2729" s="10">
        <f t="shared" si="123"/>
        <v>741.33333333333292</v>
      </c>
      <c r="G2729" s="11"/>
      <c r="H2729" s="12" t="s">
        <v>1582</v>
      </c>
    </row>
    <row r="2730" spans="1:13" x14ac:dyDescent="0.25">
      <c r="A2730" t="s">
        <v>1586</v>
      </c>
      <c r="B2730" s="8">
        <v>4189427</v>
      </c>
      <c r="C2730" t="s">
        <v>1288</v>
      </c>
      <c r="D2730" t="s">
        <v>1594</v>
      </c>
      <c r="E2730" s="9">
        <v>0.84</v>
      </c>
      <c r="F2730" s="10">
        <f t="shared" si="123"/>
        <v>11676</v>
      </c>
      <c r="G2730" s="11"/>
      <c r="H2730" s="12" t="s">
        <v>1582</v>
      </c>
    </row>
    <row r="2731" spans="1:13" x14ac:dyDescent="0.25">
      <c r="A2731" t="s">
        <v>1586</v>
      </c>
      <c r="B2731" s="8">
        <v>4189428</v>
      </c>
      <c r="C2731" t="s">
        <v>1288</v>
      </c>
      <c r="D2731" t="s">
        <v>1587</v>
      </c>
      <c r="E2731" s="9">
        <v>0.16666666666666699</v>
      </c>
      <c r="F2731" s="10">
        <f t="shared" si="123"/>
        <v>2316.6666666666711</v>
      </c>
      <c r="G2731" s="11"/>
      <c r="H2731" s="12" t="s">
        <v>1582</v>
      </c>
    </row>
    <row r="2732" spans="1:13" x14ac:dyDescent="0.25">
      <c r="A2732" t="s">
        <v>1588</v>
      </c>
      <c r="B2732" s="8">
        <v>4189427</v>
      </c>
      <c r="C2732" t="s">
        <v>1288</v>
      </c>
      <c r="D2732" t="s">
        <v>1585</v>
      </c>
      <c r="E2732" s="9">
        <v>1.0066666666666699</v>
      </c>
      <c r="F2732" s="10">
        <f t="shared" si="123"/>
        <v>13992.666666666712</v>
      </c>
      <c r="G2732" s="11"/>
      <c r="H2732" s="12" t="s">
        <v>1582</v>
      </c>
    </row>
    <row r="2733" spans="1:13" x14ac:dyDescent="0.25">
      <c r="A2733" t="s">
        <v>1588</v>
      </c>
      <c r="B2733" s="8">
        <v>4189428</v>
      </c>
      <c r="C2733" t="s">
        <v>1288</v>
      </c>
      <c r="D2733" t="s">
        <v>1603</v>
      </c>
      <c r="E2733" s="9">
        <v>5.3333333333333302E-2</v>
      </c>
      <c r="F2733" s="10">
        <f t="shared" si="123"/>
        <v>741.33333333333292</v>
      </c>
      <c r="G2733" s="11"/>
      <c r="H2733" s="12" t="s">
        <v>1582</v>
      </c>
    </row>
    <row r="2734" spans="1:13" s="14" customFormat="1" x14ac:dyDescent="0.25">
      <c r="A2734" s="14" t="s">
        <v>1590</v>
      </c>
      <c r="B2734" s="15">
        <v>4189427</v>
      </c>
      <c r="C2734" s="14" t="s">
        <v>1288</v>
      </c>
      <c r="D2734" s="14" t="s">
        <v>1591</v>
      </c>
      <c r="E2734" s="16">
        <v>0.78</v>
      </c>
      <c r="F2734" s="17">
        <f t="shared" si="123"/>
        <v>10842</v>
      </c>
      <c r="G2734" s="18">
        <v>100080</v>
      </c>
      <c r="H2734" s="12" t="s">
        <v>1582</v>
      </c>
      <c r="I2734" s="14" t="s">
        <v>510</v>
      </c>
      <c r="L2734" s="19"/>
      <c r="M2734" s="20"/>
    </row>
    <row r="2735" spans="1:13" x14ac:dyDescent="0.25">
      <c r="A2735" t="s">
        <v>1592</v>
      </c>
      <c r="B2735" s="8">
        <v>11347496</v>
      </c>
      <c r="C2735" t="s">
        <v>1289</v>
      </c>
      <c r="D2735" t="s">
        <v>1583</v>
      </c>
      <c r="E2735" s="9">
        <v>0.39333333333333298</v>
      </c>
      <c r="F2735" s="10">
        <f t="shared" si="123"/>
        <v>5467.3333333333285</v>
      </c>
      <c r="G2735" s="11"/>
      <c r="H2735" s="12" t="s">
        <v>1582</v>
      </c>
    </row>
    <row r="2736" spans="1:13" x14ac:dyDescent="0.25">
      <c r="A2736" t="s">
        <v>1580</v>
      </c>
      <c r="B2736" s="8">
        <v>11347496</v>
      </c>
      <c r="C2736" t="s">
        <v>1289</v>
      </c>
      <c r="D2736" t="s">
        <v>1628</v>
      </c>
      <c r="E2736" s="9">
        <v>1.28666666666667</v>
      </c>
      <c r="F2736" s="10">
        <f t="shared" si="123"/>
        <v>17884.666666666712</v>
      </c>
      <c r="G2736" s="11"/>
      <c r="H2736" s="12" t="s">
        <v>1582</v>
      </c>
    </row>
    <row r="2737" spans="1:13" x14ac:dyDescent="0.25">
      <c r="A2737" t="s">
        <v>1586</v>
      </c>
      <c r="B2737" s="8">
        <v>11347496</v>
      </c>
      <c r="C2737" t="s">
        <v>1289</v>
      </c>
      <c r="D2737" t="s">
        <v>1609</v>
      </c>
      <c r="E2737" s="9">
        <v>0.44666666666666699</v>
      </c>
      <c r="F2737" s="10">
        <f t="shared" si="123"/>
        <v>6208.6666666666715</v>
      </c>
      <c r="G2737" s="11"/>
      <c r="H2737" s="12" t="s">
        <v>1582</v>
      </c>
    </row>
    <row r="2738" spans="1:13" x14ac:dyDescent="0.25">
      <c r="A2738" t="s">
        <v>1588</v>
      </c>
      <c r="B2738" s="8">
        <v>11347496</v>
      </c>
      <c r="C2738" t="s">
        <v>1289</v>
      </c>
      <c r="D2738" t="s">
        <v>1629</v>
      </c>
      <c r="E2738" s="9">
        <v>0.56000000000000005</v>
      </c>
      <c r="F2738" s="10">
        <f t="shared" si="123"/>
        <v>7784.0000000000009</v>
      </c>
      <c r="G2738" s="11"/>
      <c r="H2738" s="12" t="s">
        <v>1582</v>
      </c>
    </row>
    <row r="2739" spans="1:13" s="14" customFormat="1" x14ac:dyDescent="0.25">
      <c r="A2739" s="14" t="s">
        <v>1590</v>
      </c>
      <c r="B2739" s="15">
        <v>11347496</v>
      </c>
      <c r="C2739" s="14" t="s">
        <v>1289</v>
      </c>
      <c r="D2739" s="14" t="s">
        <v>1605</v>
      </c>
      <c r="E2739" s="16">
        <v>0.61333333333333295</v>
      </c>
      <c r="F2739" s="17">
        <f t="shared" si="123"/>
        <v>8525.3333333333285</v>
      </c>
      <c r="G2739" s="18">
        <v>45870</v>
      </c>
      <c r="H2739" s="12" t="s">
        <v>1582</v>
      </c>
      <c r="I2739" s="14" t="s">
        <v>1290</v>
      </c>
      <c r="L2739" s="19"/>
      <c r="M2739" s="20"/>
    </row>
    <row r="2740" spans="1:13" x14ac:dyDescent="0.25">
      <c r="A2740" t="s">
        <v>1592</v>
      </c>
      <c r="B2740" s="8" t="s">
        <v>1601</v>
      </c>
      <c r="C2740" t="s">
        <v>1291</v>
      </c>
      <c r="D2740" t="s">
        <v>1605</v>
      </c>
      <c r="E2740" s="9">
        <v>0.88</v>
      </c>
      <c r="F2740" s="10">
        <f t="shared" si="123"/>
        <v>12232</v>
      </c>
      <c r="G2740" s="11"/>
      <c r="H2740" s="12" t="s">
        <v>1582</v>
      </c>
    </row>
    <row r="2741" spans="1:13" x14ac:dyDescent="0.25">
      <c r="A2741" t="s">
        <v>1592</v>
      </c>
      <c r="B2741" s="8" t="s">
        <v>1601</v>
      </c>
      <c r="C2741" t="s">
        <v>1291</v>
      </c>
      <c r="D2741" t="s">
        <v>1636</v>
      </c>
      <c r="E2741" s="9">
        <v>0.96</v>
      </c>
      <c r="F2741" s="10">
        <f t="shared" ref="F2741:F2772" si="124">((E2741/8)*8)*13900</f>
        <v>13344</v>
      </c>
      <c r="G2741" s="11"/>
      <c r="H2741" s="12" t="s">
        <v>1582</v>
      </c>
    </row>
    <row r="2742" spans="1:13" x14ac:dyDescent="0.25">
      <c r="A2742" t="s">
        <v>1592</v>
      </c>
      <c r="B2742" s="8">
        <v>13189215</v>
      </c>
      <c r="C2742" t="s">
        <v>1291</v>
      </c>
      <c r="D2742" t="s">
        <v>1581</v>
      </c>
      <c r="E2742" s="9">
        <v>0.48</v>
      </c>
      <c r="F2742" s="10">
        <f t="shared" si="124"/>
        <v>6672</v>
      </c>
      <c r="G2742" s="11"/>
      <c r="H2742" s="12" t="s">
        <v>1582</v>
      </c>
    </row>
    <row r="2743" spans="1:13" x14ac:dyDescent="0.25">
      <c r="A2743" t="s">
        <v>1580</v>
      </c>
      <c r="B2743" s="8">
        <v>13189215</v>
      </c>
      <c r="C2743" t="s">
        <v>1291</v>
      </c>
      <c r="D2743" t="s">
        <v>1594</v>
      </c>
      <c r="E2743" s="9">
        <v>1.2</v>
      </c>
      <c r="F2743" s="10">
        <f t="shared" si="124"/>
        <v>16680</v>
      </c>
      <c r="G2743" s="11"/>
      <c r="H2743" s="12" t="s">
        <v>1582</v>
      </c>
    </row>
    <row r="2744" spans="1:13" x14ac:dyDescent="0.25">
      <c r="A2744" t="s">
        <v>1580</v>
      </c>
      <c r="B2744" s="8" t="s">
        <v>1601</v>
      </c>
      <c r="C2744" t="s">
        <v>1291</v>
      </c>
      <c r="D2744" t="s">
        <v>1602</v>
      </c>
      <c r="E2744" s="9">
        <v>0.32</v>
      </c>
      <c r="F2744" s="10">
        <f t="shared" si="124"/>
        <v>4448</v>
      </c>
      <c r="G2744" s="11"/>
      <c r="H2744" s="12" t="s">
        <v>1582</v>
      </c>
    </row>
    <row r="2745" spans="1:13" x14ac:dyDescent="0.25">
      <c r="A2745" t="s">
        <v>1580</v>
      </c>
      <c r="B2745" s="8" t="s">
        <v>1601</v>
      </c>
      <c r="C2745" t="s">
        <v>1291</v>
      </c>
      <c r="D2745" t="s">
        <v>1602</v>
      </c>
      <c r="E2745" s="9">
        <v>0.32</v>
      </c>
      <c r="F2745" s="10">
        <f t="shared" si="124"/>
        <v>4448</v>
      </c>
      <c r="G2745" s="11"/>
      <c r="H2745" s="12" t="s">
        <v>1582</v>
      </c>
    </row>
    <row r="2746" spans="1:13" x14ac:dyDescent="0.25">
      <c r="A2746" t="s">
        <v>1586</v>
      </c>
      <c r="B2746" s="8" t="s">
        <v>1601</v>
      </c>
      <c r="C2746" t="s">
        <v>1291</v>
      </c>
      <c r="D2746" t="s">
        <v>1596</v>
      </c>
      <c r="E2746" s="9">
        <v>1.36</v>
      </c>
      <c r="F2746" s="10">
        <f t="shared" si="124"/>
        <v>18904</v>
      </c>
      <c r="G2746" s="11"/>
      <c r="H2746" s="12" t="s">
        <v>1582</v>
      </c>
    </row>
    <row r="2747" spans="1:13" x14ac:dyDescent="0.25">
      <c r="A2747" t="s">
        <v>1586</v>
      </c>
      <c r="B2747" s="8">
        <v>20131724</v>
      </c>
      <c r="C2747" t="s">
        <v>1291</v>
      </c>
      <c r="D2747" t="s">
        <v>1602</v>
      </c>
      <c r="E2747" s="9">
        <v>0.32</v>
      </c>
      <c r="F2747" s="10">
        <f t="shared" si="124"/>
        <v>4448</v>
      </c>
      <c r="G2747" s="11"/>
      <c r="H2747" s="12" t="s">
        <v>1582</v>
      </c>
    </row>
    <row r="2748" spans="1:13" x14ac:dyDescent="0.25">
      <c r="A2748" t="s">
        <v>1586</v>
      </c>
      <c r="B2748" s="8">
        <v>13189215</v>
      </c>
      <c r="C2748" t="s">
        <v>1291</v>
      </c>
      <c r="D2748" t="s">
        <v>1581</v>
      </c>
      <c r="E2748" s="9">
        <v>0.48</v>
      </c>
      <c r="F2748" s="10">
        <f t="shared" si="124"/>
        <v>6672</v>
      </c>
      <c r="G2748" s="11"/>
      <c r="H2748" s="12" t="s">
        <v>1582</v>
      </c>
    </row>
    <row r="2749" spans="1:13" x14ac:dyDescent="0.25">
      <c r="A2749" t="s">
        <v>1586</v>
      </c>
      <c r="B2749" s="8" t="s">
        <v>1601</v>
      </c>
      <c r="C2749" t="s">
        <v>1291</v>
      </c>
      <c r="D2749" t="s">
        <v>1596</v>
      </c>
      <c r="E2749" s="9">
        <v>1.36</v>
      </c>
      <c r="F2749" s="10">
        <f t="shared" si="124"/>
        <v>18904</v>
      </c>
      <c r="G2749" s="11"/>
      <c r="H2749" s="12" t="s">
        <v>1582</v>
      </c>
    </row>
    <row r="2750" spans="1:13" x14ac:dyDescent="0.25">
      <c r="A2750" t="s">
        <v>1588</v>
      </c>
      <c r="B2750" s="8">
        <v>20131724</v>
      </c>
      <c r="C2750" t="s">
        <v>1291</v>
      </c>
      <c r="D2750" t="s">
        <v>1602</v>
      </c>
      <c r="E2750" s="9">
        <v>0.32</v>
      </c>
      <c r="F2750" s="10">
        <f t="shared" si="124"/>
        <v>4448</v>
      </c>
      <c r="G2750" s="11"/>
      <c r="H2750" s="12" t="s">
        <v>1582</v>
      </c>
    </row>
    <row r="2751" spans="1:13" x14ac:dyDescent="0.25">
      <c r="A2751" t="s">
        <v>1588</v>
      </c>
      <c r="B2751" s="8" t="s">
        <v>1601</v>
      </c>
      <c r="C2751" t="s">
        <v>1291</v>
      </c>
      <c r="D2751" t="s">
        <v>1584</v>
      </c>
      <c r="E2751" s="9">
        <v>0.16</v>
      </c>
      <c r="F2751" s="10">
        <f t="shared" si="124"/>
        <v>2224</v>
      </c>
      <c r="G2751" s="11"/>
      <c r="H2751" s="12" t="s">
        <v>1582</v>
      </c>
    </row>
    <row r="2752" spans="1:13" x14ac:dyDescent="0.25">
      <c r="A2752" t="s">
        <v>1590</v>
      </c>
      <c r="B2752" s="8">
        <v>20131724</v>
      </c>
      <c r="C2752" t="s">
        <v>1291</v>
      </c>
      <c r="D2752" t="s">
        <v>1602</v>
      </c>
      <c r="E2752" s="9">
        <v>0.32</v>
      </c>
      <c r="F2752" s="10">
        <f t="shared" si="124"/>
        <v>4448</v>
      </c>
      <c r="G2752" s="11"/>
      <c r="H2752" s="12" t="s">
        <v>1582</v>
      </c>
    </row>
    <row r="2753" spans="1:13" x14ac:dyDescent="0.25">
      <c r="A2753" t="s">
        <v>1590</v>
      </c>
      <c r="B2753" s="8" t="s">
        <v>1601</v>
      </c>
      <c r="C2753" t="s">
        <v>1291</v>
      </c>
      <c r="D2753" t="s">
        <v>1643</v>
      </c>
      <c r="E2753" s="9">
        <v>3.6</v>
      </c>
      <c r="F2753" s="10">
        <f t="shared" si="124"/>
        <v>50040</v>
      </c>
      <c r="G2753" s="11"/>
      <c r="H2753" s="12" t="s">
        <v>1582</v>
      </c>
    </row>
    <row r="2754" spans="1:13" x14ac:dyDescent="0.25">
      <c r="A2754" t="s">
        <v>1590</v>
      </c>
      <c r="B2754" s="8" t="s">
        <v>1601</v>
      </c>
      <c r="C2754" t="s">
        <v>1291</v>
      </c>
      <c r="D2754" t="s">
        <v>1584</v>
      </c>
      <c r="E2754" s="9">
        <v>0.16</v>
      </c>
      <c r="F2754" s="10">
        <f t="shared" si="124"/>
        <v>2224</v>
      </c>
      <c r="G2754" s="11"/>
      <c r="H2754" s="12" t="s">
        <v>1582</v>
      </c>
    </row>
    <row r="2755" spans="1:13" s="14" customFormat="1" x14ac:dyDescent="0.25">
      <c r="A2755" s="14" t="s">
        <v>1590</v>
      </c>
      <c r="B2755" s="15" t="s">
        <v>1601</v>
      </c>
      <c r="C2755" s="14" t="s">
        <v>1291</v>
      </c>
      <c r="D2755" s="14" t="s">
        <v>1584</v>
      </c>
      <c r="E2755" s="16">
        <v>0.16</v>
      </c>
      <c r="F2755" s="17">
        <f t="shared" si="124"/>
        <v>2224</v>
      </c>
      <c r="G2755" s="18">
        <v>172360</v>
      </c>
      <c r="H2755" s="12" t="s">
        <v>1582</v>
      </c>
      <c r="I2755" s="14" t="s">
        <v>1292</v>
      </c>
      <c r="L2755" s="19"/>
      <c r="M2755" s="20"/>
    </row>
    <row r="2756" spans="1:13" x14ac:dyDescent="0.25">
      <c r="A2756" t="s">
        <v>1592</v>
      </c>
      <c r="B2756" s="8">
        <v>13092997</v>
      </c>
      <c r="C2756" t="s">
        <v>1293</v>
      </c>
      <c r="D2756" t="s">
        <v>1581</v>
      </c>
      <c r="E2756" s="9">
        <v>0.48</v>
      </c>
      <c r="F2756" s="10">
        <f t="shared" si="124"/>
        <v>6672</v>
      </c>
      <c r="G2756" s="11"/>
      <c r="H2756" s="12" t="s">
        <v>1582</v>
      </c>
    </row>
    <row r="2757" spans="1:13" x14ac:dyDescent="0.25">
      <c r="A2757" t="s">
        <v>1580</v>
      </c>
      <c r="B2757" s="8">
        <v>13092997</v>
      </c>
      <c r="C2757" t="s">
        <v>1293</v>
      </c>
      <c r="D2757" t="s">
        <v>1626</v>
      </c>
      <c r="E2757" s="9">
        <v>1.28</v>
      </c>
      <c r="F2757" s="10">
        <f t="shared" si="124"/>
        <v>17792</v>
      </c>
      <c r="G2757" s="11"/>
      <c r="H2757" s="12" t="s">
        <v>1582</v>
      </c>
    </row>
    <row r="2758" spans="1:13" x14ac:dyDescent="0.25">
      <c r="A2758" t="s">
        <v>1586</v>
      </c>
      <c r="B2758" s="8">
        <v>13092997</v>
      </c>
      <c r="C2758" t="s">
        <v>1293</v>
      </c>
      <c r="D2758" t="s">
        <v>1583</v>
      </c>
      <c r="E2758" s="9">
        <v>0.56000000000000005</v>
      </c>
      <c r="F2758" s="10">
        <f t="shared" si="124"/>
        <v>7784.0000000000009</v>
      </c>
      <c r="G2758" s="11"/>
      <c r="H2758" s="12" t="s">
        <v>1582</v>
      </c>
    </row>
    <row r="2759" spans="1:13" x14ac:dyDescent="0.25">
      <c r="A2759" t="s">
        <v>1588</v>
      </c>
      <c r="B2759" s="8">
        <v>13092997</v>
      </c>
      <c r="C2759" t="s">
        <v>1293</v>
      </c>
      <c r="D2759" t="s">
        <v>1583</v>
      </c>
      <c r="E2759" s="9">
        <v>0.56000000000000005</v>
      </c>
      <c r="F2759" s="10">
        <f t="shared" si="124"/>
        <v>7784.0000000000009</v>
      </c>
      <c r="G2759" s="11"/>
      <c r="H2759" s="12" t="s">
        <v>1582</v>
      </c>
    </row>
    <row r="2760" spans="1:13" s="14" customFormat="1" x14ac:dyDescent="0.25">
      <c r="A2760" s="14" t="s">
        <v>1590</v>
      </c>
      <c r="B2760" s="15">
        <v>13092997</v>
      </c>
      <c r="C2760" s="14" t="s">
        <v>1293</v>
      </c>
      <c r="D2760" s="14" t="s">
        <v>1584</v>
      </c>
      <c r="E2760" s="16">
        <v>0.16</v>
      </c>
      <c r="F2760" s="17">
        <f t="shared" si="124"/>
        <v>2224</v>
      </c>
      <c r="G2760" s="18">
        <v>42256</v>
      </c>
      <c r="H2760" s="12" t="s">
        <v>1582</v>
      </c>
      <c r="I2760" s="14" t="s">
        <v>1294</v>
      </c>
      <c r="L2760" s="19"/>
      <c r="M2760" s="20"/>
    </row>
    <row r="2761" spans="1:13" x14ac:dyDescent="0.25">
      <c r="A2761" t="s">
        <v>1592</v>
      </c>
      <c r="B2761" s="8">
        <v>4182200</v>
      </c>
      <c r="C2761" t="s">
        <v>1295</v>
      </c>
      <c r="D2761" t="s">
        <v>1622</v>
      </c>
      <c r="E2761" s="9">
        <v>4.4000000000000004</v>
      </c>
      <c r="F2761" s="10">
        <f t="shared" si="124"/>
        <v>61160.000000000007</v>
      </c>
      <c r="G2761" s="11"/>
      <c r="H2761" s="12" t="s">
        <v>1582</v>
      </c>
    </row>
    <row r="2762" spans="1:13" x14ac:dyDescent="0.25">
      <c r="A2762" t="s">
        <v>1592</v>
      </c>
      <c r="B2762" s="8">
        <v>13204468</v>
      </c>
      <c r="C2762" t="s">
        <v>1295</v>
      </c>
      <c r="D2762" t="s">
        <v>1636</v>
      </c>
      <c r="E2762" s="9">
        <v>0.67333333333333301</v>
      </c>
      <c r="F2762" s="10">
        <f t="shared" si="124"/>
        <v>9359.3333333333285</v>
      </c>
      <c r="G2762" s="11"/>
      <c r="H2762" s="12" t="s">
        <v>1582</v>
      </c>
    </row>
    <row r="2763" spans="1:13" x14ac:dyDescent="0.25">
      <c r="A2763" t="s">
        <v>1580</v>
      </c>
      <c r="B2763" s="8">
        <v>4182200</v>
      </c>
      <c r="C2763" t="s">
        <v>1295</v>
      </c>
      <c r="D2763" t="s">
        <v>1724</v>
      </c>
      <c r="E2763" s="9">
        <v>5.92</v>
      </c>
      <c r="F2763" s="10">
        <f t="shared" si="124"/>
        <v>82288</v>
      </c>
      <c r="G2763" s="11"/>
      <c r="H2763" s="12" t="s">
        <v>1582</v>
      </c>
    </row>
    <row r="2764" spans="1:13" x14ac:dyDescent="0.25">
      <c r="A2764" t="s">
        <v>1586</v>
      </c>
      <c r="B2764" s="8">
        <v>13204468</v>
      </c>
      <c r="C2764" t="s">
        <v>1295</v>
      </c>
      <c r="D2764" t="s">
        <v>1603</v>
      </c>
      <c r="E2764" s="9">
        <v>5.3333333333333302E-2</v>
      </c>
      <c r="F2764" s="10">
        <f t="shared" si="124"/>
        <v>741.33333333333292</v>
      </c>
      <c r="G2764" s="11"/>
      <c r="H2764" s="12" t="s">
        <v>1582</v>
      </c>
    </row>
    <row r="2765" spans="1:13" x14ac:dyDescent="0.25">
      <c r="A2765" t="s">
        <v>1586</v>
      </c>
      <c r="B2765" s="8">
        <v>4182200</v>
      </c>
      <c r="C2765" t="s">
        <v>1295</v>
      </c>
      <c r="D2765" t="s">
        <v>1646</v>
      </c>
      <c r="E2765" s="9">
        <v>3.52</v>
      </c>
      <c r="F2765" s="10">
        <f t="shared" si="124"/>
        <v>48928</v>
      </c>
      <c r="G2765" s="11"/>
      <c r="H2765" s="12" t="s">
        <v>1582</v>
      </c>
    </row>
    <row r="2766" spans="1:13" s="14" customFormat="1" x14ac:dyDescent="0.25">
      <c r="A2766" s="14" t="s">
        <v>1588</v>
      </c>
      <c r="B2766" s="15">
        <v>13204468</v>
      </c>
      <c r="C2766" s="14" t="s">
        <v>1295</v>
      </c>
      <c r="D2766" s="14" t="s">
        <v>1596</v>
      </c>
      <c r="E2766" s="16">
        <v>0.95333333333333303</v>
      </c>
      <c r="F2766" s="17">
        <f t="shared" si="124"/>
        <v>13251.333333333328</v>
      </c>
      <c r="G2766" s="18">
        <v>215589</v>
      </c>
      <c r="H2766" s="12" t="s">
        <v>1582</v>
      </c>
      <c r="I2766" s="14" t="s">
        <v>1296</v>
      </c>
      <c r="L2766" s="19"/>
      <c r="M2766" s="20"/>
    </row>
    <row r="2767" spans="1:13" x14ac:dyDescent="0.25">
      <c r="A2767" t="s">
        <v>1592</v>
      </c>
      <c r="B2767" s="8">
        <v>20169173</v>
      </c>
      <c r="C2767" t="s">
        <v>1297</v>
      </c>
      <c r="D2767" t="s">
        <v>1661</v>
      </c>
      <c r="E2767" s="9">
        <v>1.45333333333333</v>
      </c>
      <c r="F2767" s="10">
        <f t="shared" si="124"/>
        <v>20201.333333333288</v>
      </c>
      <c r="G2767" s="11"/>
      <c r="H2767" s="12" t="s">
        <v>1582</v>
      </c>
    </row>
    <row r="2768" spans="1:13" x14ac:dyDescent="0.25">
      <c r="A2768" t="s">
        <v>1580</v>
      </c>
      <c r="B2768" s="8">
        <v>20169173</v>
      </c>
      <c r="C2768" t="s">
        <v>1297</v>
      </c>
      <c r="D2768" t="s">
        <v>1636</v>
      </c>
      <c r="E2768" s="9">
        <v>0.67333333333333301</v>
      </c>
      <c r="F2768" s="10">
        <f t="shared" si="124"/>
        <v>9359.3333333333285</v>
      </c>
      <c r="G2768" s="11"/>
      <c r="H2768" s="12" t="s">
        <v>1582</v>
      </c>
    </row>
    <row r="2769" spans="1:13" x14ac:dyDescent="0.25">
      <c r="A2769" t="s">
        <v>1586</v>
      </c>
      <c r="B2769" s="8">
        <v>20169173</v>
      </c>
      <c r="C2769" t="s">
        <v>1297</v>
      </c>
      <c r="D2769" t="s">
        <v>1583</v>
      </c>
      <c r="E2769" s="9">
        <v>0.39333333333333298</v>
      </c>
      <c r="F2769" s="10">
        <f t="shared" si="124"/>
        <v>5467.3333333333285</v>
      </c>
      <c r="G2769" s="11"/>
      <c r="H2769" s="12" t="s">
        <v>1582</v>
      </c>
    </row>
    <row r="2770" spans="1:13" x14ac:dyDescent="0.25">
      <c r="A2770" t="s">
        <v>1588</v>
      </c>
      <c r="B2770" s="8">
        <v>4555311</v>
      </c>
      <c r="C2770" t="s">
        <v>1297</v>
      </c>
      <c r="D2770" t="s">
        <v>1581</v>
      </c>
      <c r="E2770" s="9">
        <v>0.33333333333333298</v>
      </c>
      <c r="F2770" s="10">
        <f t="shared" si="124"/>
        <v>4633.3333333333285</v>
      </c>
      <c r="G2770" s="11"/>
      <c r="H2770" s="12" t="s">
        <v>1582</v>
      </c>
    </row>
    <row r="2771" spans="1:13" s="14" customFormat="1" x14ac:dyDescent="0.25">
      <c r="A2771" s="14" t="s">
        <v>1590</v>
      </c>
      <c r="B2771" s="15">
        <v>4555311</v>
      </c>
      <c r="C2771" s="14" t="s">
        <v>1297</v>
      </c>
      <c r="D2771" s="14" t="s">
        <v>1791</v>
      </c>
      <c r="E2771" s="16">
        <v>7.3266666666666698</v>
      </c>
      <c r="F2771" s="17">
        <f t="shared" si="124"/>
        <v>101840.66666666672</v>
      </c>
      <c r="G2771" s="18">
        <v>141363</v>
      </c>
      <c r="H2771" s="12" t="s">
        <v>1582</v>
      </c>
      <c r="I2771" s="14" t="s">
        <v>133</v>
      </c>
      <c r="L2771" s="19"/>
      <c r="M2771" s="20"/>
    </row>
    <row r="2772" spans="1:13" x14ac:dyDescent="0.25">
      <c r="A2772" t="s">
        <v>1592</v>
      </c>
      <c r="B2772" s="8">
        <v>4223649</v>
      </c>
      <c r="C2772" t="s">
        <v>1298</v>
      </c>
      <c r="D2772" t="s">
        <v>1609</v>
      </c>
      <c r="E2772" s="9">
        <v>0.44666666666666699</v>
      </c>
      <c r="F2772" s="10">
        <f t="shared" si="124"/>
        <v>6208.6666666666715</v>
      </c>
      <c r="G2772" s="11"/>
    </row>
    <row r="2773" spans="1:13" x14ac:dyDescent="0.25">
      <c r="A2773" t="s">
        <v>1580</v>
      </c>
      <c r="B2773" s="8">
        <v>4223649</v>
      </c>
      <c r="C2773" t="s">
        <v>1298</v>
      </c>
      <c r="D2773" t="s">
        <v>1581</v>
      </c>
      <c r="E2773" s="9">
        <v>0.33333333333333298</v>
      </c>
      <c r="F2773" s="10">
        <f t="shared" ref="F2773:F2791" si="125">((E2773/8)*8)*13900</f>
        <v>4633.3333333333285</v>
      </c>
      <c r="G2773" s="11"/>
    </row>
    <row r="2774" spans="1:13" x14ac:dyDescent="0.25">
      <c r="A2774" t="s">
        <v>1586</v>
      </c>
      <c r="B2774" s="8">
        <v>4223649</v>
      </c>
      <c r="C2774" t="s">
        <v>1298</v>
      </c>
      <c r="D2774" t="s">
        <v>1589</v>
      </c>
      <c r="E2774" s="9">
        <v>0.5</v>
      </c>
      <c r="F2774" s="10">
        <f t="shared" si="125"/>
        <v>6950</v>
      </c>
      <c r="G2774" s="11"/>
    </row>
    <row r="2775" spans="1:13" x14ac:dyDescent="0.25">
      <c r="A2775" t="s">
        <v>1588</v>
      </c>
      <c r="B2775" s="8">
        <v>4223649</v>
      </c>
      <c r="C2775" t="s">
        <v>1298</v>
      </c>
      <c r="D2775" t="s">
        <v>1609</v>
      </c>
      <c r="E2775" s="9">
        <v>0.44666666666666699</v>
      </c>
      <c r="F2775" s="10">
        <f t="shared" si="125"/>
        <v>6208.6666666666715</v>
      </c>
      <c r="G2775" s="11"/>
    </row>
    <row r="2776" spans="1:13" s="14" customFormat="1" x14ac:dyDescent="0.25">
      <c r="A2776" s="14" t="s">
        <v>1590</v>
      </c>
      <c r="B2776" s="15">
        <v>4223649</v>
      </c>
      <c r="C2776" s="14" t="s">
        <v>1298</v>
      </c>
      <c r="D2776" s="14" t="s">
        <v>1581</v>
      </c>
      <c r="E2776" s="16">
        <v>0.33333333333333298</v>
      </c>
      <c r="F2776" s="17">
        <f t="shared" si="125"/>
        <v>4633.3333333333285</v>
      </c>
      <c r="G2776" s="18">
        <v>28634</v>
      </c>
      <c r="I2776" s="14" t="s">
        <v>1299</v>
      </c>
      <c r="L2776" s="19"/>
      <c r="M2776" s="20"/>
    </row>
    <row r="2777" spans="1:13" x14ac:dyDescent="0.25">
      <c r="A2777" t="s">
        <v>1592</v>
      </c>
      <c r="B2777" s="8">
        <v>4205845</v>
      </c>
      <c r="C2777" t="s">
        <v>1300</v>
      </c>
      <c r="D2777" t="s">
        <v>1624</v>
      </c>
      <c r="E2777" s="9">
        <v>2.5733333333333301</v>
      </c>
      <c r="F2777" s="10">
        <f t="shared" si="125"/>
        <v>35769.333333333292</v>
      </c>
      <c r="G2777" s="11"/>
      <c r="H2777" s="12" t="s">
        <v>1582</v>
      </c>
    </row>
    <row r="2778" spans="1:13" x14ac:dyDescent="0.25">
      <c r="A2778" t="s">
        <v>1580</v>
      </c>
      <c r="B2778" s="8">
        <v>4205845</v>
      </c>
      <c r="C2778" t="s">
        <v>1300</v>
      </c>
      <c r="D2778" t="s">
        <v>1721</v>
      </c>
      <c r="E2778" s="9">
        <v>3.9733333333333301</v>
      </c>
      <c r="F2778" s="10">
        <f t="shared" si="125"/>
        <v>55229.333333333285</v>
      </c>
      <c r="G2778" s="11"/>
      <c r="H2778" s="12" t="s">
        <v>1582</v>
      </c>
    </row>
    <row r="2779" spans="1:13" x14ac:dyDescent="0.25">
      <c r="A2779" t="s">
        <v>1586</v>
      </c>
      <c r="B2779" s="8">
        <v>4205845</v>
      </c>
      <c r="C2779" t="s">
        <v>1300</v>
      </c>
      <c r="D2779" t="s">
        <v>1599</v>
      </c>
      <c r="E2779" s="9">
        <v>1.56666666666667</v>
      </c>
      <c r="F2779" s="10">
        <f t="shared" si="125"/>
        <v>21776.666666666712</v>
      </c>
      <c r="G2779" s="11">
        <v>44681</v>
      </c>
      <c r="H2779" s="12" t="s">
        <v>1582</v>
      </c>
    </row>
    <row r="2780" spans="1:13" x14ac:dyDescent="0.25">
      <c r="A2780" t="s">
        <v>1588</v>
      </c>
      <c r="B2780" s="8">
        <v>4205845</v>
      </c>
      <c r="C2780" t="s">
        <v>1300</v>
      </c>
      <c r="D2780" t="s">
        <v>1697</v>
      </c>
      <c r="E2780" s="9">
        <v>2.4066666666666698</v>
      </c>
      <c r="F2780" s="10">
        <f t="shared" si="125"/>
        <v>33452.666666666708</v>
      </c>
      <c r="G2780" s="11">
        <v>142830</v>
      </c>
      <c r="H2780" s="12" t="s">
        <v>1582</v>
      </c>
    </row>
    <row r="2781" spans="1:13" s="14" customFormat="1" x14ac:dyDescent="0.25">
      <c r="A2781" s="14" t="s">
        <v>1590</v>
      </c>
      <c r="B2781" s="15">
        <v>4205845</v>
      </c>
      <c r="C2781" s="14" t="s">
        <v>1300</v>
      </c>
      <c r="D2781" s="14" t="s">
        <v>1701</v>
      </c>
      <c r="E2781" s="16">
        <v>2.9666666666666699</v>
      </c>
      <c r="F2781" s="17">
        <f t="shared" si="125"/>
        <v>41236.666666666708</v>
      </c>
      <c r="G2781" s="18">
        <v>187511</v>
      </c>
      <c r="H2781" s="12" t="s">
        <v>1582</v>
      </c>
      <c r="I2781" s="14" t="s">
        <v>1301</v>
      </c>
      <c r="L2781" s="19"/>
      <c r="M2781" s="20"/>
    </row>
    <row r="2782" spans="1:13" x14ac:dyDescent="0.25">
      <c r="A2782" t="s">
        <v>1592</v>
      </c>
      <c r="B2782" s="8">
        <v>13069985</v>
      </c>
      <c r="C2782" t="s">
        <v>1302</v>
      </c>
      <c r="D2782" t="s">
        <v>1603</v>
      </c>
      <c r="E2782" s="9">
        <v>0.08</v>
      </c>
      <c r="F2782" s="10">
        <f t="shared" si="125"/>
        <v>1112</v>
      </c>
      <c r="G2782" s="11"/>
    </row>
    <row r="2783" spans="1:13" x14ac:dyDescent="0.25">
      <c r="A2783" t="s">
        <v>1580</v>
      </c>
      <c r="B2783" s="8">
        <v>13069985</v>
      </c>
      <c r="C2783" t="s">
        <v>1302</v>
      </c>
      <c r="D2783" t="s">
        <v>1589</v>
      </c>
      <c r="E2783" s="9">
        <v>0.72</v>
      </c>
      <c r="F2783" s="10">
        <f t="shared" si="125"/>
        <v>10008</v>
      </c>
      <c r="G2783" s="11"/>
    </row>
    <row r="2784" spans="1:13" x14ac:dyDescent="0.25">
      <c r="A2784" t="s">
        <v>1586</v>
      </c>
      <c r="B2784" s="8">
        <v>20148004</v>
      </c>
      <c r="C2784" t="s">
        <v>1302</v>
      </c>
      <c r="D2784" t="s">
        <v>1605</v>
      </c>
      <c r="E2784" s="9">
        <v>0.88</v>
      </c>
      <c r="F2784" s="10">
        <f t="shared" si="125"/>
        <v>12232</v>
      </c>
      <c r="G2784" s="11"/>
    </row>
    <row r="2785" spans="1:13" x14ac:dyDescent="0.25">
      <c r="A2785" t="s">
        <v>1586</v>
      </c>
      <c r="B2785" s="8" t="s">
        <v>1601</v>
      </c>
      <c r="C2785" t="s">
        <v>1302</v>
      </c>
      <c r="D2785" t="s">
        <v>1587</v>
      </c>
      <c r="E2785" s="9">
        <v>0.24</v>
      </c>
      <c r="F2785" s="10">
        <f t="shared" si="125"/>
        <v>3336</v>
      </c>
      <c r="G2785" s="11"/>
    </row>
    <row r="2786" spans="1:13" x14ac:dyDescent="0.25">
      <c r="A2786" t="s">
        <v>1588</v>
      </c>
      <c r="B2786" s="8">
        <v>20148004</v>
      </c>
      <c r="C2786" t="s">
        <v>1302</v>
      </c>
      <c r="D2786" t="s">
        <v>1605</v>
      </c>
      <c r="E2786" s="9">
        <v>0.88</v>
      </c>
      <c r="F2786" s="10">
        <f t="shared" si="125"/>
        <v>12232</v>
      </c>
      <c r="G2786" s="11"/>
    </row>
    <row r="2787" spans="1:13" x14ac:dyDescent="0.25">
      <c r="A2787" t="s">
        <v>1588</v>
      </c>
      <c r="B2787" s="8" t="s">
        <v>1601</v>
      </c>
      <c r="C2787" t="s">
        <v>1302</v>
      </c>
      <c r="D2787" t="s">
        <v>1589</v>
      </c>
      <c r="E2787" s="9">
        <v>0.72</v>
      </c>
      <c r="F2787" s="10">
        <f t="shared" si="125"/>
        <v>10008</v>
      </c>
      <c r="G2787" s="11"/>
    </row>
    <row r="2788" spans="1:13" x14ac:dyDescent="0.25">
      <c r="A2788" t="s">
        <v>1590</v>
      </c>
      <c r="B2788" s="8">
        <v>20148004</v>
      </c>
      <c r="C2788" t="s">
        <v>1302</v>
      </c>
      <c r="D2788" t="s">
        <v>1607</v>
      </c>
      <c r="E2788" s="9">
        <v>1.04</v>
      </c>
      <c r="F2788" s="10">
        <f t="shared" si="125"/>
        <v>14456</v>
      </c>
      <c r="G2788" s="11"/>
    </row>
    <row r="2789" spans="1:13" x14ac:dyDescent="0.25">
      <c r="A2789" t="s">
        <v>1590</v>
      </c>
      <c r="B2789" s="8" t="s">
        <v>1601</v>
      </c>
      <c r="C2789" t="s">
        <v>1302</v>
      </c>
      <c r="D2789" t="s">
        <v>1636</v>
      </c>
      <c r="E2789" s="9">
        <v>0.96</v>
      </c>
      <c r="F2789" s="10">
        <f t="shared" si="125"/>
        <v>13344</v>
      </c>
      <c r="G2789" s="11"/>
    </row>
    <row r="2790" spans="1:13" x14ac:dyDescent="0.25">
      <c r="A2790" t="s">
        <v>1590</v>
      </c>
      <c r="B2790" s="8" t="s">
        <v>1601</v>
      </c>
      <c r="C2790" t="s">
        <v>1302</v>
      </c>
      <c r="D2790" t="s">
        <v>1587</v>
      </c>
      <c r="E2790" s="9">
        <v>0.24</v>
      </c>
      <c r="F2790" s="10">
        <f t="shared" si="125"/>
        <v>3336</v>
      </c>
      <c r="G2790" s="11"/>
    </row>
    <row r="2791" spans="1:13" s="14" customFormat="1" x14ac:dyDescent="0.25">
      <c r="A2791" s="14" t="s">
        <v>1590</v>
      </c>
      <c r="B2791" s="15" t="s">
        <v>1601</v>
      </c>
      <c r="C2791" s="14" t="s">
        <v>1302</v>
      </c>
      <c r="D2791" s="14" t="s">
        <v>1587</v>
      </c>
      <c r="E2791" s="16">
        <v>0.24</v>
      </c>
      <c r="F2791" s="17">
        <f t="shared" si="125"/>
        <v>3336</v>
      </c>
      <c r="G2791" s="18">
        <v>83400</v>
      </c>
      <c r="I2791" s="14" t="s">
        <v>1303</v>
      </c>
      <c r="L2791" s="19"/>
      <c r="M2791" s="20"/>
    </row>
    <row r="2792" spans="1:13" x14ac:dyDescent="0.25">
      <c r="A2792" t="s">
        <v>1592</v>
      </c>
      <c r="B2792" s="8" t="s">
        <v>1601</v>
      </c>
      <c r="C2792" t="s">
        <v>1307</v>
      </c>
      <c r="D2792" t="s">
        <v>1602</v>
      </c>
      <c r="E2792" s="9">
        <v>0.32</v>
      </c>
      <c r="F2792" s="10">
        <f>((E2792/8)*2)*13900</f>
        <v>1112</v>
      </c>
      <c r="G2792" s="11"/>
      <c r="H2792" s="12" t="s">
        <v>1582</v>
      </c>
    </row>
    <row r="2793" spans="1:13" s="14" customFormat="1" x14ac:dyDescent="0.25">
      <c r="A2793" s="14" t="s">
        <v>1586</v>
      </c>
      <c r="B2793" s="15" t="s">
        <v>1601</v>
      </c>
      <c r="C2793" s="14" t="s">
        <v>1307</v>
      </c>
      <c r="D2793" s="14" t="s">
        <v>1584</v>
      </c>
      <c r="E2793" s="16">
        <v>0.16</v>
      </c>
      <c r="F2793" s="10">
        <f>((E2793/8)*2)*13900</f>
        <v>556</v>
      </c>
      <c r="G2793" s="18">
        <v>6672</v>
      </c>
      <c r="H2793" s="12" t="s">
        <v>1582</v>
      </c>
      <c r="I2793" s="14" t="s">
        <v>1308</v>
      </c>
      <c r="J2793" s="14" t="s">
        <v>14</v>
      </c>
      <c r="K2793" s="14" t="s">
        <v>15</v>
      </c>
      <c r="L2793" s="19"/>
      <c r="M2793" s="20"/>
    </row>
    <row r="2794" spans="1:13" x14ac:dyDescent="0.25">
      <c r="A2794" t="s">
        <v>1592</v>
      </c>
      <c r="B2794" s="8">
        <v>672747</v>
      </c>
      <c r="C2794" t="s">
        <v>1309</v>
      </c>
      <c r="D2794" t="s">
        <v>1584</v>
      </c>
      <c r="E2794" s="9">
        <v>0.16</v>
      </c>
      <c r="F2794" s="10">
        <f t="shared" ref="F2794:F2803" si="126">((E2794/8)*8)*13900</f>
        <v>2224</v>
      </c>
      <c r="G2794" s="11"/>
      <c r="H2794" s="12" t="s">
        <v>1582</v>
      </c>
    </row>
    <row r="2795" spans="1:13" x14ac:dyDescent="0.25">
      <c r="A2795" t="s">
        <v>1580</v>
      </c>
      <c r="B2795" s="8">
        <v>672747</v>
      </c>
      <c r="C2795" t="s">
        <v>1309</v>
      </c>
      <c r="D2795" t="s">
        <v>1603</v>
      </c>
      <c r="E2795" s="9">
        <v>0.08</v>
      </c>
      <c r="F2795" s="10">
        <f t="shared" si="126"/>
        <v>1112</v>
      </c>
      <c r="G2795" s="11"/>
      <c r="H2795" s="12" t="s">
        <v>1582</v>
      </c>
    </row>
    <row r="2796" spans="1:13" x14ac:dyDescent="0.25">
      <c r="A2796" t="s">
        <v>1586</v>
      </c>
      <c r="B2796" s="8">
        <v>672747</v>
      </c>
      <c r="C2796" t="s">
        <v>1309</v>
      </c>
      <c r="D2796" t="s">
        <v>1603</v>
      </c>
      <c r="E2796" s="9">
        <v>0.08</v>
      </c>
      <c r="F2796" s="10">
        <f t="shared" si="126"/>
        <v>1112</v>
      </c>
      <c r="G2796" s="11"/>
      <c r="H2796" s="12" t="s">
        <v>1582</v>
      </c>
    </row>
    <row r="2797" spans="1:13" s="14" customFormat="1" x14ac:dyDescent="0.25">
      <c r="A2797" s="14" t="s">
        <v>1590</v>
      </c>
      <c r="B2797" s="15">
        <v>672747</v>
      </c>
      <c r="C2797" s="14" t="s">
        <v>1309</v>
      </c>
      <c r="D2797" s="14" t="s">
        <v>1603</v>
      </c>
      <c r="E2797" s="16">
        <v>0.08</v>
      </c>
      <c r="F2797" s="17">
        <f t="shared" si="126"/>
        <v>1112</v>
      </c>
      <c r="G2797" s="18">
        <v>5560</v>
      </c>
      <c r="H2797" s="12" t="s">
        <v>1582</v>
      </c>
      <c r="I2797" s="14" t="s">
        <v>726</v>
      </c>
      <c r="L2797" s="19"/>
      <c r="M2797" s="20"/>
    </row>
    <row r="2798" spans="1:13" x14ac:dyDescent="0.25">
      <c r="A2798" t="s">
        <v>1592</v>
      </c>
      <c r="B2798" s="8">
        <v>4015510</v>
      </c>
      <c r="C2798" t="s">
        <v>1311</v>
      </c>
      <c r="D2798" t="s">
        <v>1603</v>
      </c>
      <c r="E2798" s="9">
        <v>0.08</v>
      </c>
      <c r="F2798" s="10">
        <f t="shared" si="126"/>
        <v>1112</v>
      </c>
      <c r="G2798" s="11"/>
    </row>
    <row r="2799" spans="1:13" s="14" customFormat="1" x14ac:dyDescent="0.25">
      <c r="A2799" s="14" t="s">
        <v>1586</v>
      </c>
      <c r="B2799" s="15">
        <v>4015510</v>
      </c>
      <c r="C2799" s="14" t="s">
        <v>1311</v>
      </c>
      <c r="D2799" s="14" t="s">
        <v>1603</v>
      </c>
      <c r="E2799" s="16">
        <v>0.08</v>
      </c>
      <c r="F2799" s="17">
        <f t="shared" si="126"/>
        <v>1112</v>
      </c>
      <c r="G2799" s="18">
        <v>2224</v>
      </c>
      <c r="I2799" s="14" t="s">
        <v>1312</v>
      </c>
      <c r="L2799" s="19"/>
      <c r="M2799" s="20"/>
    </row>
    <row r="2800" spans="1:13" x14ac:dyDescent="0.25">
      <c r="A2800" t="s">
        <v>1592</v>
      </c>
      <c r="B2800" s="8">
        <v>20153700</v>
      </c>
      <c r="C2800" t="s">
        <v>1315</v>
      </c>
      <c r="D2800" t="s">
        <v>1605</v>
      </c>
      <c r="E2800" s="9">
        <v>0.61333333333333295</v>
      </c>
      <c r="F2800" s="10">
        <f t="shared" si="126"/>
        <v>8525.3333333333285</v>
      </c>
      <c r="G2800" s="11"/>
      <c r="H2800" s="12" t="s">
        <v>1582</v>
      </c>
    </row>
    <row r="2801" spans="1:13" x14ac:dyDescent="0.25">
      <c r="A2801" t="s">
        <v>1580</v>
      </c>
      <c r="B2801" s="8">
        <v>20153700</v>
      </c>
      <c r="C2801" t="s">
        <v>1315</v>
      </c>
      <c r="D2801" t="s">
        <v>1636</v>
      </c>
      <c r="E2801" s="9">
        <v>0.67333333333333301</v>
      </c>
      <c r="F2801" s="10">
        <f t="shared" si="126"/>
        <v>9359.3333333333285</v>
      </c>
      <c r="G2801" s="11"/>
      <c r="H2801" s="12" t="s">
        <v>1582</v>
      </c>
    </row>
    <row r="2802" spans="1:13" x14ac:dyDescent="0.25">
      <c r="A2802" t="s">
        <v>1586</v>
      </c>
      <c r="B2802" s="8">
        <v>20153700</v>
      </c>
      <c r="C2802" t="s">
        <v>1315</v>
      </c>
      <c r="D2802" t="s">
        <v>1657</v>
      </c>
      <c r="E2802" s="9">
        <v>1.2333333333333301</v>
      </c>
      <c r="F2802" s="10">
        <f t="shared" si="126"/>
        <v>17143.333333333288</v>
      </c>
      <c r="G2802" s="11"/>
      <c r="H2802" s="12" t="s">
        <v>1582</v>
      </c>
    </row>
    <row r="2803" spans="1:13" s="14" customFormat="1" x14ac:dyDescent="0.25">
      <c r="A2803" s="14" t="s">
        <v>1590</v>
      </c>
      <c r="B2803" s="15">
        <v>20153700</v>
      </c>
      <c r="C2803" s="14" t="s">
        <v>1315</v>
      </c>
      <c r="D2803" s="14" t="s">
        <v>1581</v>
      </c>
      <c r="E2803" s="16">
        <v>0.33333333333333298</v>
      </c>
      <c r="F2803" s="17">
        <f t="shared" si="126"/>
        <v>4633.3333333333285</v>
      </c>
      <c r="G2803" s="18">
        <v>39476</v>
      </c>
      <c r="H2803" s="12" t="s">
        <v>1582</v>
      </c>
      <c r="I2803" s="14" t="s">
        <v>1316</v>
      </c>
      <c r="L2803" s="19"/>
      <c r="M2803" s="20"/>
    </row>
    <row r="2804" spans="1:13" x14ac:dyDescent="0.25">
      <c r="A2804" t="s">
        <v>1580</v>
      </c>
      <c r="B2804" s="8" t="s">
        <v>1601</v>
      </c>
      <c r="C2804" t="s">
        <v>1317</v>
      </c>
      <c r="D2804" t="s">
        <v>1584</v>
      </c>
      <c r="E2804" s="9">
        <v>0.16</v>
      </c>
      <c r="F2804" s="10">
        <f t="shared" ref="F2804:F2812" si="127">((E2804/8)*2)*13900</f>
        <v>556</v>
      </c>
      <c r="G2804" s="11"/>
      <c r="H2804" s="12" t="s">
        <v>1582</v>
      </c>
    </row>
    <row r="2805" spans="1:13" x14ac:dyDescent="0.25">
      <c r="A2805" t="s">
        <v>1580</v>
      </c>
      <c r="B2805" s="8" t="s">
        <v>1601</v>
      </c>
      <c r="C2805" t="s">
        <v>1317</v>
      </c>
      <c r="D2805" t="s">
        <v>1583</v>
      </c>
      <c r="E2805" s="9">
        <v>0.56000000000000005</v>
      </c>
      <c r="F2805" s="10">
        <f t="shared" si="127"/>
        <v>1946.0000000000002</v>
      </c>
      <c r="G2805" s="11"/>
      <c r="H2805" s="12" t="s">
        <v>1582</v>
      </c>
    </row>
    <row r="2806" spans="1:13" x14ac:dyDescent="0.25">
      <c r="A2806" t="s">
        <v>1586</v>
      </c>
      <c r="B2806" s="8" t="s">
        <v>1601</v>
      </c>
      <c r="C2806" t="s">
        <v>1317</v>
      </c>
      <c r="D2806" t="s">
        <v>1587</v>
      </c>
      <c r="E2806" s="9">
        <v>0.24</v>
      </c>
      <c r="F2806" s="10">
        <f t="shared" si="127"/>
        <v>834</v>
      </c>
      <c r="G2806" s="11"/>
      <c r="H2806" s="12" t="s">
        <v>1582</v>
      </c>
    </row>
    <row r="2807" spans="1:13" x14ac:dyDescent="0.25">
      <c r="A2807" t="s">
        <v>1586</v>
      </c>
      <c r="B2807" s="8" t="s">
        <v>1601</v>
      </c>
      <c r="C2807" t="s">
        <v>1317</v>
      </c>
      <c r="D2807" t="s">
        <v>1610</v>
      </c>
      <c r="E2807" s="9">
        <v>0.4</v>
      </c>
      <c r="F2807" s="10">
        <f t="shared" si="127"/>
        <v>1390</v>
      </c>
      <c r="G2807" s="11"/>
      <c r="H2807" s="12" t="s">
        <v>1582</v>
      </c>
    </row>
    <row r="2808" spans="1:13" x14ac:dyDescent="0.25">
      <c r="A2808" t="s">
        <v>1586</v>
      </c>
      <c r="B2808" s="8" t="s">
        <v>1601</v>
      </c>
      <c r="C2808" t="s">
        <v>1317</v>
      </c>
      <c r="D2808" t="s">
        <v>1603</v>
      </c>
      <c r="E2808" s="9">
        <v>0.08</v>
      </c>
      <c r="F2808" s="10">
        <f t="shared" si="127"/>
        <v>278</v>
      </c>
      <c r="G2808" s="11"/>
      <c r="H2808" s="12" t="s">
        <v>1582</v>
      </c>
    </row>
    <row r="2809" spans="1:13" x14ac:dyDescent="0.25">
      <c r="A2809" t="s">
        <v>1588</v>
      </c>
      <c r="B2809" s="8" t="s">
        <v>1601</v>
      </c>
      <c r="C2809" t="s">
        <v>1317</v>
      </c>
      <c r="D2809" t="s">
        <v>1587</v>
      </c>
      <c r="E2809" s="9">
        <v>0.24</v>
      </c>
      <c r="F2809" s="10">
        <f t="shared" si="127"/>
        <v>834</v>
      </c>
      <c r="G2809" s="11"/>
      <c r="H2809" s="12" t="s">
        <v>1582</v>
      </c>
    </row>
    <row r="2810" spans="1:13" x14ac:dyDescent="0.25">
      <c r="A2810" t="s">
        <v>1588</v>
      </c>
      <c r="B2810" s="8" t="s">
        <v>1601</v>
      </c>
      <c r="C2810" t="s">
        <v>1317</v>
      </c>
      <c r="D2810" t="s">
        <v>1602</v>
      </c>
      <c r="E2810" s="9">
        <v>0.32</v>
      </c>
      <c r="F2810" s="10">
        <f t="shared" si="127"/>
        <v>1112</v>
      </c>
      <c r="G2810" s="11"/>
      <c r="H2810" s="12" t="s">
        <v>1582</v>
      </c>
    </row>
    <row r="2811" spans="1:13" x14ac:dyDescent="0.25">
      <c r="A2811" t="s">
        <v>1590</v>
      </c>
      <c r="B2811" s="8" t="s">
        <v>1601</v>
      </c>
      <c r="C2811" t="s">
        <v>1317</v>
      </c>
      <c r="D2811" t="s">
        <v>1584</v>
      </c>
      <c r="E2811" s="9">
        <v>0.16</v>
      </c>
      <c r="F2811" s="10">
        <f t="shared" si="127"/>
        <v>556</v>
      </c>
      <c r="G2811" s="11"/>
      <c r="H2811" s="12" t="s">
        <v>1582</v>
      </c>
    </row>
    <row r="2812" spans="1:13" s="14" customFormat="1" x14ac:dyDescent="0.25">
      <c r="A2812" s="14" t="s">
        <v>1590</v>
      </c>
      <c r="B2812" s="15" t="s">
        <v>1601</v>
      </c>
      <c r="C2812" s="14" t="s">
        <v>1317</v>
      </c>
      <c r="D2812" s="14" t="s">
        <v>1602</v>
      </c>
      <c r="E2812" s="16">
        <v>0.32</v>
      </c>
      <c r="F2812" s="10">
        <f t="shared" si="127"/>
        <v>1112</v>
      </c>
      <c r="G2812" s="18">
        <v>34472</v>
      </c>
      <c r="H2812" s="12" t="s">
        <v>1582</v>
      </c>
      <c r="I2812" s="14" t="s">
        <v>1318</v>
      </c>
      <c r="J2812" s="14" t="s">
        <v>14</v>
      </c>
      <c r="K2812" s="14" t="s">
        <v>15</v>
      </c>
      <c r="L2812" s="19"/>
      <c r="M2812" s="20"/>
    </row>
    <row r="2813" spans="1:13" x14ac:dyDescent="0.25">
      <c r="A2813" t="s">
        <v>1592</v>
      </c>
      <c r="B2813" s="8">
        <v>13117753</v>
      </c>
      <c r="C2813" t="s">
        <v>1319</v>
      </c>
      <c r="D2813" t="s">
        <v>2053</v>
      </c>
      <c r="E2813" s="9">
        <v>7.8266666666666698</v>
      </c>
      <c r="F2813" s="10">
        <f t="shared" ref="F2813:F2824" si="128">((E2813/8)*10)*13900</f>
        <v>135988.33333333337</v>
      </c>
      <c r="G2813" s="11"/>
      <c r="H2813" s="12" t="s">
        <v>1582</v>
      </c>
    </row>
    <row r="2814" spans="1:13" x14ac:dyDescent="0.25">
      <c r="A2814" t="s">
        <v>1580</v>
      </c>
      <c r="B2814" s="8">
        <v>11486034</v>
      </c>
      <c r="C2814" t="s">
        <v>1319</v>
      </c>
      <c r="D2814" t="s">
        <v>1951</v>
      </c>
      <c r="E2814" s="9">
        <v>5.44</v>
      </c>
      <c r="F2814" s="10">
        <f t="shared" si="128"/>
        <v>94520.000000000015</v>
      </c>
      <c r="G2814" s="11"/>
      <c r="H2814" s="12" t="s">
        <v>1582</v>
      </c>
    </row>
    <row r="2815" spans="1:13" x14ac:dyDescent="0.25">
      <c r="A2815" t="s">
        <v>1580</v>
      </c>
      <c r="B2815" s="8">
        <v>11485303</v>
      </c>
      <c r="C2815" t="s">
        <v>1319</v>
      </c>
      <c r="D2815" t="s">
        <v>1921</v>
      </c>
      <c r="E2815" s="9">
        <v>15.36</v>
      </c>
      <c r="F2815" s="10">
        <f t="shared" si="128"/>
        <v>266880</v>
      </c>
      <c r="G2815" s="11"/>
      <c r="H2815" s="12" t="s">
        <v>1582</v>
      </c>
    </row>
    <row r="2816" spans="1:13" x14ac:dyDescent="0.25">
      <c r="A2816" t="s">
        <v>1580</v>
      </c>
      <c r="B2816" s="8">
        <v>13117753</v>
      </c>
      <c r="C2816" t="s">
        <v>1319</v>
      </c>
      <c r="D2816" t="s">
        <v>1658</v>
      </c>
      <c r="E2816" s="9">
        <v>2.0133333333333301</v>
      </c>
      <c r="F2816" s="10">
        <f t="shared" si="128"/>
        <v>34981.666666666613</v>
      </c>
      <c r="G2816" s="11"/>
      <c r="H2816" s="12" t="s">
        <v>1582</v>
      </c>
    </row>
    <row r="2817" spans="1:13" x14ac:dyDescent="0.25">
      <c r="A2817" t="s">
        <v>1586</v>
      </c>
      <c r="B2817" s="8">
        <v>11486011</v>
      </c>
      <c r="C2817" t="s">
        <v>1319</v>
      </c>
      <c r="D2817" t="s">
        <v>1830</v>
      </c>
      <c r="E2817" s="9">
        <v>6.24</v>
      </c>
      <c r="F2817" s="10">
        <f t="shared" si="128"/>
        <v>108420.00000000001</v>
      </c>
      <c r="G2817" s="11"/>
      <c r="H2817" s="12" t="s">
        <v>1582</v>
      </c>
    </row>
    <row r="2818" spans="1:13" x14ac:dyDescent="0.25">
      <c r="A2818" t="s">
        <v>1586</v>
      </c>
      <c r="B2818" s="8">
        <v>13117753</v>
      </c>
      <c r="C2818" t="s">
        <v>1319</v>
      </c>
      <c r="D2818" t="s">
        <v>1636</v>
      </c>
      <c r="E2818" s="9">
        <v>0.67333333333333301</v>
      </c>
      <c r="F2818" s="10">
        <f t="shared" si="128"/>
        <v>11699.166666666661</v>
      </c>
      <c r="G2818" s="11"/>
      <c r="H2818" s="12" t="s">
        <v>1582</v>
      </c>
    </row>
    <row r="2819" spans="1:13" x14ac:dyDescent="0.25">
      <c r="A2819" t="s">
        <v>1588</v>
      </c>
      <c r="B2819" s="8">
        <v>11486034</v>
      </c>
      <c r="C2819" t="s">
        <v>1319</v>
      </c>
      <c r="D2819" t="s">
        <v>1584</v>
      </c>
      <c r="E2819" s="9">
        <v>0.16</v>
      </c>
      <c r="F2819" s="10">
        <f t="shared" si="128"/>
        <v>2780</v>
      </c>
      <c r="G2819" s="11"/>
      <c r="H2819" s="12" t="s">
        <v>1582</v>
      </c>
    </row>
    <row r="2820" spans="1:13" x14ac:dyDescent="0.25">
      <c r="A2820" t="s">
        <v>1588</v>
      </c>
      <c r="B2820" s="8">
        <v>11486011</v>
      </c>
      <c r="C2820" t="s">
        <v>1319</v>
      </c>
      <c r="D2820" t="s">
        <v>1602</v>
      </c>
      <c r="E2820" s="9">
        <v>0.32</v>
      </c>
      <c r="F2820" s="10">
        <f t="shared" si="128"/>
        <v>5560</v>
      </c>
      <c r="G2820" s="11"/>
      <c r="H2820" s="12" t="s">
        <v>1582</v>
      </c>
    </row>
    <row r="2821" spans="1:13" x14ac:dyDescent="0.25">
      <c r="A2821" t="s">
        <v>1588</v>
      </c>
      <c r="B2821" s="8">
        <v>13117753</v>
      </c>
      <c r="C2821" t="s">
        <v>1319</v>
      </c>
      <c r="D2821" t="s">
        <v>1636</v>
      </c>
      <c r="E2821" s="9">
        <v>0.67333333333333301</v>
      </c>
      <c r="F2821" s="10">
        <f t="shared" si="128"/>
        <v>11699.166666666661</v>
      </c>
      <c r="G2821" s="11"/>
      <c r="H2821" s="12" t="s">
        <v>1582</v>
      </c>
    </row>
    <row r="2822" spans="1:13" x14ac:dyDescent="0.25">
      <c r="A2822" t="s">
        <v>1590</v>
      </c>
      <c r="B2822" s="8">
        <v>13117753</v>
      </c>
      <c r="C2822" t="s">
        <v>1319</v>
      </c>
      <c r="D2822" t="s">
        <v>1636</v>
      </c>
      <c r="E2822" s="9">
        <v>0.67333333333333301</v>
      </c>
      <c r="F2822" s="10">
        <f t="shared" si="128"/>
        <v>11699.166666666661</v>
      </c>
      <c r="G2822" s="11"/>
      <c r="H2822" s="12" t="s">
        <v>1582</v>
      </c>
    </row>
    <row r="2823" spans="1:13" x14ac:dyDescent="0.25">
      <c r="A2823" t="s">
        <v>1590</v>
      </c>
      <c r="B2823" s="8">
        <v>11486011</v>
      </c>
      <c r="C2823" t="s">
        <v>1319</v>
      </c>
      <c r="D2823" t="s">
        <v>1609</v>
      </c>
      <c r="E2823" s="9">
        <v>0.64</v>
      </c>
      <c r="F2823" s="10">
        <f t="shared" si="128"/>
        <v>11120</v>
      </c>
      <c r="G2823" s="11"/>
      <c r="H2823" s="12" t="s">
        <v>1582</v>
      </c>
    </row>
    <row r="2824" spans="1:13" s="14" customFormat="1" x14ac:dyDescent="0.25">
      <c r="A2824" s="14" t="s">
        <v>1590</v>
      </c>
      <c r="B2824" s="15">
        <v>11486034</v>
      </c>
      <c r="C2824" s="14" t="s">
        <v>1319</v>
      </c>
      <c r="D2824" s="14" t="s">
        <v>1602</v>
      </c>
      <c r="E2824" s="16">
        <v>0.32</v>
      </c>
      <c r="F2824" s="10">
        <f t="shared" si="128"/>
        <v>5560</v>
      </c>
      <c r="G2824" s="18">
        <v>700907.5</v>
      </c>
      <c r="H2824" s="12" t="s">
        <v>1582</v>
      </c>
      <c r="I2824" s="14" t="s">
        <v>876</v>
      </c>
      <c r="J2824" s="14" t="s">
        <v>518</v>
      </c>
      <c r="K2824" s="14" t="s">
        <v>1320</v>
      </c>
      <c r="L2824" s="19"/>
      <c r="M2824" s="20"/>
    </row>
    <row r="2825" spans="1:13" x14ac:dyDescent="0.25">
      <c r="A2825" t="s">
        <v>1592</v>
      </c>
      <c r="B2825" s="8" t="s">
        <v>1601</v>
      </c>
      <c r="C2825" t="s">
        <v>2054</v>
      </c>
      <c r="D2825" t="s">
        <v>1584</v>
      </c>
      <c r="E2825" s="9">
        <v>0.16</v>
      </c>
      <c r="F2825" s="10">
        <f t="shared" ref="F2825:F2863" si="129">((E2825/8)*8)*13900</f>
        <v>2224</v>
      </c>
      <c r="G2825" s="11"/>
    </row>
    <row r="2826" spans="1:13" s="14" customFormat="1" x14ac:dyDescent="0.25">
      <c r="A2826" s="14" t="s">
        <v>1592</v>
      </c>
      <c r="B2826" s="15">
        <v>11368127</v>
      </c>
      <c r="C2826" s="14" t="s">
        <v>2054</v>
      </c>
      <c r="D2826" s="14" t="s">
        <v>1603</v>
      </c>
      <c r="E2826" s="16">
        <v>0.08</v>
      </c>
      <c r="F2826" s="17">
        <f t="shared" si="129"/>
        <v>1112</v>
      </c>
      <c r="G2826" s="18">
        <v>3336</v>
      </c>
      <c r="I2826" s="14" t="s">
        <v>2055</v>
      </c>
      <c r="L2826" s="19"/>
      <c r="M2826" s="20"/>
    </row>
    <row r="2827" spans="1:13" x14ac:dyDescent="0.25">
      <c r="A2827" t="s">
        <v>1580</v>
      </c>
      <c r="B2827" s="8">
        <v>20077114</v>
      </c>
      <c r="C2827" t="s">
        <v>1323</v>
      </c>
      <c r="D2827" t="s">
        <v>1584</v>
      </c>
      <c r="E2827" s="9">
        <v>0.16</v>
      </c>
      <c r="F2827" s="10">
        <f t="shared" si="129"/>
        <v>2224</v>
      </c>
      <c r="G2827" s="11"/>
    </row>
    <row r="2828" spans="1:13" x14ac:dyDescent="0.25">
      <c r="A2828" t="s">
        <v>1586</v>
      </c>
      <c r="B2828" s="8">
        <v>20077114</v>
      </c>
      <c r="C2828" t="s">
        <v>1323</v>
      </c>
      <c r="D2828" t="s">
        <v>1602</v>
      </c>
      <c r="E2828" s="9">
        <v>0.32</v>
      </c>
      <c r="F2828" s="10">
        <f t="shared" si="129"/>
        <v>4448</v>
      </c>
      <c r="G2828" s="11"/>
    </row>
    <row r="2829" spans="1:13" x14ac:dyDescent="0.25">
      <c r="A2829" t="s">
        <v>1588</v>
      </c>
      <c r="B2829" s="8">
        <v>20077114</v>
      </c>
      <c r="C2829" t="s">
        <v>1323</v>
      </c>
      <c r="D2829" t="s">
        <v>1584</v>
      </c>
      <c r="E2829" s="9">
        <v>0.16</v>
      </c>
      <c r="F2829" s="10">
        <f t="shared" si="129"/>
        <v>2224</v>
      </c>
      <c r="G2829" s="11"/>
    </row>
    <row r="2830" spans="1:13" s="14" customFormat="1" x14ac:dyDescent="0.25">
      <c r="A2830" s="14" t="s">
        <v>1590</v>
      </c>
      <c r="B2830" s="15">
        <v>20077114</v>
      </c>
      <c r="C2830" s="14" t="s">
        <v>1323</v>
      </c>
      <c r="D2830" s="14" t="s">
        <v>1603</v>
      </c>
      <c r="E2830" s="16">
        <v>0.08</v>
      </c>
      <c r="F2830" s="17">
        <f t="shared" si="129"/>
        <v>1112</v>
      </c>
      <c r="G2830" s="18">
        <v>10008</v>
      </c>
      <c r="I2830" s="14" t="s">
        <v>1324</v>
      </c>
      <c r="L2830" s="19"/>
      <c r="M2830" s="20"/>
    </row>
    <row r="2831" spans="1:13" x14ac:dyDescent="0.25">
      <c r="A2831" t="s">
        <v>1588</v>
      </c>
      <c r="B2831" s="8">
        <v>348578</v>
      </c>
      <c r="C2831" t="s">
        <v>2056</v>
      </c>
      <c r="D2831" t="s">
        <v>1603</v>
      </c>
      <c r="E2831" s="9">
        <v>0.08</v>
      </c>
      <c r="F2831" s="10">
        <f t="shared" si="129"/>
        <v>1112</v>
      </c>
      <c r="G2831" s="11"/>
      <c r="H2831" s="12" t="s">
        <v>1582</v>
      </c>
    </row>
    <row r="2832" spans="1:13" s="14" customFormat="1" x14ac:dyDescent="0.25">
      <c r="A2832" s="14" t="s">
        <v>1590</v>
      </c>
      <c r="B2832" s="15">
        <v>348578</v>
      </c>
      <c r="C2832" s="14" t="s">
        <v>2056</v>
      </c>
      <c r="D2832" s="14" t="s">
        <v>1730</v>
      </c>
      <c r="E2832" s="16">
        <v>5.36</v>
      </c>
      <c r="F2832" s="17">
        <f t="shared" si="129"/>
        <v>74504</v>
      </c>
      <c r="G2832" s="18">
        <v>75616</v>
      </c>
      <c r="H2832" s="12" t="s">
        <v>1582</v>
      </c>
      <c r="I2832" s="14" t="s">
        <v>2057</v>
      </c>
      <c r="L2832" s="19"/>
      <c r="M2832" s="20"/>
    </row>
    <row r="2833" spans="1:8" x14ac:dyDescent="0.25">
      <c r="A2833" t="s">
        <v>1592</v>
      </c>
      <c r="B2833" s="8">
        <v>13179022</v>
      </c>
      <c r="C2833" t="s">
        <v>1325</v>
      </c>
      <c r="D2833" t="s">
        <v>1636</v>
      </c>
      <c r="E2833" s="9">
        <v>0.96</v>
      </c>
      <c r="F2833" s="10">
        <f t="shared" si="129"/>
        <v>13344</v>
      </c>
      <c r="G2833" s="11"/>
      <c r="H2833" s="12" t="s">
        <v>1582</v>
      </c>
    </row>
    <row r="2834" spans="1:8" x14ac:dyDescent="0.25">
      <c r="A2834" t="s">
        <v>1592</v>
      </c>
      <c r="B2834" s="8">
        <v>13178552</v>
      </c>
      <c r="C2834" t="s">
        <v>1325</v>
      </c>
      <c r="D2834" t="s">
        <v>1605</v>
      </c>
      <c r="E2834" s="9">
        <v>0.88</v>
      </c>
      <c r="F2834" s="10">
        <f t="shared" si="129"/>
        <v>12232</v>
      </c>
      <c r="G2834" s="11"/>
      <c r="H2834" s="12" t="s">
        <v>1582</v>
      </c>
    </row>
    <row r="2835" spans="1:8" x14ac:dyDescent="0.25">
      <c r="A2835" t="s">
        <v>1592</v>
      </c>
      <c r="B2835" s="8">
        <v>13179007</v>
      </c>
      <c r="C2835" t="s">
        <v>1325</v>
      </c>
      <c r="D2835" t="s">
        <v>1589</v>
      </c>
      <c r="E2835" s="9">
        <v>0.72</v>
      </c>
      <c r="F2835" s="10">
        <f t="shared" si="129"/>
        <v>10008</v>
      </c>
      <c r="G2835" s="11"/>
      <c r="H2835" s="12" t="s">
        <v>1582</v>
      </c>
    </row>
    <row r="2836" spans="1:8" x14ac:dyDescent="0.25">
      <c r="A2836" t="s">
        <v>1592</v>
      </c>
      <c r="B2836" s="8">
        <v>13197769</v>
      </c>
      <c r="C2836" t="s">
        <v>1325</v>
      </c>
      <c r="D2836" t="s">
        <v>1634</v>
      </c>
      <c r="E2836" s="9">
        <v>1.9</v>
      </c>
      <c r="F2836" s="10">
        <f t="shared" si="129"/>
        <v>26410</v>
      </c>
      <c r="G2836" s="11"/>
      <c r="H2836" s="12" t="s">
        <v>1582</v>
      </c>
    </row>
    <row r="2837" spans="1:8" x14ac:dyDescent="0.25">
      <c r="A2837" t="s">
        <v>1580</v>
      </c>
      <c r="B2837" s="8">
        <v>13197769</v>
      </c>
      <c r="C2837" t="s">
        <v>1325</v>
      </c>
      <c r="D2837" t="s">
        <v>1729</v>
      </c>
      <c r="E2837" s="9">
        <v>3.6333333333333302</v>
      </c>
      <c r="F2837" s="10">
        <f t="shared" si="129"/>
        <v>50503.333333333292</v>
      </c>
      <c r="G2837" s="11"/>
      <c r="H2837" s="12" t="s">
        <v>1582</v>
      </c>
    </row>
    <row r="2838" spans="1:8" x14ac:dyDescent="0.25">
      <c r="A2838" t="s">
        <v>1580</v>
      </c>
      <c r="B2838" s="8">
        <v>13038103</v>
      </c>
      <c r="C2838" t="s">
        <v>1325</v>
      </c>
      <c r="D2838" t="s">
        <v>1603</v>
      </c>
      <c r="E2838" s="9">
        <v>0.08</v>
      </c>
      <c r="F2838" s="10">
        <f t="shared" si="129"/>
        <v>1112</v>
      </c>
      <c r="G2838" s="11"/>
      <c r="H2838" s="12" t="s">
        <v>1582</v>
      </c>
    </row>
    <row r="2839" spans="1:8" x14ac:dyDescent="0.25">
      <c r="A2839" t="s">
        <v>1580</v>
      </c>
      <c r="B2839" s="8">
        <v>13179007</v>
      </c>
      <c r="C2839" t="s">
        <v>1325</v>
      </c>
      <c r="D2839" t="s">
        <v>1581</v>
      </c>
      <c r="E2839" s="9">
        <v>0.48</v>
      </c>
      <c r="F2839" s="10">
        <f t="shared" si="129"/>
        <v>6672</v>
      </c>
      <c r="G2839" s="11"/>
      <c r="H2839" s="12" t="s">
        <v>1582</v>
      </c>
    </row>
    <row r="2840" spans="1:8" x14ac:dyDescent="0.25">
      <c r="A2840" t="s">
        <v>1580</v>
      </c>
      <c r="B2840" s="8">
        <v>13178552</v>
      </c>
      <c r="C2840" t="s">
        <v>1325</v>
      </c>
      <c r="D2840" t="s">
        <v>1602</v>
      </c>
      <c r="E2840" s="9">
        <v>0.32</v>
      </c>
      <c r="F2840" s="10">
        <f t="shared" si="129"/>
        <v>4448</v>
      </c>
      <c r="G2840" s="11"/>
      <c r="H2840" s="12" t="s">
        <v>1582</v>
      </c>
    </row>
    <row r="2841" spans="1:8" x14ac:dyDescent="0.25">
      <c r="A2841" t="s">
        <v>1580</v>
      </c>
      <c r="B2841" s="8">
        <v>13179022</v>
      </c>
      <c r="C2841" t="s">
        <v>1325</v>
      </c>
      <c r="D2841" t="s">
        <v>1602</v>
      </c>
      <c r="E2841" s="9">
        <v>0.32</v>
      </c>
      <c r="F2841" s="10">
        <f t="shared" si="129"/>
        <v>4448</v>
      </c>
      <c r="G2841" s="11"/>
      <c r="H2841" s="12" t="s">
        <v>1582</v>
      </c>
    </row>
    <row r="2842" spans="1:8" x14ac:dyDescent="0.25">
      <c r="A2842" t="s">
        <v>1586</v>
      </c>
      <c r="B2842" s="8">
        <v>13038103</v>
      </c>
      <c r="C2842" t="s">
        <v>1325</v>
      </c>
      <c r="D2842" t="s">
        <v>1695</v>
      </c>
      <c r="E2842" s="9">
        <v>4</v>
      </c>
      <c r="F2842" s="10">
        <f t="shared" si="129"/>
        <v>55600</v>
      </c>
      <c r="G2842" s="11"/>
      <c r="H2842" s="12" t="s">
        <v>1582</v>
      </c>
    </row>
    <row r="2843" spans="1:8" x14ac:dyDescent="0.25">
      <c r="A2843" t="s">
        <v>1586</v>
      </c>
      <c r="B2843" s="8" t="s">
        <v>1601</v>
      </c>
      <c r="C2843" t="s">
        <v>1325</v>
      </c>
      <c r="D2843" t="s">
        <v>1610</v>
      </c>
      <c r="E2843" s="9">
        <v>0.4</v>
      </c>
      <c r="F2843" s="10">
        <f t="shared" si="129"/>
        <v>5560</v>
      </c>
      <c r="G2843" s="11"/>
      <c r="H2843" s="12" t="s">
        <v>1582</v>
      </c>
    </row>
    <row r="2844" spans="1:8" x14ac:dyDescent="0.25">
      <c r="A2844" t="s">
        <v>1586</v>
      </c>
      <c r="B2844" s="8" t="s">
        <v>1601</v>
      </c>
      <c r="C2844" t="s">
        <v>1325</v>
      </c>
      <c r="D2844" t="s">
        <v>1610</v>
      </c>
      <c r="E2844" s="9">
        <v>0.4</v>
      </c>
      <c r="F2844" s="10">
        <f t="shared" si="129"/>
        <v>5560</v>
      </c>
      <c r="G2844" s="11"/>
      <c r="H2844" s="12" t="s">
        <v>1582</v>
      </c>
    </row>
    <row r="2845" spans="1:8" x14ac:dyDescent="0.25">
      <c r="A2845" t="s">
        <v>1586</v>
      </c>
      <c r="B2845" s="8">
        <v>13179007</v>
      </c>
      <c r="C2845" t="s">
        <v>1325</v>
      </c>
      <c r="D2845" t="s">
        <v>1589</v>
      </c>
      <c r="E2845" s="9">
        <v>0.72</v>
      </c>
      <c r="F2845" s="10">
        <f t="shared" si="129"/>
        <v>10008</v>
      </c>
      <c r="G2845" s="11"/>
      <c r="H2845" s="12" t="s">
        <v>1582</v>
      </c>
    </row>
    <row r="2846" spans="1:8" x14ac:dyDescent="0.25">
      <c r="A2846" t="s">
        <v>1586</v>
      </c>
      <c r="B2846" s="8" t="s">
        <v>1601</v>
      </c>
      <c r="C2846" t="s">
        <v>1325</v>
      </c>
      <c r="D2846" t="s">
        <v>1610</v>
      </c>
      <c r="E2846" s="9">
        <v>0.4</v>
      </c>
      <c r="F2846" s="10">
        <f t="shared" si="129"/>
        <v>5560</v>
      </c>
      <c r="G2846" s="11"/>
      <c r="H2846" s="12" t="s">
        <v>1582</v>
      </c>
    </row>
    <row r="2847" spans="1:8" x14ac:dyDescent="0.25">
      <c r="A2847" t="s">
        <v>1588</v>
      </c>
      <c r="B2847" s="8">
        <v>13038103</v>
      </c>
      <c r="C2847" t="s">
        <v>1325</v>
      </c>
      <c r="D2847" t="s">
        <v>1591</v>
      </c>
      <c r="E2847" s="9">
        <v>1.1200000000000001</v>
      </c>
      <c r="F2847" s="10">
        <f t="shared" si="129"/>
        <v>15568.000000000002</v>
      </c>
      <c r="G2847" s="11"/>
      <c r="H2847" s="12" t="s">
        <v>1582</v>
      </c>
    </row>
    <row r="2848" spans="1:8" x14ac:dyDescent="0.25">
      <c r="A2848" t="s">
        <v>1590</v>
      </c>
      <c r="B2848" s="8">
        <v>13179007</v>
      </c>
      <c r="C2848" t="s">
        <v>1325</v>
      </c>
      <c r="D2848" t="s">
        <v>1584</v>
      </c>
      <c r="E2848" s="9">
        <v>0.16</v>
      </c>
      <c r="F2848" s="10">
        <f t="shared" si="129"/>
        <v>2224</v>
      </c>
      <c r="G2848" s="11"/>
      <c r="H2848" s="12" t="s">
        <v>1582</v>
      </c>
    </row>
    <row r="2849" spans="1:13" x14ac:dyDescent="0.25">
      <c r="A2849" t="s">
        <v>1590</v>
      </c>
      <c r="B2849" s="8">
        <v>13179022</v>
      </c>
      <c r="C2849" t="s">
        <v>1325</v>
      </c>
      <c r="D2849" t="s">
        <v>1584</v>
      </c>
      <c r="E2849" s="9">
        <v>0.16</v>
      </c>
      <c r="F2849" s="10">
        <f t="shared" si="129"/>
        <v>2224</v>
      </c>
      <c r="G2849" s="11"/>
      <c r="H2849" s="12" t="s">
        <v>1582</v>
      </c>
    </row>
    <row r="2850" spans="1:13" x14ac:dyDescent="0.25">
      <c r="A2850" t="s">
        <v>1590</v>
      </c>
      <c r="B2850" s="8" t="s">
        <v>1601</v>
      </c>
      <c r="C2850" t="s">
        <v>1325</v>
      </c>
      <c r="D2850" t="s">
        <v>1584</v>
      </c>
      <c r="E2850" s="9">
        <v>0.16</v>
      </c>
      <c r="F2850" s="10">
        <f t="shared" si="129"/>
        <v>2224</v>
      </c>
      <c r="G2850" s="11"/>
      <c r="H2850" s="12" t="s">
        <v>1582</v>
      </c>
    </row>
    <row r="2851" spans="1:13" x14ac:dyDescent="0.25">
      <c r="A2851" t="s">
        <v>1590</v>
      </c>
      <c r="B2851" s="8" t="s">
        <v>1601</v>
      </c>
      <c r="C2851" t="s">
        <v>1325</v>
      </c>
      <c r="D2851" t="s">
        <v>1584</v>
      </c>
      <c r="E2851" s="9">
        <v>0.16</v>
      </c>
      <c r="F2851" s="10">
        <f t="shared" si="129"/>
        <v>2224</v>
      </c>
      <c r="G2851" s="11"/>
      <c r="H2851" s="12" t="s">
        <v>1582</v>
      </c>
    </row>
    <row r="2852" spans="1:13" x14ac:dyDescent="0.25">
      <c r="A2852" t="s">
        <v>1590</v>
      </c>
      <c r="B2852" s="8">
        <v>13178552</v>
      </c>
      <c r="C2852" t="s">
        <v>1325</v>
      </c>
      <c r="D2852" t="s">
        <v>1584</v>
      </c>
      <c r="E2852" s="9">
        <v>0.16</v>
      </c>
      <c r="F2852" s="10">
        <f t="shared" si="129"/>
        <v>2224</v>
      </c>
      <c r="G2852" s="33">
        <f>SUBTOTAL(9,G2853)/13900</f>
        <v>17.29</v>
      </c>
      <c r="H2852" s="12" t="s">
        <v>1582</v>
      </c>
    </row>
    <row r="2853" spans="1:13" s="14" customFormat="1" x14ac:dyDescent="0.25">
      <c r="A2853" s="14" t="s">
        <v>1590</v>
      </c>
      <c r="B2853" s="15" t="s">
        <v>1601</v>
      </c>
      <c r="C2853" s="14" t="s">
        <v>1325</v>
      </c>
      <c r="D2853" s="14" t="s">
        <v>1584</v>
      </c>
      <c r="E2853" s="16">
        <v>0.16</v>
      </c>
      <c r="F2853" s="17">
        <f t="shared" si="129"/>
        <v>2224</v>
      </c>
      <c r="G2853" s="18">
        <v>240331</v>
      </c>
      <c r="H2853" s="12" t="s">
        <v>1582</v>
      </c>
      <c r="I2853" s="14" t="s">
        <v>1326</v>
      </c>
      <c r="L2853" s="19"/>
      <c r="M2853" s="20"/>
    </row>
    <row r="2854" spans="1:13" x14ac:dyDescent="0.25">
      <c r="A2854" t="s">
        <v>1592</v>
      </c>
      <c r="B2854" s="8">
        <v>348830</v>
      </c>
      <c r="C2854" t="s">
        <v>1327</v>
      </c>
      <c r="D2854" t="s">
        <v>1584</v>
      </c>
      <c r="E2854" s="9">
        <v>0.11333333333333299</v>
      </c>
      <c r="F2854" s="10">
        <f t="shared" si="129"/>
        <v>1575.3333333333287</v>
      </c>
      <c r="G2854" s="11"/>
    </row>
    <row r="2855" spans="1:13" x14ac:dyDescent="0.25">
      <c r="A2855" t="s">
        <v>1592</v>
      </c>
      <c r="B2855" s="8">
        <v>360193</v>
      </c>
      <c r="C2855" t="s">
        <v>1327</v>
      </c>
      <c r="D2855" t="s">
        <v>1584</v>
      </c>
      <c r="E2855" s="9">
        <v>0.16</v>
      </c>
      <c r="F2855" s="10">
        <f t="shared" si="129"/>
        <v>2224</v>
      </c>
      <c r="G2855" s="11"/>
    </row>
    <row r="2856" spans="1:13" x14ac:dyDescent="0.25">
      <c r="A2856" t="s">
        <v>1580</v>
      </c>
      <c r="B2856" s="8">
        <v>360193</v>
      </c>
      <c r="C2856" t="s">
        <v>1327</v>
      </c>
      <c r="D2856" t="s">
        <v>1584</v>
      </c>
      <c r="E2856" s="9">
        <v>0.16</v>
      </c>
      <c r="F2856" s="10">
        <f t="shared" si="129"/>
        <v>2224</v>
      </c>
      <c r="G2856" s="11"/>
    </row>
    <row r="2857" spans="1:13" x14ac:dyDescent="0.25">
      <c r="A2857" t="s">
        <v>1586</v>
      </c>
      <c r="B2857" s="8">
        <v>348830</v>
      </c>
      <c r="C2857" t="s">
        <v>1327</v>
      </c>
      <c r="D2857" t="s">
        <v>1603</v>
      </c>
      <c r="E2857" s="9">
        <v>5.3333333333333302E-2</v>
      </c>
      <c r="F2857" s="10">
        <f t="shared" si="129"/>
        <v>741.33333333333292</v>
      </c>
      <c r="G2857" s="11"/>
    </row>
    <row r="2858" spans="1:13" x14ac:dyDescent="0.25">
      <c r="A2858" t="s">
        <v>1586</v>
      </c>
      <c r="B2858" s="8">
        <v>360193</v>
      </c>
      <c r="C2858" t="s">
        <v>1327</v>
      </c>
      <c r="D2858" t="s">
        <v>1603</v>
      </c>
      <c r="E2858" s="9">
        <v>0.08</v>
      </c>
      <c r="F2858" s="10">
        <f t="shared" si="129"/>
        <v>1112</v>
      </c>
      <c r="G2858" s="11"/>
    </row>
    <row r="2859" spans="1:13" x14ac:dyDescent="0.25">
      <c r="A2859" t="s">
        <v>1590</v>
      </c>
      <c r="B2859" s="8">
        <v>360193</v>
      </c>
      <c r="C2859" t="s">
        <v>1327</v>
      </c>
      <c r="D2859" t="s">
        <v>1603</v>
      </c>
      <c r="E2859" s="9">
        <v>0.08</v>
      </c>
      <c r="F2859" s="10">
        <f t="shared" si="129"/>
        <v>1112</v>
      </c>
      <c r="G2859" s="11"/>
    </row>
    <row r="2860" spans="1:13" s="14" customFormat="1" x14ac:dyDescent="0.25">
      <c r="A2860" s="14" t="s">
        <v>1590</v>
      </c>
      <c r="B2860" s="15">
        <v>348830</v>
      </c>
      <c r="C2860" s="14" t="s">
        <v>1327</v>
      </c>
      <c r="D2860" s="14" t="s">
        <v>1603</v>
      </c>
      <c r="E2860" s="16">
        <v>5.3333333333333302E-2</v>
      </c>
      <c r="F2860" s="17">
        <f t="shared" si="129"/>
        <v>741.33333333333292</v>
      </c>
      <c r="G2860" s="18">
        <v>9591</v>
      </c>
      <c r="I2860" s="14" t="s">
        <v>1328</v>
      </c>
      <c r="L2860" s="19"/>
      <c r="M2860" s="20"/>
    </row>
    <row r="2861" spans="1:13" x14ac:dyDescent="0.25">
      <c r="A2861" t="s">
        <v>1592</v>
      </c>
      <c r="B2861" s="8">
        <v>11033627</v>
      </c>
      <c r="C2861" t="s">
        <v>1329</v>
      </c>
      <c r="D2861" t="s">
        <v>1584</v>
      </c>
      <c r="E2861" s="9">
        <v>0.16</v>
      </c>
      <c r="F2861" s="10">
        <f t="shared" si="129"/>
        <v>2224</v>
      </c>
      <c r="G2861" s="11"/>
      <c r="H2861" s="12" t="s">
        <v>1582</v>
      </c>
    </row>
    <row r="2862" spans="1:13" x14ac:dyDescent="0.25">
      <c r="A2862" t="s">
        <v>1580</v>
      </c>
      <c r="B2862" s="8">
        <v>11033627</v>
      </c>
      <c r="C2862" t="s">
        <v>1329</v>
      </c>
      <c r="D2862" t="s">
        <v>1602</v>
      </c>
      <c r="E2862" s="9">
        <v>0.32</v>
      </c>
      <c r="F2862" s="10">
        <f t="shared" si="129"/>
        <v>4448</v>
      </c>
      <c r="G2862" s="11"/>
      <c r="H2862" s="12" t="s">
        <v>1582</v>
      </c>
    </row>
    <row r="2863" spans="1:13" s="14" customFormat="1" x14ac:dyDescent="0.25">
      <c r="A2863" s="14" t="s">
        <v>1590</v>
      </c>
      <c r="B2863" s="15">
        <v>11033627</v>
      </c>
      <c r="C2863" s="14" t="s">
        <v>1329</v>
      </c>
      <c r="D2863" s="14" t="s">
        <v>1603</v>
      </c>
      <c r="E2863" s="16">
        <v>0.08</v>
      </c>
      <c r="F2863" s="17">
        <f t="shared" si="129"/>
        <v>1112</v>
      </c>
      <c r="G2863" s="18">
        <v>7784</v>
      </c>
      <c r="H2863" s="12" t="s">
        <v>1582</v>
      </c>
      <c r="I2863" s="14" t="s">
        <v>1330</v>
      </c>
      <c r="L2863" s="19"/>
      <c r="M2863" s="20"/>
    </row>
    <row r="2864" spans="1:13" x14ac:dyDescent="0.25">
      <c r="A2864" t="s">
        <v>1592</v>
      </c>
      <c r="B2864" s="8">
        <v>13173680</v>
      </c>
      <c r="C2864" t="s">
        <v>1331</v>
      </c>
      <c r="D2864" t="s">
        <v>1584</v>
      </c>
      <c r="E2864" s="9">
        <v>0.11333333333333299</v>
      </c>
      <c r="F2864" s="10">
        <f>((E2864/8)*1)*13900</f>
        <v>196.91666666666609</v>
      </c>
      <c r="G2864" s="11"/>
      <c r="H2864" s="12" t="s">
        <v>1582</v>
      </c>
    </row>
    <row r="2865" spans="1:13" x14ac:dyDescent="0.25">
      <c r="A2865" t="s">
        <v>1580</v>
      </c>
      <c r="B2865" s="8">
        <v>13173680</v>
      </c>
      <c r="C2865" t="s">
        <v>1331</v>
      </c>
      <c r="D2865" t="s">
        <v>1583</v>
      </c>
      <c r="E2865" s="9">
        <v>0.39333333333333298</v>
      </c>
      <c r="F2865" s="10">
        <f>((E2865/8)*1)*13900</f>
        <v>683.41666666666606</v>
      </c>
      <c r="G2865" s="11"/>
      <c r="H2865" s="12" t="s">
        <v>1582</v>
      </c>
    </row>
    <row r="2866" spans="1:13" x14ac:dyDescent="0.25">
      <c r="A2866" t="s">
        <v>1586</v>
      </c>
      <c r="B2866" s="8">
        <v>13173680</v>
      </c>
      <c r="C2866" t="s">
        <v>1331</v>
      </c>
      <c r="D2866" t="s">
        <v>1589</v>
      </c>
      <c r="E2866" s="9">
        <v>0.5</v>
      </c>
      <c r="F2866" s="10">
        <f>((E2866/8)*1)*13900</f>
        <v>868.75</v>
      </c>
      <c r="G2866" s="11"/>
      <c r="H2866" s="12" t="s">
        <v>1582</v>
      </c>
    </row>
    <row r="2867" spans="1:13" x14ac:dyDescent="0.25">
      <c r="A2867" t="s">
        <v>1588</v>
      </c>
      <c r="B2867" s="8">
        <v>13173680</v>
      </c>
      <c r="C2867" t="s">
        <v>1331</v>
      </c>
      <c r="D2867" t="s">
        <v>1589</v>
      </c>
      <c r="E2867" s="9">
        <v>0.5</v>
      </c>
      <c r="F2867" s="10">
        <f>((E2867/8)*1)*13900</f>
        <v>868.75</v>
      </c>
      <c r="G2867" s="11"/>
      <c r="H2867" s="12" t="s">
        <v>1582</v>
      </c>
    </row>
    <row r="2868" spans="1:13" s="14" customFormat="1" x14ac:dyDescent="0.25">
      <c r="A2868" s="14" t="s">
        <v>1590</v>
      </c>
      <c r="B2868" s="15">
        <v>13173680</v>
      </c>
      <c r="C2868" s="14" t="s">
        <v>1331</v>
      </c>
      <c r="D2868" s="14" t="s">
        <v>1581</v>
      </c>
      <c r="E2868" s="16">
        <v>0.33333333333333298</v>
      </c>
      <c r="F2868" s="10">
        <f>((E2868/8)*1)*13900</f>
        <v>579.16666666666606</v>
      </c>
      <c r="G2868" s="18">
        <v>25437</v>
      </c>
      <c r="H2868" s="12" t="s">
        <v>1582</v>
      </c>
      <c r="I2868" s="14" t="s">
        <v>1332</v>
      </c>
      <c r="J2868" s="14" t="s">
        <v>87</v>
      </c>
      <c r="K2868" s="14" t="s">
        <v>88</v>
      </c>
      <c r="L2868" s="19"/>
      <c r="M2868" s="20"/>
    </row>
    <row r="2869" spans="1:13" x14ac:dyDescent="0.25">
      <c r="A2869" t="s">
        <v>1580</v>
      </c>
      <c r="B2869" s="8">
        <v>13215895</v>
      </c>
      <c r="C2869" t="s">
        <v>2058</v>
      </c>
      <c r="D2869" t="s">
        <v>1627</v>
      </c>
      <c r="E2869" s="9">
        <v>1.34</v>
      </c>
      <c r="F2869" s="10">
        <f t="shared" ref="F2869:F2875" si="130">((E2869/8)*8)*13900</f>
        <v>18626</v>
      </c>
      <c r="G2869" s="11"/>
    </row>
    <row r="2870" spans="1:13" x14ac:dyDescent="0.25">
      <c r="A2870" t="s">
        <v>1586</v>
      </c>
      <c r="B2870" s="8">
        <v>13215895</v>
      </c>
      <c r="C2870" t="s">
        <v>2058</v>
      </c>
      <c r="D2870" t="s">
        <v>1584</v>
      </c>
      <c r="E2870" s="9">
        <v>0.11333333333333299</v>
      </c>
      <c r="F2870" s="10">
        <f t="shared" si="130"/>
        <v>1575.3333333333287</v>
      </c>
      <c r="G2870" s="11"/>
    </row>
    <row r="2871" spans="1:13" s="14" customFormat="1" x14ac:dyDescent="0.25">
      <c r="A2871" s="14" t="s">
        <v>1590</v>
      </c>
      <c r="B2871" s="15">
        <v>13215895</v>
      </c>
      <c r="C2871" s="14" t="s">
        <v>2058</v>
      </c>
      <c r="D2871" s="14" t="s">
        <v>1583</v>
      </c>
      <c r="E2871" s="16">
        <v>0.39333333333333298</v>
      </c>
      <c r="F2871" s="17">
        <f t="shared" si="130"/>
        <v>5467.3333333333285</v>
      </c>
      <c r="G2871" s="18">
        <v>25576</v>
      </c>
      <c r="I2871" s="14" t="s">
        <v>2059</v>
      </c>
      <c r="L2871" s="19"/>
      <c r="M2871" s="20"/>
    </row>
    <row r="2872" spans="1:13" x14ac:dyDescent="0.25">
      <c r="A2872" t="s">
        <v>1592</v>
      </c>
      <c r="B2872" s="8">
        <v>20150923</v>
      </c>
      <c r="C2872" t="s">
        <v>1335</v>
      </c>
      <c r="D2872" t="s">
        <v>1602</v>
      </c>
      <c r="E2872" s="9">
        <v>0.22666666666666699</v>
      </c>
      <c r="F2872" s="10">
        <f t="shared" si="130"/>
        <v>3150.6666666666711</v>
      </c>
      <c r="G2872" s="11"/>
    </row>
    <row r="2873" spans="1:13" x14ac:dyDescent="0.25">
      <c r="A2873" t="s">
        <v>1580</v>
      </c>
      <c r="B2873" s="8">
        <v>20150923</v>
      </c>
      <c r="C2873" t="s">
        <v>1335</v>
      </c>
      <c r="D2873" t="s">
        <v>1650</v>
      </c>
      <c r="E2873" s="9">
        <v>5.2</v>
      </c>
      <c r="F2873" s="10">
        <f t="shared" si="130"/>
        <v>72280</v>
      </c>
      <c r="G2873" s="11"/>
    </row>
    <row r="2874" spans="1:13" x14ac:dyDescent="0.25">
      <c r="A2874" t="s">
        <v>1586</v>
      </c>
      <c r="B2874" s="8">
        <v>20150923</v>
      </c>
      <c r="C2874" t="s">
        <v>1335</v>
      </c>
      <c r="D2874" t="s">
        <v>1585</v>
      </c>
      <c r="E2874" s="9">
        <v>1.0066666666666699</v>
      </c>
      <c r="F2874" s="10">
        <f t="shared" si="130"/>
        <v>13992.666666666712</v>
      </c>
      <c r="G2874" s="11"/>
      <c r="I2874" t="s">
        <v>2060</v>
      </c>
    </row>
    <row r="2875" spans="1:13" s="14" customFormat="1" x14ac:dyDescent="0.25">
      <c r="A2875" s="14" t="s">
        <v>1590</v>
      </c>
      <c r="B2875" s="15">
        <v>20150923</v>
      </c>
      <c r="C2875" s="14" t="s">
        <v>1335</v>
      </c>
      <c r="D2875" s="14" t="s">
        <v>1609</v>
      </c>
      <c r="E2875" s="16">
        <v>0.44666666666666699</v>
      </c>
      <c r="F2875" s="17">
        <f t="shared" si="130"/>
        <v>6208.6666666666715</v>
      </c>
      <c r="G2875" s="18">
        <v>95771</v>
      </c>
      <c r="I2875" s="21" t="s">
        <v>1336</v>
      </c>
      <c r="L2875" s="19"/>
      <c r="M2875" s="20"/>
    </row>
    <row r="2876" spans="1:13" x14ac:dyDescent="0.25">
      <c r="A2876" t="s">
        <v>1580</v>
      </c>
      <c r="B2876" s="8" t="s">
        <v>1601</v>
      </c>
      <c r="C2876" t="s">
        <v>1337</v>
      </c>
      <c r="D2876" t="s">
        <v>1584</v>
      </c>
      <c r="E2876" s="9">
        <v>0.16</v>
      </c>
      <c r="F2876" s="10">
        <f>((E2876/8)*2)*13900</f>
        <v>556</v>
      </c>
      <c r="G2876" s="11"/>
      <c r="H2876" s="12" t="s">
        <v>1582</v>
      </c>
    </row>
    <row r="2877" spans="1:13" x14ac:dyDescent="0.25">
      <c r="A2877" t="s">
        <v>1586</v>
      </c>
      <c r="B2877" s="8" t="s">
        <v>1601</v>
      </c>
      <c r="C2877" t="s">
        <v>1337</v>
      </c>
      <c r="D2877" t="s">
        <v>1694</v>
      </c>
      <c r="E2877" s="9">
        <v>3.2</v>
      </c>
      <c r="F2877" s="10">
        <f>((E2877/8)*2)*13900</f>
        <v>11120</v>
      </c>
      <c r="G2877" s="11"/>
      <c r="H2877" s="12" t="s">
        <v>1582</v>
      </c>
    </row>
    <row r="2878" spans="1:13" x14ac:dyDescent="0.25">
      <c r="A2878" t="s">
        <v>1588</v>
      </c>
      <c r="B2878" s="8" t="s">
        <v>1601</v>
      </c>
      <c r="C2878" t="s">
        <v>1337</v>
      </c>
      <c r="D2878" t="s">
        <v>1629</v>
      </c>
      <c r="E2878" s="9">
        <v>0.8</v>
      </c>
      <c r="F2878" s="10">
        <f>((E2878/8)*2)*13900</f>
        <v>2780</v>
      </c>
      <c r="G2878" s="11"/>
      <c r="H2878" s="12" t="s">
        <v>1582</v>
      </c>
    </row>
    <row r="2879" spans="1:13" s="14" customFormat="1" x14ac:dyDescent="0.25">
      <c r="A2879" s="14" t="s">
        <v>1590</v>
      </c>
      <c r="B2879" s="15" t="s">
        <v>1601</v>
      </c>
      <c r="C2879" s="14" t="s">
        <v>1337</v>
      </c>
      <c r="D2879" s="14" t="s">
        <v>1692</v>
      </c>
      <c r="E2879" s="16">
        <v>1.6</v>
      </c>
      <c r="F2879" s="10">
        <f>((E2879/8)*2)*13900</f>
        <v>5560</v>
      </c>
      <c r="G2879" s="18">
        <v>60048</v>
      </c>
      <c r="H2879" s="12" t="s">
        <v>1582</v>
      </c>
      <c r="I2879" s="14" t="s">
        <v>1338</v>
      </c>
      <c r="J2879" s="14" t="s">
        <v>101</v>
      </c>
      <c r="K2879" s="14" t="s">
        <v>160</v>
      </c>
      <c r="L2879" s="19"/>
      <c r="M2879" s="20"/>
    </row>
    <row r="2880" spans="1:13" x14ac:dyDescent="0.25">
      <c r="A2880" t="s">
        <v>1586</v>
      </c>
      <c r="B2880" s="8">
        <v>13186746</v>
      </c>
      <c r="C2880" t="s">
        <v>1341</v>
      </c>
      <c r="D2880" t="s">
        <v>2061</v>
      </c>
      <c r="E2880" s="9">
        <v>51.113333333333301</v>
      </c>
      <c r="F2880" s="10">
        <f>((E2880/8)*10)*13900</f>
        <v>888094.16666666605</v>
      </c>
      <c r="G2880" s="11"/>
      <c r="H2880" s="12" t="s">
        <v>1582</v>
      </c>
    </row>
    <row r="2881" spans="1:13" x14ac:dyDescent="0.25">
      <c r="A2881" t="s">
        <v>1588</v>
      </c>
      <c r="B2881" s="8">
        <v>13186746</v>
      </c>
      <c r="C2881" t="s">
        <v>1341</v>
      </c>
      <c r="D2881" t="s">
        <v>1593</v>
      </c>
      <c r="E2881" s="9">
        <v>3.1866666666666701</v>
      </c>
      <c r="F2881" s="10">
        <f>((E2881/8)*10)*13900</f>
        <v>55368.333333333394</v>
      </c>
      <c r="G2881" s="11"/>
      <c r="H2881" s="12" t="s">
        <v>1582</v>
      </c>
    </row>
    <row r="2882" spans="1:13" s="14" customFormat="1" x14ac:dyDescent="0.25">
      <c r="A2882" s="14" t="s">
        <v>1590</v>
      </c>
      <c r="B2882" s="15">
        <v>13186746</v>
      </c>
      <c r="C2882" s="14" t="s">
        <v>1341</v>
      </c>
      <c r="D2882" s="14" t="s">
        <v>1796</v>
      </c>
      <c r="E2882" s="16">
        <v>15.9933333333333</v>
      </c>
      <c r="F2882" s="10">
        <f>((E2882/8)*10)*13900</f>
        <v>277884.1666666661</v>
      </c>
      <c r="G2882" s="18">
        <v>977031</v>
      </c>
      <c r="H2882" s="12" t="s">
        <v>1582</v>
      </c>
      <c r="J2882" s="14" t="s">
        <v>14</v>
      </c>
      <c r="K2882" s="14" t="s">
        <v>96</v>
      </c>
      <c r="L2882" s="19"/>
      <c r="M2882" s="20"/>
    </row>
    <row r="2883" spans="1:13" x14ac:dyDescent="0.25">
      <c r="A2883" t="s">
        <v>1592</v>
      </c>
      <c r="B2883" s="8">
        <v>13184791</v>
      </c>
      <c r="C2883" t="s">
        <v>1342</v>
      </c>
      <c r="D2883" t="s">
        <v>1600</v>
      </c>
      <c r="E2883" s="9">
        <v>3.91333333333333</v>
      </c>
      <c r="F2883" s="10">
        <f t="shared" ref="F2883:F2914" si="131">((E2883/8)*8)*13900</f>
        <v>54395.333333333285</v>
      </c>
      <c r="G2883" s="11"/>
      <c r="H2883" s="12" t="s">
        <v>1582</v>
      </c>
    </row>
    <row r="2884" spans="1:13" x14ac:dyDescent="0.25">
      <c r="A2884" t="s">
        <v>1580</v>
      </c>
      <c r="B2884" s="8">
        <v>13184791</v>
      </c>
      <c r="C2884" t="s">
        <v>1342</v>
      </c>
      <c r="D2884" t="s">
        <v>1646</v>
      </c>
      <c r="E2884" s="9">
        <v>2.46</v>
      </c>
      <c r="F2884" s="10">
        <f t="shared" si="131"/>
        <v>34194</v>
      </c>
      <c r="G2884" s="11"/>
      <c r="H2884" s="12" t="s">
        <v>1582</v>
      </c>
    </row>
    <row r="2885" spans="1:13" x14ac:dyDescent="0.25">
      <c r="A2885" t="s">
        <v>1588</v>
      </c>
      <c r="B2885" s="8">
        <v>13191516</v>
      </c>
      <c r="C2885" t="s">
        <v>1342</v>
      </c>
      <c r="D2885" t="s">
        <v>1603</v>
      </c>
      <c r="E2885" s="9">
        <v>5.3333333333333302E-2</v>
      </c>
      <c r="F2885" s="10">
        <f t="shared" si="131"/>
        <v>741.33333333333292</v>
      </c>
      <c r="G2885" s="11"/>
      <c r="H2885" s="12" t="s">
        <v>1582</v>
      </c>
    </row>
    <row r="2886" spans="1:13" x14ac:dyDescent="0.25">
      <c r="A2886" t="s">
        <v>1590</v>
      </c>
      <c r="B2886" s="8">
        <v>20106851</v>
      </c>
      <c r="C2886" t="s">
        <v>1342</v>
      </c>
      <c r="D2886" t="s">
        <v>1594</v>
      </c>
      <c r="E2886" s="9">
        <v>0.84</v>
      </c>
      <c r="F2886" s="10">
        <f t="shared" si="131"/>
        <v>11676</v>
      </c>
      <c r="G2886" s="11"/>
      <c r="H2886" s="12" t="s">
        <v>1582</v>
      </c>
    </row>
    <row r="2887" spans="1:13" s="14" customFormat="1" x14ac:dyDescent="0.25">
      <c r="A2887" s="14" t="s">
        <v>1590</v>
      </c>
      <c r="B2887" s="15">
        <v>13191516</v>
      </c>
      <c r="C2887" s="14" t="s">
        <v>1342</v>
      </c>
      <c r="D2887" s="14" t="s">
        <v>1587</v>
      </c>
      <c r="E2887" s="16">
        <v>0.16666666666666699</v>
      </c>
      <c r="F2887" s="17">
        <f t="shared" si="131"/>
        <v>2316.6666666666711</v>
      </c>
      <c r="G2887" s="18">
        <v>103277</v>
      </c>
      <c r="H2887" s="12" t="s">
        <v>1582</v>
      </c>
      <c r="I2887" s="14" t="s">
        <v>1343</v>
      </c>
      <c r="L2887" s="19"/>
      <c r="M2887" s="20"/>
    </row>
    <row r="2888" spans="1:13" x14ac:dyDescent="0.25">
      <c r="A2888" t="s">
        <v>1592</v>
      </c>
      <c r="B2888" s="8">
        <v>13102906</v>
      </c>
      <c r="C2888" t="s">
        <v>1344</v>
      </c>
      <c r="D2888" t="s">
        <v>1725</v>
      </c>
      <c r="E2888" s="9">
        <v>4.32</v>
      </c>
      <c r="F2888" s="10">
        <f t="shared" si="131"/>
        <v>60048.000000000007</v>
      </c>
      <c r="G2888" s="11"/>
      <c r="H2888" s="12" t="s">
        <v>1582</v>
      </c>
    </row>
    <row r="2889" spans="1:13" x14ac:dyDescent="0.25">
      <c r="A2889" t="s">
        <v>1580</v>
      </c>
      <c r="B2889" s="8">
        <v>13102906</v>
      </c>
      <c r="C2889" t="s">
        <v>1344</v>
      </c>
      <c r="D2889" t="s">
        <v>1589</v>
      </c>
      <c r="E2889" s="9">
        <v>0.72</v>
      </c>
      <c r="F2889" s="10">
        <f t="shared" si="131"/>
        <v>10008</v>
      </c>
      <c r="G2889" s="11"/>
      <c r="H2889" s="12" t="s">
        <v>1582</v>
      </c>
    </row>
    <row r="2890" spans="1:13" x14ac:dyDescent="0.25">
      <c r="A2890" t="s">
        <v>1586</v>
      </c>
      <c r="B2890" s="8">
        <v>13102906</v>
      </c>
      <c r="C2890" t="s">
        <v>1344</v>
      </c>
      <c r="D2890" t="s">
        <v>1629</v>
      </c>
      <c r="E2890" s="9">
        <v>0.8</v>
      </c>
      <c r="F2890" s="10">
        <f t="shared" si="131"/>
        <v>11120</v>
      </c>
      <c r="G2890" s="11"/>
      <c r="H2890" s="12" t="s">
        <v>1582</v>
      </c>
    </row>
    <row r="2891" spans="1:13" x14ac:dyDescent="0.25">
      <c r="A2891" t="s">
        <v>1588</v>
      </c>
      <c r="B2891" s="8">
        <v>13102906</v>
      </c>
      <c r="C2891" t="s">
        <v>1344</v>
      </c>
      <c r="D2891" t="s">
        <v>1591</v>
      </c>
      <c r="E2891" s="9">
        <v>1.1200000000000001</v>
      </c>
      <c r="F2891" s="10">
        <f t="shared" si="131"/>
        <v>15568.000000000002</v>
      </c>
      <c r="G2891" s="11"/>
      <c r="H2891" s="12" t="s">
        <v>1582</v>
      </c>
    </row>
    <row r="2892" spans="1:13" s="14" customFormat="1" x14ac:dyDescent="0.25">
      <c r="A2892" s="14" t="s">
        <v>1590</v>
      </c>
      <c r="B2892" s="15">
        <v>13102906</v>
      </c>
      <c r="C2892" s="14" t="s">
        <v>1344</v>
      </c>
      <c r="D2892" s="14" t="s">
        <v>1692</v>
      </c>
      <c r="E2892" s="16">
        <v>1.6</v>
      </c>
      <c r="F2892" s="17">
        <f t="shared" si="131"/>
        <v>22240</v>
      </c>
      <c r="G2892" s="18">
        <v>118984</v>
      </c>
      <c r="H2892" s="12" t="s">
        <v>1582</v>
      </c>
      <c r="I2892" s="14" t="s">
        <v>1345</v>
      </c>
      <c r="J2892" s="14" t="s">
        <v>1346</v>
      </c>
      <c r="L2892" s="19"/>
      <c r="M2892" s="20"/>
    </row>
    <row r="2893" spans="1:13" x14ac:dyDescent="0.25">
      <c r="A2893" t="s">
        <v>1586</v>
      </c>
      <c r="B2893" s="8">
        <v>4451677</v>
      </c>
      <c r="C2893" t="s">
        <v>2062</v>
      </c>
      <c r="D2893" t="s">
        <v>1594</v>
      </c>
      <c r="E2893" s="9">
        <v>0.84</v>
      </c>
      <c r="F2893" s="10">
        <f t="shared" si="131"/>
        <v>11676</v>
      </c>
      <c r="G2893" s="11"/>
    </row>
    <row r="2894" spans="1:13" s="14" customFormat="1" x14ac:dyDescent="0.25">
      <c r="A2894" s="14" t="s">
        <v>1588</v>
      </c>
      <c r="B2894" s="15">
        <v>4451677</v>
      </c>
      <c r="C2894" s="14" t="s">
        <v>2062</v>
      </c>
      <c r="D2894" s="14" t="s">
        <v>1629</v>
      </c>
      <c r="E2894" s="16">
        <v>0.56000000000000005</v>
      </c>
      <c r="F2894" s="17">
        <f t="shared" si="131"/>
        <v>7784.0000000000009</v>
      </c>
      <c r="G2894" s="18">
        <v>19460</v>
      </c>
      <c r="I2894" s="14" t="s">
        <v>2020</v>
      </c>
      <c r="L2894" s="19"/>
      <c r="M2894" s="20"/>
    </row>
    <row r="2895" spans="1:13" x14ac:dyDescent="0.25">
      <c r="A2895" t="s">
        <v>1586</v>
      </c>
      <c r="B2895" s="8" t="s">
        <v>1601</v>
      </c>
      <c r="C2895" t="s">
        <v>1347</v>
      </c>
      <c r="D2895" t="s">
        <v>1581</v>
      </c>
      <c r="E2895" s="9">
        <v>0.48</v>
      </c>
      <c r="F2895" s="10">
        <f t="shared" si="131"/>
        <v>6672</v>
      </c>
      <c r="G2895" s="11"/>
    </row>
    <row r="2896" spans="1:13" x14ac:dyDescent="0.25">
      <c r="A2896" t="s">
        <v>1586</v>
      </c>
      <c r="B2896" s="8">
        <v>11467959</v>
      </c>
      <c r="C2896" t="s">
        <v>1347</v>
      </c>
      <c r="D2896" t="s">
        <v>1581</v>
      </c>
      <c r="E2896" s="9">
        <v>0.48</v>
      </c>
      <c r="F2896" s="10">
        <f t="shared" si="131"/>
        <v>6672</v>
      </c>
      <c r="G2896" s="11"/>
    </row>
    <row r="2897" spans="1:13" x14ac:dyDescent="0.25">
      <c r="A2897" t="s">
        <v>1588</v>
      </c>
      <c r="B2897" s="8" t="s">
        <v>1601</v>
      </c>
      <c r="C2897" t="s">
        <v>1347</v>
      </c>
      <c r="D2897" t="s">
        <v>1587</v>
      </c>
      <c r="E2897" s="9">
        <v>0.24</v>
      </c>
      <c r="F2897" s="10">
        <f t="shared" si="131"/>
        <v>3336</v>
      </c>
      <c r="G2897" s="11"/>
    </row>
    <row r="2898" spans="1:13" s="14" customFormat="1" x14ac:dyDescent="0.25">
      <c r="A2898" s="14" t="s">
        <v>1588</v>
      </c>
      <c r="B2898" s="15">
        <v>11467959</v>
      </c>
      <c r="C2898" s="14" t="s">
        <v>1347</v>
      </c>
      <c r="D2898" s="14" t="s">
        <v>1587</v>
      </c>
      <c r="E2898" s="16">
        <v>0.24</v>
      </c>
      <c r="F2898" s="17">
        <f t="shared" si="131"/>
        <v>3336</v>
      </c>
      <c r="G2898" s="18">
        <v>20016</v>
      </c>
      <c r="I2898" s="14" t="s">
        <v>1348</v>
      </c>
      <c r="L2898" s="19"/>
      <c r="M2898" s="20"/>
    </row>
    <row r="2899" spans="1:13" x14ac:dyDescent="0.25">
      <c r="A2899" t="s">
        <v>1592</v>
      </c>
      <c r="B2899" s="8">
        <v>409325</v>
      </c>
      <c r="C2899" t="s">
        <v>1349</v>
      </c>
      <c r="D2899" t="s">
        <v>2063</v>
      </c>
      <c r="E2899" s="9">
        <v>38.32</v>
      </c>
      <c r="F2899" s="10">
        <f t="shared" si="131"/>
        <v>532648</v>
      </c>
      <c r="G2899" s="11"/>
      <c r="H2899" s="12" t="s">
        <v>1582</v>
      </c>
    </row>
    <row r="2900" spans="1:13" x14ac:dyDescent="0.25">
      <c r="A2900" t="s">
        <v>1580</v>
      </c>
      <c r="B2900" s="8">
        <v>409325</v>
      </c>
      <c r="C2900" t="s">
        <v>1349</v>
      </c>
      <c r="D2900" t="s">
        <v>1859</v>
      </c>
      <c r="E2900" s="9">
        <v>16.8</v>
      </c>
      <c r="F2900" s="10">
        <f t="shared" si="131"/>
        <v>233520</v>
      </c>
      <c r="G2900" s="11"/>
      <c r="H2900" s="12" t="s">
        <v>1582</v>
      </c>
    </row>
    <row r="2901" spans="1:13" x14ac:dyDescent="0.25">
      <c r="A2901" t="s">
        <v>1586</v>
      </c>
      <c r="B2901" s="8">
        <v>409325</v>
      </c>
      <c r="C2901" t="s">
        <v>1349</v>
      </c>
      <c r="D2901" t="s">
        <v>1629</v>
      </c>
      <c r="E2901" s="9">
        <v>0.8</v>
      </c>
      <c r="F2901" s="10">
        <f t="shared" si="131"/>
        <v>11120</v>
      </c>
      <c r="G2901" s="11"/>
      <c r="H2901" s="12" t="s">
        <v>1582</v>
      </c>
    </row>
    <row r="2902" spans="1:13" x14ac:dyDescent="0.25">
      <c r="A2902" t="s">
        <v>1588</v>
      </c>
      <c r="B2902" s="8">
        <v>409325</v>
      </c>
      <c r="C2902" t="s">
        <v>1349</v>
      </c>
      <c r="D2902" t="s">
        <v>1804</v>
      </c>
      <c r="E2902" s="9">
        <v>5.84</v>
      </c>
      <c r="F2902" s="10">
        <f t="shared" si="131"/>
        <v>81176</v>
      </c>
      <c r="G2902" s="11"/>
      <c r="H2902" s="12" t="s">
        <v>1582</v>
      </c>
    </row>
    <row r="2903" spans="1:13" s="14" customFormat="1" x14ac:dyDescent="0.25">
      <c r="A2903" s="14" t="s">
        <v>1590</v>
      </c>
      <c r="B2903" s="15">
        <v>409325</v>
      </c>
      <c r="C2903" s="14" t="s">
        <v>1349</v>
      </c>
      <c r="D2903" s="14" t="s">
        <v>1757</v>
      </c>
      <c r="E2903" s="16">
        <v>2.8</v>
      </c>
      <c r="F2903" s="17">
        <f t="shared" si="131"/>
        <v>38920</v>
      </c>
      <c r="G2903" s="18">
        <v>897384</v>
      </c>
      <c r="H2903" s="12" t="s">
        <v>1582</v>
      </c>
      <c r="I2903" s="14" t="s">
        <v>1350</v>
      </c>
      <c r="L2903" s="19"/>
      <c r="M2903" s="20"/>
    </row>
    <row r="2904" spans="1:13" s="14" customFormat="1" x14ac:dyDescent="0.25">
      <c r="A2904" s="14" t="s">
        <v>1592</v>
      </c>
      <c r="B2904" s="15">
        <v>4142410</v>
      </c>
      <c r="C2904" s="14" t="s">
        <v>2064</v>
      </c>
      <c r="D2904" s="14" t="s">
        <v>1583</v>
      </c>
      <c r="E2904" s="16">
        <v>0.39333333333333298</v>
      </c>
      <c r="F2904" s="17">
        <f t="shared" si="131"/>
        <v>5467.3333333333285</v>
      </c>
      <c r="G2904" s="18">
        <v>5421</v>
      </c>
      <c r="I2904" s="14" t="s">
        <v>2020</v>
      </c>
      <c r="L2904" s="19"/>
      <c r="M2904" s="20"/>
    </row>
    <row r="2905" spans="1:13" x14ac:dyDescent="0.25">
      <c r="A2905" t="s">
        <v>1592</v>
      </c>
      <c r="B2905" s="8">
        <v>20143832</v>
      </c>
      <c r="C2905" t="s">
        <v>1351</v>
      </c>
      <c r="D2905" t="s">
        <v>1603</v>
      </c>
      <c r="E2905" s="9">
        <v>0.08</v>
      </c>
      <c r="F2905" s="10">
        <f t="shared" si="131"/>
        <v>1112</v>
      </c>
      <c r="G2905" s="11"/>
    </row>
    <row r="2906" spans="1:13" s="14" customFormat="1" x14ac:dyDescent="0.25">
      <c r="A2906" s="14" t="s">
        <v>1588</v>
      </c>
      <c r="B2906" s="15">
        <v>20143832</v>
      </c>
      <c r="C2906" s="14" t="s">
        <v>1351</v>
      </c>
      <c r="D2906" s="14" t="s">
        <v>1605</v>
      </c>
      <c r="E2906" s="16">
        <v>0.88</v>
      </c>
      <c r="F2906" s="17">
        <f t="shared" si="131"/>
        <v>12232</v>
      </c>
      <c r="G2906" s="18">
        <v>13344</v>
      </c>
      <c r="I2906" s="14" t="s">
        <v>1352</v>
      </c>
      <c r="L2906" s="19"/>
      <c r="M2906" s="20"/>
    </row>
    <row r="2907" spans="1:13" s="14" customFormat="1" x14ac:dyDescent="0.25">
      <c r="A2907" s="14" t="s">
        <v>1592</v>
      </c>
      <c r="B2907" s="15">
        <v>4209884</v>
      </c>
      <c r="C2907" s="14" t="s">
        <v>2065</v>
      </c>
      <c r="D2907" s="14" t="s">
        <v>1581</v>
      </c>
      <c r="E2907" s="16">
        <v>0.48</v>
      </c>
      <c r="F2907" s="17">
        <f t="shared" si="131"/>
        <v>6672</v>
      </c>
      <c r="G2907" s="18">
        <v>6672</v>
      </c>
      <c r="I2907" s="14" t="s">
        <v>2066</v>
      </c>
      <c r="L2907" s="19"/>
      <c r="M2907" s="20"/>
    </row>
    <row r="2908" spans="1:13" x14ac:dyDescent="0.25">
      <c r="A2908" t="s">
        <v>1592</v>
      </c>
      <c r="B2908" s="8">
        <v>4200124</v>
      </c>
      <c r="C2908" t="s">
        <v>1353</v>
      </c>
      <c r="D2908" t="s">
        <v>1646</v>
      </c>
      <c r="E2908" s="9">
        <v>2.46</v>
      </c>
      <c r="F2908" s="10">
        <f t="shared" si="131"/>
        <v>34194</v>
      </c>
      <c r="G2908" s="11"/>
      <c r="H2908" s="12" t="s">
        <v>1582</v>
      </c>
    </row>
    <row r="2909" spans="1:13" x14ac:dyDescent="0.25">
      <c r="A2909" t="s">
        <v>1580</v>
      </c>
      <c r="B2909" s="8">
        <v>4200124</v>
      </c>
      <c r="C2909" t="s">
        <v>1353</v>
      </c>
      <c r="D2909" t="s">
        <v>1661</v>
      </c>
      <c r="E2909" s="9">
        <v>1.45333333333333</v>
      </c>
      <c r="F2909" s="10">
        <f t="shared" si="131"/>
        <v>20201.333333333288</v>
      </c>
      <c r="G2909" s="11"/>
      <c r="H2909" s="12" t="s">
        <v>1582</v>
      </c>
    </row>
    <row r="2910" spans="1:13" x14ac:dyDescent="0.25">
      <c r="A2910" t="s">
        <v>1586</v>
      </c>
      <c r="B2910" s="8">
        <v>4200124</v>
      </c>
      <c r="C2910" t="s">
        <v>1353</v>
      </c>
      <c r="D2910" t="s">
        <v>1633</v>
      </c>
      <c r="E2910" s="9">
        <v>1.4</v>
      </c>
      <c r="F2910" s="10">
        <f t="shared" si="131"/>
        <v>19460</v>
      </c>
      <c r="G2910" s="11"/>
      <c r="H2910" s="12" t="s">
        <v>1582</v>
      </c>
    </row>
    <row r="2911" spans="1:13" x14ac:dyDescent="0.25">
      <c r="A2911" t="s">
        <v>1588</v>
      </c>
      <c r="B2911" s="8">
        <v>4200124</v>
      </c>
      <c r="C2911" t="s">
        <v>1353</v>
      </c>
      <c r="D2911" t="s">
        <v>1619</v>
      </c>
      <c r="E2911" s="9">
        <v>1.17333333333333</v>
      </c>
      <c r="F2911" s="10">
        <f t="shared" si="131"/>
        <v>16309.333333333287</v>
      </c>
      <c r="G2911" s="11"/>
      <c r="H2911" s="12" t="s">
        <v>1582</v>
      </c>
    </row>
    <row r="2912" spans="1:13" s="14" customFormat="1" x14ac:dyDescent="0.25">
      <c r="A2912" s="14" t="s">
        <v>1590</v>
      </c>
      <c r="B2912" s="15">
        <v>4200124</v>
      </c>
      <c r="C2912" s="14" t="s">
        <v>1353</v>
      </c>
      <c r="D2912" s="14" t="s">
        <v>1619</v>
      </c>
      <c r="E2912" s="16">
        <v>1.17333333333333</v>
      </c>
      <c r="F2912" s="17">
        <f t="shared" si="131"/>
        <v>16309.333333333287</v>
      </c>
      <c r="G2912" s="18">
        <v>106335</v>
      </c>
      <c r="H2912" s="12" t="s">
        <v>1582</v>
      </c>
      <c r="I2912" s="14" t="s">
        <v>1354</v>
      </c>
      <c r="L2912" s="19"/>
      <c r="M2912" s="20"/>
    </row>
    <row r="2913" spans="1:13" s="14" customFormat="1" x14ac:dyDescent="0.25">
      <c r="A2913" s="14" t="s">
        <v>1590</v>
      </c>
      <c r="B2913" s="15">
        <v>13064971</v>
      </c>
      <c r="C2913" s="14" t="s">
        <v>1355</v>
      </c>
      <c r="D2913" s="14" t="s">
        <v>1692</v>
      </c>
      <c r="E2913" s="16">
        <v>1.6</v>
      </c>
      <c r="F2913" s="17">
        <f t="shared" si="131"/>
        <v>22240</v>
      </c>
      <c r="G2913" s="18">
        <v>22240</v>
      </c>
      <c r="H2913" s="12" t="s">
        <v>1582</v>
      </c>
      <c r="I2913" s="14" t="s">
        <v>1356</v>
      </c>
      <c r="L2913" s="19"/>
      <c r="M2913" s="20"/>
    </row>
    <row r="2914" spans="1:13" x14ac:dyDescent="0.25">
      <c r="A2914" t="s">
        <v>1592</v>
      </c>
      <c r="B2914" s="8">
        <v>13129327</v>
      </c>
      <c r="C2914" t="s">
        <v>1357</v>
      </c>
      <c r="D2914" t="s">
        <v>1629</v>
      </c>
      <c r="E2914" s="9">
        <v>0.8</v>
      </c>
      <c r="F2914" s="10">
        <f t="shared" si="131"/>
        <v>11120</v>
      </c>
      <c r="G2914" s="11"/>
    </row>
    <row r="2915" spans="1:13" x14ac:dyDescent="0.25">
      <c r="A2915" t="s">
        <v>1580</v>
      </c>
      <c r="B2915" s="8">
        <v>13129327</v>
      </c>
      <c r="C2915" t="s">
        <v>1357</v>
      </c>
      <c r="D2915" t="s">
        <v>1602</v>
      </c>
      <c r="E2915" s="9">
        <v>0.32</v>
      </c>
      <c r="F2915" s="10">
        <f t="shared" ref="F2915:F2946" si="132">((E2915/8)*8)*13900</f>
        <v>4448</v>
      </c>
      <c r="G2915" s="11"/>
    </row>
    <row r="2916" spans="1:13" s="14" customFormat="1" x14ac:dyDescent="0.25">
      <c r="A2916" s="14" t="s">
        <v>1586</v>
      </c>
      <c r="B2916" s="15">
        <v>13129327</v>
      </c>
      <c r="C2916" s="14" t="s">
        <v>1357</v>
      </c>
      <c r="D2916" s="14" t="s">
        <v>1605</v>
      </c>
      <c r="E2916" s="16">
        <v>0.88</v>
      </c>
      <c r="F2916" s="17">
        <f t="shared" si="132"/>
        <v>12232</v>
      </c>
      <c r="G2916" s="18">
        <v>27800</v>
      </c>
      <c r="I2916" s="14" t="s">
        <v>1358</v>
      </c>
      <c r="L2916" s="19"/>
      <c r="M2916" s="20"/>
    </row>
    <row r="2917" spans="1:13" x14ac:dyDescent="0.25">
      <c r="A2917" t="s">
        <v>1588</v>
      </c>
      <c r="B2917" s="8">
        <v>20160217</v>
      </c>
      <c r="C2917" t="s">
        <v>1359</v>
      </c>
      <c r="D2917" t="s">
        <v>1607</v>
      </c>
      <c r="E2917" s="9">
        <v>1.04</v>
      </c>
      <c r="F2917" s="10">
        <f t="shared" si="132"/>
        <v>14456</v>
      </c>
      <c r="G2917" s="11"/>
    </row>
    <row r="2918" spans="1:13" x14ac:dyDescent="0.25">
      <c r="A2918" t="s">
        <v>1590</v>
      </c>
      <c r="B2918" s="8">
        <v>20160217</v>
      </c>
      <c r="C2918" t="s">
        <v>1359</v>
      </c>
      <c r="D2918" t="s">
        <v>1605</v>
      </c>
      <c r="E2918" s="9">
        <v>0.88</v>
      </c>
      <c r="F2918" s="10">
        <f t="shared" si="132"/>
        <v>12232</v>
      </c>
      <c r="G2918" s="11"/>
    </row>
    <row r="2919" spans="1:13" x14ac:dyDescent="0.25">
      <c r="A2919" t="s">
        <v>1590</v>
      </c>
      <c r="B2919" s="8">
        <v>20147202</v>
      </c>
      <c r="C2919" t="s">
        <v>1359</v>
      </c>
      <c r="D2919" t="s">
        <v>1584</v>
      </c>
      <c r="E2919" s="9">
        <v>0.11333333333333299</v>
      </c>
      <c r="F2919" s="10">
        <f t="shared" si="132"/>
        <v>1575.3333333333287</v>
      </c>
      <c r="G2919" s="11"/>
    </row>
    <row r="2920" spans="1:13" x14ac:dyDescent="0.25">
      <c r="A2920" t="s">
        <v>1590</v>
      </c>
      <c r="B2920" s="8">
        <v>20160241</v>
      </c>
      <c r="C2920" t="s">
        <v>1359</v>
      </c>
      <c r="D2920" t="s">
        <v>1603</v>
      </c>
      <c r="E2920" s="9">
        <v>0.08</v>
      </c>
      <c r="F2920" s="10">
        <f t="shared" si="132"/>
        <v>1112</v>
      </c>
      <c r="G2920" s="11"/>
    </row>
    <row r="2921" spans="1:13" s="14" customFormat="1" x14ac:dyDescent="0.25">
      <c r="A2921" s="14" t="s">
        <v>1590</v>
      </c>
      <c r="B2921" s="15">
        <v>20160227</v>
      </c>
      <c r="C2921" s="14" t="s">
        <v>1359</v>
      </c>
      <c r="D2921" s="14" t="s">
        <v>1603</v>
      </c>
      <c r="E2921" s="16">
        <v>0.08</v>
      </c>
      <c r="F2921" s="17">
        <f t="shared" si="132"/>
        <v>1112</v>
      </c>
      <c r="G2921" s="18">
        <v>30441</v>
      </c>
      <c r="L2921" s="19"/>
      <c r="M2921" s="20"/>
    </row>
    <row r="2922" spans="1:13" s="14" customFormat="1" x14ac:dyDescent="0.25">
      <c r="A2922" s="14" t="s">
        <v>1590</v>
      </c>
      <c r="B2922" s="15">
        <v>11490860</v>
      </c>
      <c r="C2922" s="14" t="s">
        <v>2067</v>
      </c>
      <c r="D2922" s="14" t="s">
        <v>1628</v>
      </c>
      <c r="E2922" s="16">
        <v>1.84</v>
      </c>
      <c r="F2922" s="17">
        <f t="shared" si="132"/>
        <v>25576</v>
      </c>
      <c r="G2922" s="18">
        <v>25576</v>
      </c>
      <c r="H2922" s="12" t="s">
        <v>1582</v>
      </c>
      <c r="I2922" s="14" t="s">
        <v>2068</v>
      </c>
      <c r="L2922" s="19"/>
      <c r="M2922" s="20"/>
    </row>
    <row r="2923" spans="1:13" x14ac:dyDescent="0.25">
      <c r="A2923" t="s">
        <v>1586</v>
      </c>
      <c r="B2923" s="8">
        <v>151457</v>
      </c>
      <c r="C2923" t="s">
        <v>1360</v>
      </c>
      <c r="D2923" t="s">
        <v>1610</v>
      </c>
      <c r="E2923" s="9">
        <v>0.4</v>
      </c>
      <c r="F2923" s="10">
        <f t="shared" si="132"/>
        <v>5560</v>
      </c>
      <c r="G2923" s="11"/>
      <c r="H2923" s="12" t="s">
        <v>1582</v>
      </c>
    </row>
    <row r="2924" spans="1:13" x14ac:dyDescent="0.25">
      <c r="A2924" t="s">
        <v>1588</v>
      </c>
      <c r="B2924" s="8">
        <v>151457</v>
      </c>
      <c r="C2924" t="s">
        <v>1360</v>
      </c>
      <c r="D2924" t="s">
        <v>1634</v>
      </c>
      <c r="E2924" s="9">
        <v>2.72</v>
      </c>
      <c r="F2924" s="10">
        <f t="shared" si="132"/>
        <v>37808</v>
      </c>
      <c r="G2924" s="11"/>
      <c r="H2924" s="12" t="s">
        <v>1582</v>
      </c>
    </row>
    <row r="2925" spans="1:13" x14ac:dyDescent="0.25">
      <c r="A2925" t="s">
        <v>1590</v>
      </c>
      <c r="B2925" s="8" t="s">
        <v>1601</v>
      </c>
      <c r="C2925" t="s">
        <v>1360</v>
      </c>
      <c r="D2925" t="s">
        <v>1692</v>
      </c>
      <c r="E2925" s="9">
        <v>1.6</v>
      </c>
      <c r="F2925" s="10">
        <f t="shared" si="132"/>
        <v>22240</v>
      </c>
      <c r="G2925" s="11"/>
      <c r="H2925" s="12" t="s">
        <v>1582</v>
      </c>
    </row>
    <row r="2926" spans="1:13" s="14" customFormat="1" x14ac:dyDescent="0.25">
      <c r="A2926" s="14" t="s">
        <v>1590</v>
      </c>
      <c r="B2926" s="15">
        <v>151457</v>
      </c>
      <c r="C2926" s="14" t="s">
        <v>1360</v>
      </c>
      <c r="D2926" s="14" t="s">
        <v>1605</v>
      </c>
      <c r="E2926" s="16">
        <v>0.88</v>
      </c>
      <c r="F2926" s="17">
        <f t="shared" si="132"/>
        <v>12232</v>
      </c>
      <c r="G2926" s="18">
        <v>77840</v>
      </c>
      <c r="H2926" s="12" t="s">
        <v>1582</v>
      </c>
      <c r="I2926" s="14" t="s">
        <v>1361</v>
      </c>
      <c r="L2926" s="19"/>
      <c r="M2926" s="20"/>
    </row>
    <row r="2927" spans="1:13" x14ac:dyDescent="0.25">
      <c r="A2927" t="s">
        <v>1592</v>
      </c>
      <c r="B2927" s="8">
        <v>13173306</v>
      </c>
      <c r="C2927" t="s">
        <v>1362</v>
      </c>
      <c r="D2927" t="s">
        <v>1692</v>
      </c>
      <c r="E2927" s="9">
        <v>1.1200000000000001</v>
      </c>
      <c r="F2927" s="10">
        <f t="shared" si="132"/>
        <v>15568.000000000002</v>
      </c>
      <c r="G2927" s="11"/>
      <c r="H2927" s="12" t="s">
        <v>1582</v>
      </c>
    </row>
    <row r="2928" spans="1:13" x14ac:dyDescent="0.25">
      <c r="A2928" t="s">
        <v>1580</v>
      </c>
      <c r="B2928" s="8">
        <v>13173306</v>
      </c>
      <c r="C2928" t="s">
        <v>1362</v>
      </c>
      <c r="D2928" t="s">
        <v>1607</v>
      </c>
      <c r="E2928" s="9">
        <v>0.72666666666666702</v>
      </c>
      <c r="F2928" s="10">
        <f t="shared" si="132"/>
        <v>10100.666666666672</v>
      </c>
      <c r="G2928" s="11"/>
      <c r="H2928" s="12" t="s">
        <v>1582</v>
      </c>
    </row>
    <row r="2929" spans="1:13" x14ac:dyDescent="0.25">
      <c r="A2929" t="s">
        <v>1586</v>
      </c>
      <c r="B2929" s="8">
        <v>13173306</v>
      </c>
      <c r="C2929" t="s">
        <v>1362</v>
      </c>
      <c r="D2929" t="s">
        <v>1599</v>
      </c>
      <c r="E2929" s="9">
        <v>1.56666666666667</v>
      </c>
      <c r="F2929" s="10">
        <f t="shared" si="132"/>
        <v>21776.666666666712</v>
      </c>
      <c r="G2929" s="11"/>
      <c r="H2929" s="12" t="s">
        <v>1582</v>
      </c>
    </row>
    <row r="2930" spans="1:13" x14ac:dyDescent="0.25">
      <c r="A2930" t="s">
        <v>1588</v>
      </c>
      <c r="B2930" s="8">
        <v>13173306</v>
      </c>
      <c r="C2930" t="s">
        <v>1362</v>
      </c>
      <c r="D2930" t="s">
        <v>1701</v>
      </c>
      <c r="E2930" s="9">
        <v>2.9666666666666699</v>
      </c>
      <c r="F2930" s="10">
        <f t="shared" si="132"/>
        <v>41236.666666666708</v>
      </c>
      <c r="G2930" s="11"/>
      <c r="H2930" s="12" t="s">
        <v>1582</v>
      </c>
    </row>
    <row r="2931" spans="1:13" s="14" customFormat="1" x14ac:dyDescent="0.25">
      <c r="A2931" s="14" t="s">
        <v>1590</v>
      </c>
      <c r="B2931" s="15">
        <v>13173306</v>
      </c>
      <c r="C2931" s="14" t="s">
        <v>1362</v>
      </c>
      <c r="D2931" s="14" t="s">
        <v>1607</v>
      </c>
      <c r="E2931" s="16">
        <v>0.72666666666666702</v>
      </c>
      <c r="F2931" s="17">
        <f t="shared" si="132"/>
        <v>10100.666666666672</v>
      </c>
      <c r="G2931" s="18">
        <v>98968</v>
      </c>
      <c r="H2931" s="12" t="s">
        <v>1582</v>
      </c>
      <c r="I2931" s="14" t="s">
        <v>1363</v>
      </c>
      <c r="L2931" s="19"/>
      <c r="M2931" s="20"/>
    </row>
    <row r="2932" spans="1:13" x14ac:dyDescent="0.25">
      <c r="A2932" t="s">
        <v>1592</v>
      </c>
      <c r="B2932" s="8">
        <v>13176427</v>
      </c>
      <c r="C2932" t="s">
        <v>1368</v>
      </c>
      <c r="D2932" t="s">
        <v>1612</v>
      </c>
      <c r="E2932" s="9">
        <v>1.68</v>
      </c>
      <c r="F2932" s="10">
        <f t="shared" si="132"/>
        <v>23352</v>
      </c>
      <c r="G2932" s="11"/>
    </row>
    <row r="2933" spans="1:13" x14ac:dyDescent="0.25">
      <c r="A2933" t="s">
        <v>1580</v>
      </c>
      <c r="B2933" s="8">
        <v>13176427</v>
      </c>
      <c r="C2933" t="s">
        <v>1368</v>
      </c>
      <c r="D2933" t="s">
        <v>1612</v>
      </c>
      <c r="E2933" s="9">
        <v>1.68</v>
      </c>
      <c r="F2933" s="10">
        <f t="shared" si="132"/>
        <v>23352</v>
      </c>
      <c r="G2933" s="11"/>
    </row>
    <row r="2934" spans="1:13" x14ac:dyDescent="0.25">
      <c r="A2934" t="s">
        <v>1586</v>
      </c>
      <c r="B2934" s="8">
        <v>13176427</v>
      </c>
      <c r="C2934" t="s">
        <v>1368</v>
      </c>
      <c r="D2934" t="s">
        <v>1657</v>
      </c>
      <c r="E2934" s="9">
        <v>1.2333333333333301</v>
      </c>
      <c r="F2934" s="10">
        <f t="shared" si="132"/>
        <v>17143.333333333288</v>
      </c>
      <c r="G2934" s="11"/>
    </row>
    <row r="2935" spans="1:13" x14ac:dyDescent="0.25">
      <c r="A2935" t="s">
        <v>1588</v>
      </c>
      <c r="B2935" s="8">
        <v>13176427</v>
      </c>
      <c r="C2935" t="s">
        <v>1368</v>
      </c>
      <c r="D2935" t="s">
        <v>1585</v>
      </c>
      <c r="E2935" s="9">
        <v>1.0066666666666699</v>
      </c>
      <c r="F2935" s="10">
        <f t="shared" si="132"/>
        <v>13992.666666666712</v>
      </c>
      <c r="G2935" s="11"/>
    </row>
    <row r="2936" spans="1:13" s="14" customFormat="1" x14ac:dyDescent="0.25">
      <c r="A2936" s="14" t="s">
        <v>1590</v>
      </c>
      <c r="B2936" s="15">
        <v>13176427</v>
      </c>
      <c r="C2936" s="14" t="s">
        <v>1368</v>
      </c>
      <c r="D2936" s="14" t="s">
        <v>1607</v>
      </c>
      <c r="E2936" s="16">
        <v>0.72666666666666702</v>
      </c>
      <c r="F2936" s="17">
        <f t="shared" si="132"/>
        <v>10100.666666666672</v>
      </c>
      <c r="G2936" s="18">
        <v>87987</v>
      </c>
      <c r="I2936" s="14" t="s">
        <v>2069</v>
      </c>
      <c r="L2936" s="19"/>
      <c r="M2936" s="20"/>
    </row>
    <row r="2937" spans="1:13" x14ac:dyDescent="0.25">
      <c r="A2937" t="s">
        <v>1592</v>
      </c>
      <c r="B2937" s="8">
        <v>13083252</v>
      </c>
      <c r="C2937" t="s">
        <v>1369</v>
      </c>
      <c r="D2937" t="s">
        <v>1596</v>
      </c>
      <c r="E2937" s="9">
        <v>0.95333333333333303</v>
      </c>
      <c r="F2937" s="10">
        <f t="shared" si="132"/>
        <v>13251.333333333328</v>
      </c>
      <c r="G2937" s="11"/>
      <c r="H2937" s="12" t="s">
        <v>1582</v>
      </c>
    </row>
    <row r="2938" spans="1:13" x14ac:dyDescent="0.25">
      <c r="A2938" t="s">
        <v>1580</v>
      </c>
      <c r="B2938" s="8">
        <v>13083252</v>
      </c>
      <c r="C2938" t="s">
        <v>1369</v>
      </c>
      <c r="D2938" t="s">
        <v>1605</v>
      </c>
      <c r="E2938" s="9">
        <v>0.61333333333333295</v>
      </c>
      <c r="F2938" s="10">
        <f t="shared" si="132"/>
        <v>8525.3333333333285</v>
      </c>
      <c r="G2938" s="11"/>
      <c r="H2938" s="12" t="s">
        <v>1582</v>
      </c>
    </row>
    <row r="2939" spans="1:13" x14ac:dyDescent="0.25">
      <c r="A2939" t="s">
        <v>1586</v>
      </c>
      <c r="B2939" s="8">
        <v>13083252</v>
      </c>
      <c r="C2939" t="s">
        <v>1369</v>
      </c>
      <c r="D2939" t="s">
        <v>1610</v>
      </c>
      <c r="E2939" s="9">
        <v>0.28000000000000003</v>
      </c>
      <c r="F2939" s="10">
        <f t="shared" si="132"/>
        <v>3892.0000000000005</v>
      </c>
      <c r="G2939" s="11"/>
      <c r="H2939" s="12" t="s">
        <v>1582</v>
      </c>
    </row>
    <row r="2940" spans="1:13" x14ac:dyDescent="0.25">
      <c r="A2940" t="s">
        <v>1588</v>
      </c>
      <c r="B2940" s="8">
        <v>13083252</v>
      </c>
      <c r="C2940" t="s">
        <v>1369</v>
      </c>
      <c r="D2940" t="s">
        <v>1587</v>
      </c>
      <c r="E2940" s="9">
        <v>0.16666666666666699</v>
      </c>
      <c r="F2940" s="10">
        <f t="shared" si="132"/>
        <v>2316.6666666666711</v>
      </c>
      <c r="G2940" s="11"/>
      <c r="H2940" s="12" t="s">
        <v>1582</v>
      </c>
    </row>
    <row r="2941" spans="1:13" s="14" customFormat="1" x14ac:dyDescent="0.25">
      <c r="A2941" s="14" t="s">
        <v>1590</v>
      </c>
      <c r="B2941" s="15">
        <v>13083252</v>
      </c>
      <c r="C2941" s="14" t="s">
        <v>1369</v>
      </c>
      <c r="D2941" s="14" t="s">
        <v>1610</v>
      </c>
      <c r="E2941" s="16">
        <v>0.28000000000000003</v>
      </c>
      <c r="F2941" s="17">
        <f t="shared" si="132"/>
        <v>3892.0000000000005</v>
      </c>
      <c r="G2941" s="18">
        <v>31831</v>
      </c>
      <c r="H2941" s="12" t="s">
        <v>1582</v>
      </c>
      <c r="I2941" s="14" t="s">
        <v>1370</v>
      </c>
      <c r="L2941" s="19"/>
      <c r="M2941" s="20"/>
    </row>
    <row r="2942" spans="1:13" x14ac:dyDescent="0.25">
      <c r="A2942" t="s">
        <v>1592</v>
      </c>
      <c r="B2942" s="8">
        <v>13113203</v>
      </c>
      <c r="C2942" t="s">
        <v>1373</v>
      </c>
      <c r="D2942" t="s">
        <v>1603</v>
      </c>
      <c r="E2942" s="9">
        <v>0.08</v>
      </c>
      <c r="F2942" s="10">
        <f t="shared" si="132"/>
        <v>1112</v>
      </c>
      <c r="G2942" s="11"/>
    </row>
    <row r="2943" spans="1:13" s="14" customFormat="1" x14ac:dyDescent="0.25">
      <c r="A2943" s="14" t="s">
        <v>1588</v>
      </c>
      <c r="B2943" s="15">
        <v>13113203</v>
      </c>
      <c r="C2943" s="14" t="s">
        <v>1373</v>
      </c>
      <c r="D2943" s="14" t="s">
        <v>1603</v>
      </c>
      <c r="E2943" s="16">
        <v>0.08</v>
      </c>
      <c r="F2943" s="17">
        <f t="shared" si="132"/>
        <v>1112</v>
      </c>
      <c r="G2943" s="18">
        <v>2224</v>
      </c>
      <c r="L2943" s="19"/>
      <c r="M2943" s="20"/>
    </row>
    <row r="2944" spans="1:13" x14ac:dyDescent="0.25">
      <c r="A2944" t="s">
        <v>1592</v>
      </c>
      <c r="B2944" s="8">
        <v>13184891</v>
      </c>
      <c r="C2944" t="s">
        <v>1375</v>
      </c>
      <c r="D2944" t="s">
        <v>1583</v>
      </c>
      <c r="E2944" s="9">
        <v>0.39333333333333298</v>
      </c>
      <c r="F2944" s="10">
        <f t="shared" si="132"/>
        <v>5467.3333333333285</v>
      </c>
      <c r="G2944" s="11"/>
      <c r="H2944" s="12" t="s">
        <v>1582</v>
      </c>
    </row>
    <row r="2945" spans="1:13" x14ac:dyDescent="0.25">
      <c r="A2945" t="s">
        <v>1592</v>
      </c>
      <c r="B2945" s="8">
        <v>20058091</v>
      </c>
      <c r="C2945" t="s">
        <v>1375</v>
      </c>
      <c r="D2945" t="s">
        <v>1594</v>
      </c>
      <c r="E2945" s="9">
        <v>1.2</v>
      </c>
      <c r="F2945" s="10">
        <f t="shared" si="132"/>
        <v>16680</v>
      </c>
      <c r="G2945" s="11"/>
      <c r="H2945" s="12" t="s">
        <v>1582</v>
      </c>
    </row>
    <row r="2946" spans="1:13" x14ac:dyDescent="0.25">
      <c r="A2946" t="s">
        <v>1580</v>
      </c>
      <c r="B2946" s="8">
        <v>13184891</v>
      </c>
      <c r="C2946" t="s">
        <v>1375</v>
      </c>
      <c r="D2946" t="s">
        <v>1646</v>
      </c>
      <c r="E2946" s="9">
        <v>2.46</v>
      </c>
      <c r="F2946" s="10">
        <f t="shared" si="132"/>
        <v>34194</v>
      </c>
      <c r="G2946" s="11"/>
      <c r="H2946" s="12" t="s">
        <v>1582</v>
      </c>
    </row>
    <row r="2947" spans="1:13" x14ac:dyDescent="0.25">
      <c r="A2947" t="s">
        <v>1580</v>
      </c>
      <c r="B2947" s="8">
        <v>20058091</v>
      </c>
      <c r="C2947" t="s">
        <v>1375</v>
      </c>
      <c r="D2947" t="s">
        <v>1602</v>
      </c>
      <c r="E2947" s="9">
        <v>0.32</v>
      </c>
      <c r="F2947" s="10">
        <f t="shared" ref="F2947:F2978" si="133">((E2947/8)*8)*13900</f>
        <v>4448</v>
      </c>
      <c r="G2947" s="11"/>
      <c r="H2947" s="12" t="s">
        <v>1582</v>
      </c>
    </row>
    <row r="2948" spans="1:13" x14ac:dyDescent="0.25">
      <c r="A2948" t="s">
        <v>1586</v>
      </c>
      <c r="B2948" s="8">
        <v>13184891</v>
      </c>
      <c r="C2948" t="s">
        <v>1375</v>
      </c>
      <c r="D2948" t="s">
        <v>1697</v>
      </c>
      <c r="E2948" s="9">
        <v>2.4066666666666698</v>
      </c>
      <c r="F2948" s="10">
        <f t="shared" si="133"/>
        <v>33452.666666666708</v>
      </c>
      <c r="G2948" s="11"/>
      <c r="H2948" s="12" t="s">
        <v>1582</v>
      </c>
    </row>
    <row r="2949" spans="1:13" x14ac:dyDescent="0.25">
      <c r="A2949" t="s">
        <v>1586</v>
      </c>
      <c r="B2949" s="8" t="s">
        <v>1601</v>
      </c>
      <c r="C2949" t="s">
        <v>1375</v>
      </c>
      <c r="D2949" t="s">
        <v>1583</v>
      </c>
      <c r="E2949" s="9">
        <v>0.56000000000000005</v>
      </c>
      <c r="F2949" s="10">
        <f t="shared" si="133"/>
        <v>7784.0000000000009</v>
      </c>
      <c r="G2949" s="11"/>
      <c r="H2949" s="12" t="s">
        <v>1582</v>
      </c>
    </row>
    <row r="2950" spans="1:13" x14ac:dyDescent="0.25">
      <c r="A2950" t="s">
        <v>1586</v>
      </c>
      <c r="B2950" s="8">
        <v>20058091</v>
      </c>
      <c r="C2950" t="s">
        <v>1375</v>
      </c>
      <c r="D2950" t="s">
        <v>1602</v>
      </c>
      <c r="E2950" s="9">
        <v>0.32</v>
      </c>
      <c r="F2950" s="10">
        <f t="shared" si="133"/>
        <v>4448</v>
      </c>
      <c r="G2950" s="11"/>
      <c r="H2950" s="12" t="s">
        <v>1582</v>
      </c>
    </row>
    <row r="2951" spans="1:13" x14ac:dyDescent="0.25">
      <c r="A2951" t="s">
        <v>1588</v>
      </c>
      <c r="B2951" s="8">
        <v>20058091</v>
      </c>
      <c r="C2951" t="s">
        <v>1375</v>
      </c>
      <c r="D2951" t="s">
        <v>1609</v>
      </c>
      <c r="E2951" s="9">
        <v>0.64</v>
      </c>
      <c r="F2951" s="10">
        <f t="shared" si="133"/>
        <v>8896</v>
      </c>
      <c r="G2951" s="11"/>
      <c r="H2951" s="12" t="s">
        <v>1582</v>
      </c>
    </row>
    <row r="2952" spans="1:13" x14ac:dyDescent="0.25">
      <c r="A2952" t="s">
        <v>1588</v>
      </c>
      <c r="B2952" s="8">
        <v>13184891</v>
      </c>
      <c r="C2952" t="s">
        <v>1375</v>
      </c>
      <c r="D2952" t="s">
        <v>1627</v>
      </c>
      <c r="E2952" s="9">
        <v>1.34</v>
      </c>
      <c r="F2952" s="10">
        <f t="shared" si="133"/>
        <v>18626</v>
      </c>
      <c r="G2952" s="11"/>
      <c r="H2952" s="12" t="s">
        <v>1582</v>
      </c>
    </row>
    <row r="2953" spans="1:13" x14ac:dyDescent="0.25">
      <c r="A2953" t="s">
        <v>1588</v>
      </c>
      <c r="B2953" s="8" t="s">
        <v>1601</v>
      </c>
      <c r="C2953" t="s">
        <v>1375</v>
      </c>
      <c r="D2953" t="s">
        <v>1627</v>
      </c>
      <c r="E2953" s="9">
        <v>1.92</v>
      </c>
      <c r="F2953" s="10">
        <f t="shared" si="133"/>
        <v>26688</v>
      </c>
      <c r="G2953" s="11"/>
      <c r="H2953" s="12" t="s">
        <v>1582</v>
      </c>
    </row>
    <row r="2954" spans="1:13" x14ac:dyDescent="0.25">
      <c r="A2954" t="s">
        <v>1588</v>
      </c>
      <c r="B2954" s="8">
        <v>20079492</v>
      </c>
      <c r="C2954" t="s">
        <v>1375</v>
      </c>
      <c r="D2954" t="s">
        <v>1626</v>
      </c>
      <c r="E2954" s="9">
        <v>1.28</v>
      </c>
      <c r="F2954" s="10">
        <f t="shared" si="133"/>
        <v>17792</v>
      </c>
      <c r="G2954" s="11"/>
      <c r="H2954" s="12" t="s">
        <v>1582</v>
      </c>
    </row>
    <row r="2955" spans="1:13" x14ac:dyDescent="0.25">
      <c r="A2955" t="s">
        <v>1590</v>
      </c>
      <c r="B2955" s="8">
        <v>13184891</v>
      </c>
      <c r="C2955" t="s">
        <v>1375</v>
      </c>
      <c r="D2955" t="s">
        <v>1674</v>
      </c>
      <c r="E2955" s="9">
        <v>1.78666666666667</v>
      </c>
      <c r="F2955" s="10">
        <f t="shared" si="133"/>
        <v>24834.666666666712</v>
      </c>
      <c r="G2955" s="11"/>
      <c r="H2955" s="12" t="s">
        <v>1582</v>
      </c>
    </row>
    <row r="2956" spans="1:13" x14ac:dyDescent="0.25">
      <c r="A2956" t="s">
        <v>1590</v>
      </c>
      <c r="B2956" s="8">
        <v>20079492</v>
      </c>
      <c r="C2956" t="s">
        <v>1375</v>
      </c>
      <c r="D2956" t="s">
        <v>1634</v>
      </c>
      <c r="E2956" s="9">
        <v>2.72</v>
      </c>
      <c r="F2956" s="10">
        <f t="shared" si="133"/>
        <v>37808</v>
      </c>
      <c r="G2956" s="11"/>
      <c r="H2956" s="12" t="s">
        <v>1582</v>
      </c>
    </row>
    <row r="2957" spans="1:13" x14ac:dyDescent="0.25">
      <c r="A2957" t="s">
        <v>1590</v>
      </c>
      <c r="B2957" s="8">
        <v>20058091</v>
      </c>
      <c r="C2957" t="s">
        <v>1375</v>
      </c>
      <c r="D2957" t="s">
        <v>1583</v>
      </c>
      <c r="E2957" s="9">
        <v>0.56000000000000005</v>
      </c>
      <c r="F2957" s="10">
        <f t="shared" si="133"/>
        <v>7784.0000000000009</v>
      </c>
      <c r="G2957" s="11"/>
      <c r="H2957" s="12" t="s">
        <v>1582</v>
      </c>
    </row>
    <row r="2958" spans="1:13" s="14" customFormat="1" x14ac:dyDescent="0.25">
      <c r="A2958" s="14" t="s">
        <v>1590</v>
      </c>
      <c r="B2958" s="15" t="s">
        <v>1601</v>
      </c>
      <c r="C2958" s="14" t="s">
        <v>1375</v>
      </c>
      <c r="D2958" s="14" t="s">
        <v>1661</v>
      </c>
      <c r="E2958" s="16">
        <v>2.08</v>
      </c>
      <c r="F2958" s="17">
        <f t="shared" si="133"/>
        <v>28912</v>
      </c>
      <c r="G2958" s="18">
        <v>277861</v>
      </c>
      <c r="H2958" s="12" t="s">
        <v>1582</v>
      </c>
      <c r="I2958" s="14" t="s">
        <v>1376</v>
      </c>
      <c r="L2958" s="19"/>
      <c r="M2958" s="20"/>
    </row>
    <row r="2959" spans="1:13" x14ac:dyDescent="0.25">
      <c r="A2959" t="s">
        <v>1580</v>
      </c>
      <c r="B2959" s="8">
        <v>20132010</v>
      </c>
      <c r="C2959" t="s">
        <v>1381</v>
      </c>
      <c r="D2959" t="s">
        <v>1581</v>
      </c>
      <c r="E2959" s="9">
        <v>0.48</v>
      </c>
      <c r="F2959" s="10">
        <f t="shared" si="133"/>
        <v>6672</v>
      </c>
      <c r="G2959" s="11"/>
    </row>
    <row r="2960" spans="1:13" x14ac:dyDescent="0.25">
      <c r="A2960" t="s">
        <v>1586</v>
      </c>
      <c r="B2960" s="8">
        <v>20132010</v>
      </c>
      <c r="C2960" t="s">
        <v>1381</v>
      </c>
      <c r="D2960" t="s">
        <v>1587</v>
      </c>
      <c r="E2960" s="9">
        <v>0.24</v>
      </c>
      <c r="F2960" s="10">
        <f t="shared" si="133"/>
        <v>3336</v>
      </c>
      <c r="G2960" s="11"/>
    </row>
    <row r="2961" spans="1:13" s="14" customFormat="1" x14ac:dyDescent="0.25">
      <c r="A2961" s="14" t="s">
        <v>1588</v>
      </c>
      <c r="B2961" s="15" t="s">
        <v>1601</v>
      </c>
      <c r="C2961" s="14" t="s">
        <v>1381</v>
      </c>
      <c r="D2961" s="14" t="s">
        <v>1603</v>
      </c>
      <c r="E2961" s="16">
        <v>0.08</v>
      </c>
      <c r="F2961" s="17">
        <f t="shared" si="133"/>
        <v>1112</v>
      </c>
      <c r="G2961" s="18">
        <v>11120</v>
      </c>
      <c r="I2961" s="14" t="s">
        <v>1382</v>
      </c>
      <c r="L2961" s="19"/>
      <c r="M2961" s="20"/>
    </row>
    <row r="2962" spans="1:13" x14ac:dyDescent="0.25">
      <c r="A2962" t="s">
        <v>1592</v>
      </c>
      <c r="B2962" s="8" t="s">
        <v>1601</v>
      </c>
      <c r="C2962" t="s">
        <v>1385</v>
      </c>
      <c r="D2962" t="s">
        <v>1587</v>
      </c>
      <c r="E2962" s="9">
        <v>0.24</v>
      </c>
      <c r="F2962" s="10">
        <f t="shared" si="133"/>
        <v>3336</v>
      </c>
      <c r="G2962" s="11"/>
      <c r="H2962" s="12" t="s">
        <v>1582</v>
      </c>
    </row>
    <row r="2963" spans="1:13" x14ac:dyDescent="0.25">
      <c r="A2963" t="s">
        <v>1580</v>
      </c>
      <c r="B2963" s="8" t="s">
        <v>1601</v>
      </c>
      <c r="C2963" t="s">
        <v>1385</v>
      </c>
      <c r="D2963" t="s">
        <v>1584</v>
      </c>
      <c r="E2963" s="9">
        <v>0.16</v>
      </c>
      <c r="F2963" s="10">
        <f t="shared" si="133"/>
        <v>2224</v>
      </c>
      <c r="G2963" s="11"/>
      <c r="H2963" s="12" t="s">
        <v>1582</v>
      </c>
    </row>
    <row r="2964" spans="1:13" x14ac:dyDescent="0.25">
      <c r="A2964" t="s">
        <v>1586</v>
      </c>
      <c r="B2964" s="8" t="s">
        <v>1601</v>
      </c>
      <c r="C2964" t="s">
        <v>1385</v>
      </c>
      <c r="D2964" t="s">
        <v>1603</v>
      </c>
      <c r="E2964" s="9">
        <v>0.08</v>
      </c>
      <c r="F2964" s="10">
        <f t="shared" si="133"/>
        <v>1112</v>
      </c>
      <c r="G2964" s="11"/>
      <c r="H2964" s="12" t="s">
        <v>1582</v>
      </c>
    </row>
    <row r="2965" spans="1:13" x14ac:dyDescent="0.25">
      <c r="A2965" t="s">
        <v>1588</v>
      </c>
      <c r="B2965" s="8" t="s">
        <v>1601</v>
      </c>
      <c r="C2965" t="s">
        <v>1385</v>
      </c>
      <c r="D2965" t="s">
        <v>1603</v>
      </c>
      <c r="E2965" s="9">
        <v>0.08</v>
      </c>
      <c r="F2965" s="10">
        <f t="shared" si="133"/>
        <v>1112</v>
      </c>
      <c r="G2965" s="11"/>
      <c r="H2965" s="12" t="s">
        <v>1582</v>
      </c>
    </row>
    <row r="2966" spans="1:13" s="14" customFormat="1" x14ac:dyDescent="0.25">
      <c r="A2966" s="14" t="s">
        <v>1590</v>
      </c>
      <c r="B2966" s="15" t="s">
        <v>1601</v>
      </c>
      <c r="C2966" s="14" t="s">
        <v>1385</v>
      </c>
      <c r="D2966" s="14" t="s">
        <v>1587</v>
      </c>
      <c r="E2966" s="16">
        <v>0.24</v>
      </c>
      <c r="F2966" s="17">
        <f t="shared" si="133"/>
        <v>3336</v>
      </c>
      <c r="G2966" s="18">
        <v>11120</v>
      </c>
      <c r="H2966" s="12" t="s">
        <v>1582</v>
      </c>
      <c r="I2966" s="14" t="s">
        <v>2070</v>
      </c>
      <c r="L2966" s="19"/>
      <c r="M2966" s="20"/>
    </row>
    <row r="2967" spans="1:13" x14ac:dyDescent="0.25">
      <c r="A2967" t="s">
        <v>1592</v>
      </c>
      <c r="B2967" s="8">
        <v>20098456</v>
      </c>
      <c r="C2967" t="s">
        <v>1386</v>
      </c>
      <c r="D2967" t="s">
        <v>1725</v>
      </c>
      <c r="E2967" s="9">
        <v>3.02</v>
      </c>
      <c r="F2967" s="10">
        <f t="shared" si="133"/>
        <v>41978</v>
      </c>
      <c r="G2967" s="11"/>
      <c r="H2967" s="12" t="s">
        <v>1582</v>
      </c>
    </row>
    <row r="2968" spans="1:13" x14ac:dyDescent="0.25">
      <c r="A2968" t="s">
        <v>1580</v>
      </c>
      <c r="B2968" s="8">
        <v>20098456</v>
      </c>
      <c r="C2968" t="s">
        <v>1386</v>
      </c>
      <c r="D2968" t="s">
        <v>1624</v>
      </c>
      <c r="E2968" s="9">
        <v>2.5733333333333301</v>
      </c>
      <c r="F2968" s="10">
        <f t="shared" si="133"/>
        <v>35769.333333333292</v>
      </c>
      <c r="G2968" s="11"/>
      <c r="H2968" s="12" t="s">
        <v>1582</v>
      </c>
    </row>
    <row r="2969" spans="1:13" x14ac:dyDescent="0.25">
      <c r="A2969" t="s">
        <v>1586</v>
      </c>
      <c r="B2969" s="8">
        <v>20098456</v>
      </c>
      <c r="C2969" t="s">
        <v>1386</v>
      </c>
      <c r="D2969" t="s">
        <v>1646</v>
      </c>
      <c r="E2969" s="9">
        <v>2.46</v>
      </c>
      <c r="F2969" s="10">
        <f t="shared" si="133"/>
        <v>34194</v>
      </c>
      <c r="G2969" s="11"/>
      <c r="H2969" s="12" t="s">
        <v>1582</v>
      </c>
    </row>
    <row r="2970" spans="1:13" x14ac:dyDescent="0.25">
      <c r="A2970" t="s">
        <v>1588</v>
      </c>
      <c r="B2970" s="8">
        <v>20098456</v>
      </c>
      <c r="C2970" t="s">
        <v>1386</v>
      </c>
      <c r="D2970" t="s">
        <v>1593</v>
      </c>
      <c r="E2970" s="9">
        <v>3.1866666666666701</v>
      </c>
      <c r="F2970" s="10">
        <f t="shared" si="133"/>
        <v>44294.666666666715</v>
      </c>
      <c r="G2970" s="11"/>
      <c r="H2970" s="12" t="s">
        <v>1582</v>
      </c>
    </row>
    <row r="2971" spans="1:13" s="14" customFormat="1" x14ac:dyDescent="0.25">
      <c r="A2971" s="14" t="s">
        <v>1590</v>
      </c>
      <c r="B2971" s="15">
        <v>20098456</v>
      </c>
      <c r="C2971" s="14" t="s">
        <v>1386</v>
      </c>
      <c r="D2971" s="14" t="s">
        <v>1602</v>
      </c>
      <c r="E2971" s="16">
        <v>0.22666666666666699</v>
      </c>
      <c r="F2971" s="17">
        <f t="shared" si="133"/>
        <v>3150.6666666666711</v>
      </c>
      <c r="G2971" s="18">
        <v>159433</v>
      </c>
      <c r="H2971" s="12" t="s">
        <v>1582</v>
      </c>
      <c r="I2971" s="14" t="s">
        <v>1387</v>
      </c>
      <c r="L2971" s="19"/>
      <c r="M2971" s="20"/>
    </row>
    <row r="2972" spans="1:13" s="14" customFormat="1" x14ac:dyDescent="0.25">
      <c r="A2972" s="14" t="s">
        <v>1586</v>
      </c>
      <c r="B2972" s="15">
        <v>4151124</v>
      </c>
      <c r="C2972" s="14" t="s">
        <v>1388</v>
      </c>
      <c r="D2972" s="14" t="s">
        <v>1629</v>
      </c>
      <c r="E2972" s="16">
        <v>0.8</v>
      </c>
      <c r="F2972" s="17">
        <f t="shared" si="133"/>
        <v>11120</v>
      </c>
      <c r="G2972" s="18">
        <v>11120</v>
      </c>
      <c r="I2972" s="14" t="s">
        <v>1389</v>
      </c>
      <c r="L2972" s="19"/>
      <c r="M2972" s="20"/>
    </row>
    <row r="2973" spans="1:13" x14ac:dyDescent="0.25">
      <c r="A2973" t="s">
        <v>1580</v>
      </c>
      <c r="B2973" s="8">
        <v>13079692</v>
      </c>
      <c r="C2973" t="s">
        <v>1390</v>
      </c>
      <c r="D2973" t="s">
        <v>1603</v>
      </c>
      <c r="E2973" s="9">
        <v>5.3333333333333302E-2</v>
      </c>
      <c r="F2973" s="10">
        <f t="shared" si="133"/>
        <v>741.33333333333292</v>
      </c>
      <c r="G2973" s="11"/>
    </row>
    <row r="2974" spans="1:13" s="14" customFormat="1" x14ac:dyDescent="0.25">
      <c r="A2974" s="14" t="s">
        <v>1586</v>
      </c>
      <c r="B2974" s="15">
        <v>13079692</v>
      </c>
      <c r="C2974" s="14" t="s">
        <v>1390</v>
      </c>
      <c r="D2974" s="14" t="s">
        <v>1603</v>
      </c>
      <c r="E2974" s="16">
        <v>5.3333333333333302E-2</v>
      </c>
      <c r="F2974" s="17">
        <f t="shared" si="133"/>
        <v>741.33333333333292</v>
      </c>
      <c r="G2974" s="18">
        <v>1390</v>
      </c>
      <c r="I2974" s="14" t="s">
        <v>1391</v>
      </c>
      <c r="L2974" s="19"/>
      <c r="M2974" s="20"/>
    </row>
    <row r="2975" spans="1:13" x14ac:dyDescent="0.25">
      <c r="A2975" t="s">
        <v>1586</v>
      </c>
      <c r="B2975" s="8">
        <v>4186486</v>
      </c>
      <c r="C2975" t="s">
        <v>1392</v>
      </c>
      <c r="D2975" t="s">
        <v>1610</v>
      </c>
      <c r="E2975" s="9">
        <v>0.28000000000000003</v>
      </c>
      <c r="F2975" s="10">
        <f t="shared" si="133"/>
        <v>3892.0000000000005</v>
      </c>
      <c r="G2975" s="11"/>
    </row>
    <row r="2976" spans="1:13" x14ac:dyDescent="0.25">
      <c r="A2976" t="s">
        <v>1588</v>
      </c>
      <c r="B2976" s="8">
        <v>4186486</v>
      </c>
      <c r="C2976" t="s">
        <v>1392</v>
      </c>
      <c r="D2976" t="s">
        <v>1618</v>
      </c>
      <c r="E2976" s="9">
        <v>2.06666666666667</v>
      </c>
      <c r="F2976" s="10">
        <f t="shared" si="133"/>
        <v>28726.666666666712</v>
      </c>
      <c r="G2976" s="11"/>
    </row>
    <row r="2977" spans="1:13" s="14" customFormat="1" x14ac:dyDescent="0.25">
      <c r="A2977" s="14" t="s">
        <v>1590</v>
      </c>
      <c r="B2977" s="15">
        <v>4186486</v>
      </c>
      <c r="C2977" s="14" t="s">
        <v>1392</v>
      </c>
      <c r="D2977" s="14" t="s">
        <v>1591</v>
      </c>
      <c r="E2977" s="16">
        <v>0.78</v>
      </c>
      <c r="F2977" s="17">
        <f t="shared" si="133"/>
        <v>10842</v>
      </c>
      <c r="G2977" s="18">
        <v>43507</v>
      </c>
      <c r="I2977" s="14" t="s">
        <v>1393</v>
      </c>
      <c r="L2977" s="19"/>
      <c r="M2977" s="20"/>
    </row>
    <row r="2978" spans="1:13" x14ac:dyDescent="0.25">
      <c r="A2978" t="s">
        <v>1586</v>
      </c>
      <c r="B2978" s="8" t="s">
        <v>1601</v>
      </c>
      <c r="C2978" t="s">
        <v>1398</v>
      </c>
      <c r="D2978" t="s">
        <v>1626</v>
      </c>
      <c r="E2978" s="9">
        <v>1.28</v>
      </c>
      <c r="F2978" s="10">
        <f t="shared" si="133"/>
        <v>17792</v>
      </c>
      <c r="G2978" s="11"/>
      <c r="H2978" s="12" t="s">
        <v>1582</v>
      </c>
    </row>
    <row r="2979" spans="1:13" x14ac:dyDescent="0.25">
      <c r="A2979" t="s">
        <v>1588</v>
      </c>
      <c r="B2979" s="8" t="s">
        <v>1601</v>
      </c>
      <c r="C2979" t="s">
        <v>1398</v>
      </c>
      <c r="D2979" t="s">
        <v>1627</v>
      </c>
      <c r="E2979" s="9">
        <v>1.92</v>
      </c>
      <c r="F2979" s="10">
        <f t="shared" ref="F2979:F2980" si="134">((E2979/8)*8)*13900</f>
        <v>26688</v>
      </c>
      <c r="G2979" s="11"/>
      <c r="H2979" s="12" t="s">
        <v>1582</v>
      </c>
    </row>
    <row r="2980" spans="1:13" s="14" customFormat="1" x14ac:dyDescent="0.25">
      <c r="A2980" s="14" t="s">
        <v>1590</v>
      </c>
      <c r="B2980" s="15" t="s">
        <v>1601</v>
      </c>
      <c r="C2980" s="14" t="s">
        <v>1398</v>
      </c>
      <c r="D2980" s="14" t="s">
        <v>1607</v>
      </c>
      <c r="E2980" s="16">
        <v>1.04</v>
      </c>
      <c r="F2980" s="17">
        <f t="shared" si="134"/>
        <v>14456</v>
      </c>
      <c r="G2980" s="18">
        <v>58936</v>
      </c>
      <c r="H2980" s="12" t="s">
        <v>1582</v>
      </c>
      <c r="I2980" s="14" t="s">
        <v>1399</v>
      </c>
      <c r="L2980" s="19"/>
      <c r="M2980" s="20"/>
    </row>
    <row r="2981" spans="1:13" s="14" customFormat="1" x14ac:dyDescent="0.25">
      <c r="A2981" s="14" t="s">
        <v>1592</v>
      </c>
      <c r="B2981" s="15">
        <v>454323</v>
      </c>
      <c r="C2981" s="14" t="s">
        <v>2071</v>
      </c>
      <c r="D2981" s="14" t="s">
        <v>1581</v>
      </c>
      <c r="E2981" s="16">
        <v>0.33333333333333298</v>
      </c>
      <c r="F2981" s="17">
        <f>((E2981/8)*10)*13900</f>
        <v>5791.6666666666606</v>
      </c>
      <c r="G2981" s="18">
        <v>5791.6666666666597</v>
      </c>
      <c r="I2981" s="14" t="s">
        <v>2072</v>
      </c>
      <c r="K2981" s="14" t="s">
        <v>96</v>
      </c>
      <c r="L2981" s="19"/>
      <c r="M2981" s="20"/>
    </row>
    <row r="2982" spans="1:13" s="14" customFormat="1" x14ac:dyDescent="0.25">
      <c r="A2982" s="14" t="s">
        <v>1588</v>
      </c>
      <c r="B2982" s="15">
        <v>726457</v>
      </c>
      <c r="C2982" s="14" t="s">
        <v>1400</v>
      </c>
      <c r="D2982" s="14" t="s">
        <v>1584</v>
      </c>
      <c r="E2982" s="16">
        <v>0.11333333333333299</v>
      </c>
      <c r="F2982" s="17">
        <f>((E2982/8)*9)*13900</f>
        <v>1772.2499999999945</v>
      </c>
      <c r="G2982" s="18">
        <v>1772.25</v>
      </c>
      <c r="H2982" s="12" t="s">
        <v>1582</v>
      </c>
      <c r="I2982" s="14" t="s">
        <v>195</v>
      </c>
      <c r="J2982" s="14" t="s">
        <v>196</v>
      </c>
      <c r="K2982" s="14" t="s">
        <v>42</v>
      </c>
      <c r="L2982" s="19"/>
      <c r="M2982" s="20"/>
    </row>
    <row r="2983" spans="1:13" x14ac:dyDescent="0.25">
      <c r="A2983" t="s">
        <v>1590</v>
      </c>
      <c r="B2983" s="8" t="s">
        <v>1601</v>
      </c>
      <c r="C2983" t="s">
        <v>1401</v>
      </c>
      <c r="D2983" t="s">
        <v>1600</v>
      </c>
      <c r="E2983" s="9">
        <v>5.6</v>
      </c>
      <c r="F2983" s="17">
        <f>((E2983/8)*9)*13900</f>
        <v>87570</v>
      </c>
      <c r="G2983" s="11"/>
      <c r="H2983" s="12" t="s">
        <v>1582</v>
      </c>
    </row>
    <row r="2984" spans="1:13" x14ac:dyDescent="0.25">
      <c r="A2984" t="s">
        <v>1590</v>
      </c>
      <c r="B2984" s="8" t="s">
        <v>1601</v>
      </c>
      <c r="C2984" t="s">
        <v>1401</v>
      </c>
      <c r="D2984" t="s">
        <v>1626</v>
      </c>
      <c r="E2984" s="9">
        <v>1.28</v>
      </c>
      <c r="F2984" s="17">
        <f>((E2984/8)*9)*13900</f>
        <v>20016</v>
      </c>
      <c r="G2984" s="11"/>
      <c r="H2984" s="12" t="s">
        <v>1582</v>
      </c>
    </row>
    <row r="2985" spans="1:13" x14ac:dyDescent="0.25">
      <c r="A2985" t="s">
        <v>1590</v>
      </c>
      <c r="B2985" s="8" t="s">
        <v>1601</v>
      </c>
      <c r="C2985" t="s">
        <v>1401</v>
      </c>
      <c r="D2985" t="s">
        <v>1694</v>
      </c>
      <c r="E2985" s="9">
        <v>3.2</v>
      </c>
      <c r="F2985" s="17">
        <f>((E2985/8)*9)*13900</f>
        <v>50040</v>
      </c>
      <c r="G2985" s="11"/>
      <c r="H2985" s="12" t="s">
        <v>1582</v>
      </c>
    </row>
    <row r="2986" spans="1:13" s="14" customFormat="1" x14ac:dyDescent="0.25">
      <c r="A2986" s="14" t="s">
        <v>1590</v>
      </c>
      <c r="B2986" s="15" t="s">
        <v>1601</v>
      </c>
      <c r="C2986" s="14" t="s">
        <v>1401</v>
      </c>
      <c r="D2986" s="14" t="s">
        <v>1616</v>
      </c>
      <c r="E2986" s="16">
        <v>4.8</v>
      </c>
      <c r="F2986" s="17">
        <f>((E2986/8)*9)*13900</f>
        <v>75059.999999999985</v>
      </c>
      <c r="G2986" s="18">
        <v>232686</v>
      </c>
      <c r="H2986" s="12" t="s">
        <v>1582</v>
      </c>
      <c r="I2986" s="14" t="s">
        <v>195</v>
      </c>
      <c r="J2986" s="14" t="s">
        <v>196</v>
      </c>
      <c r="K2986" s="14" t="s">
        <v>42</v>
      </c>
      <c r="L2986" s="19"/>
      <c r="M2986" s="20"/>
    </row>
    <row r="2987" spans="1:13" x14ac:dyDescent="0.25">
      <c r="A2987" t="s">
        <v>1588</v>
      </c>
      <c r="B2987" s="8">
        <v>13212830</v>
      </c>
      <c r="C2987" t="s">
        <v>1402</v>
      </c>
      <c r="D2987" t="s">
        <v>1657</v>
      </c>
      <c r="E2987" s="9">
        <v>1.76</v>
      </c>
      <c r="F2987" s="10">
        <f t="shared" ref="F2987:F3018" si="135">((E2987/8)*8)*13900</f>
        <v>24464</v>
      </c>
      <c r="G2987" s="11"/>
      <c r="H2987" s="12" t="s">
        <v>1582</v>
      </c>
    </row>
    <row r="2988" spans="1:13" s="14" customFormat="1" x14ac:dyDescent="0.25">
      <c r="A2988" s="14" t="s">
        <v>1590</v>
      </c>
      <c r="B2988" s="15">
        <v>13212830</v>
      </c>
      <c r="C2988" s="14" t="s">
        <v>1402</v>
      </c>
      <c r="D2988" s="14" t="s">
        <v>1629</v>
      </c>
      <c r="E2988" s="16">
        <v>0.8</v>
      </c>
      <c r="F2988" s="17">
        <f t="shared" si="135"/>
        <v>11120</v>
      </c>
      <c r="G2988" s="18">
        <v>35584</v>
      </c>
      <c r="H2988" s="12" t="s">
        <v>1582</v>
      </c>
      <c r="I2988" s="14" t="s">
        <v>1403</v>
      </c>
      <c r="L2988" s="19"/>
      <c r="M2988" s="20"/>
    </row>
    <row r="2989" spans="1:13" x14ac:dyDescent="0.25">
      <c r="A2989" t="s">
        <v>1592</v>
      </c>
      <c r="B2989" s="8">
        <v>670894</v>
      </c>
      <c r="C2989" t="s">
        <v>1404</v>
      </c>
      <c r="D2989" t="s">
        <v>1584</v>
      </c>
      <c r="E2989" s="9">
        <v>0.11333333333333299</v>
      </c>
      <c r="F2989" s="10">
        <f t="shared" si="135"/>
        <v>1575.3333333333287</v>
      </c>
      <c r="G2989" s="11"/>
      <c r="H2989" s="12" t="s">
        <v>1582</v>
      </c>
    </row>
    <row r="2990" spans="1:13" s="14" customFormat="1" x14ac:dyDescent="0.25">
      <c r="A2990" s="14" t="s">
        <v>1580</v>
      </c>
      <c r="B2990" s="15">
        <v>670894</v>
      </c>
      <c r="C2990" s="14" t="s">
        <v>1404</v>
      </c>
      <c r="D2990" s="14" t="s">
        <v>2073</v>
      </c>
      <c r="E2990" s="16">
        <v>6.6</v>
      </c>
      <c r="F2990" s="17">
        <f t="shared" si="135"/>
        <v>91740</v>
      </c>
      <c r="G2990" s="18">
        <v>93269</v>
      </c>
      <c r="H2990" s="12" t="s">
        <v>1582</v>
      </c>
      <c r="I2990" s="14" t="s">
        <v>1405</v>
      </c>
      <c r="L2990" s="19"/>
      <c r="M2990" s="20"/>
    </row>
    <row r="2991" spans="1:13" x14ac:dyDescent="0.25">
      <c r="A2991" t="s">
        <v>1592</v>
      </c>
      <c r="B2991" s="8">
        <v>4078427</v>
      </c>
      <c r="C2991" t="s">
        <v>1408</v>
      </c>
      <c r="D2991" t="s">
        <v>1692</v>
      </c>
      <c r="E2991" s="9">
        <v>1.1200000000000001</v>
      </c>
      <c r="F2991" s="10">
        <f t="shared" si="135"/>
        <v>15568.000000000002</v>
      </c>
      <c r="G2991" s="11"/>
      <c r="H2991" s="12" t="s">
        <v>1582</v>
      </c>
    </row>
    <row r="2992" spans="1:13" x14ac:dyDescent="0.25">
      <c r="A2992" t="s">
        <v>1592</v>
      </c>
      <c r="B2992" s="8">
        <v>11384238</v>
      </c>
      <c r="C2992" t="s">
        <v>1408</v>
      </c>
      <c r="D2992" t="s">
        <v>1757</v>
      </c>
      <c r="E2992" s="9">
        <v>1.96</v>
      </c>
      <c r="F2992" s="10">
        <f t="shared" si="135"/>
        <v>27244</v>
      </c>
      <c r="G2992" s="11"/>
      <c r="H2992" s="12" t="s">
        <v>1582</v>
      </c>
    </row>
    <row r="2993" spans="1:13" x14ac:dyDescent="0.25">
      <c r="A2993" t="s">
        <v>1580</v>
      </c>
      <c r="B2993" s="8">
        <v>4078427</v>
      </c>
      <c r="C2993" t="s">
        <v>1408</v>
      </c>
      <c r="D2993" t="s">
        <v>1591</v>
      </c>
      <c r="E2993" s="9">
        <v>0.78</v>
      </c>
      <c r="F2993" s="10">
        <f t="shared" si="135"/>
        <v>10842</v>
      </c>
      <c r="G2993" s="11"/>
      <c r="H2993" s="12" t="s">
        <v>1582</v>
      </c>
    </row>
    <row r="2994" spans="1:13" x14ac:dyDescent="0.25">
      <c r="A2994" t="s">
        <v>1580</v>
      </c>
      <c r="B2994" s="8">
        <v>11384238</v>
      </c>
      <c r="C2994" t="s">
        <v>1408</v>
      </c>
      <c r="D2994" t="s">
        <v>1591</v>
      </c>
      <c r="E2994" s="9">
        <v>0.78</v>
      </c>
      <c r="F2994" s="10">
        <f t="shared" si="135"/>
        <v>10842</v>
      </c>
      <c r="G2994" s="11"/>
      <c r="H2994" s="12" t="s">
        <v>1582</v>
      </c>
    </row>
    <row r="2995" spans="1:13" x14ac:dyDescent="0.25">
      <c r="A2995" t="s">
        <v>1586</v>
      </c>
      <c r="B2995" s="8">
        <v>11384238</v>
      </c>
      <c r="C2995" t="s">
        <v>1408</v>
      </c>
      <c r="D2995" t="s">
        <v>1725</v>
      </c>
      <c r="E2995" s="9">
        <v>3.02</v>
      </c>
      <c r="F2995" s="10">
        <f t="shared" si="135"/>
        <v>41978</v>
      </c>
      <c r="G2995" s="11"/>
      <c r="H2995" s="12" t="s">
        <v>1582</v>
      </c>
    </row>
    <row r="2996" spans="1:13" x14ac:dyDescent="0.25">
      <c r="A2996" t="s">
        <v>1586</v>
      </c>
      <c r="B2996" s="8">
        <v>4078427</v>
      </c>
      <c r="C2996" t="s">
        <v>1408</v>
      </c>
      <c r="D2996" t="s">
        <v>1603</v>
      </c>
      <c r="E2996" s="9">
        <v>5.3333333333333302E-2</v>
      </c>
      <c r="F2996" s="10">
        <f t="shared" si="135"/>
        <v>741.33333333333292</v>
      </c>
      <c r="G2996" s="11"/>
      <c r="H2996" s="12" t="s">
        <v>1582</v>
      </c>
    </row>
    <row r="2997" spans="1:13" x14ac:dyDescent="0.25">
      <c r="A2997" t="s">
        <v>1588</v>
      </c>
      <c r="B2997" s="8">
        <v>4078427</v>
      </c>
      <c r="C2997" t="s">
        <v>1408</v>
      </c>
      <c r="D2997" t="s">
        <v>1610</v>
      </c>
      <c r="E2997" s="9">
        <v>0.28000000000000003</v>
      </c>
      <c r="F2997" s="10">
        <f t="shared" si="135"/>
        <v>3892.0000000000005</v>
      </c>
      <c r="G2997" s="11"/>
      <c r="H2997" s="12" t="s">
        <v>1582</v>
      </c>
    </row>
    <row r="2998" spans="1:13" x14ac:dyDescent="0.25">
      <c r="A2998" t="s">
        <v>1588</v>
      </c>
      <c r="B2998" s="8">
        <v>11384238</v>
      </c>
      <c r="C2998" t="s">
        <v>1408</v>
      </c>
      <c r="D2998" t="s">
        <v>1723</v>
      </c>
      <c r="E2998" s="9">
        <v>2.6866666666666701</v>
      </c>
      <c r="F2998" s="10">
        <f t="shared" si="135"/>
        <v>37344.666666666715</v>
      </c>
      <c r="G2998" s="11"/>
      <c r="H2998" s="12" t="s">
        <v>1582</v>
      </c>
    </row>
    <row r="2999" spans="1:13" x14ac:dyDescent="0.25">
      <c r="A2999" t="s">
        <v>1590</v>
      </c>
      <c r="B2999" s="8">
        <v>11384238</v>
      </c>
      <c r="C2999" t="s">
        <v>1408</v>
      </c>
      <c r="D2999" t="s">
        <v>1646</v>
      </c>
      <c r="E2999" s="9">
        <v>2.46</v>
      </c>
      <c r="F2999" s="10">
        <f t="shared" si="135"/>
        <v>34194</v>
      </c>
      <c r="G2999" s="11"/>
      <c r="H2999" s="12" t="s">
        <v>1582</v>
      </c>
    </row>
    <row r="3000" spans="1:13" s="14" customFormat="1" x14ac:dyDescent="0.25">
      <c r="A3000" s="14" t="s">
        <v>1590</v>
      </c>
      <c r="B3000" s="15">
        <v>4078427</v>
      </c>
      <c r="C3000" s="14" t="s">
        <v>1408</v>
      </c>
      <c r="D3000" s="14" t="s">
        <v>1585</v>
      </c>
      <c r="E3000" s="16">
        <v>1.0066666666666699</v>
      </c>
      <c r="F3000" s="17">
        <f t="shared" si="135"/>
        <v>13992.666666666712</v>
      </c>
      <c r="G3000" s="18">
        <v>196685</v>
      </c>
      <c r="H3000" s="12" t="s">
        <v>1582</v>
      </c>
      <c r="I3000" s="14" t="s">
        <v>1409</v>
      </c>
      <c r="L3000" s="19"/>
      <c r="M3000" s="20"/>
    </row>
    <row r="3001" spans="1:13" x14ac:dyDescent="0.25">
      <c r="A3001" t="s">
        <v>1592</v>
      </c>
      <c r="B3001" s="8" t="s">
        <v>1601</v>
      </c>
      <c r="C3001" t="s">
        <v>2074</v>
      </c>
      <c r="D3001" t="s">
        <v>1629</v>
      </c>
      <c r="E3001" s="9">
        <v>0.8</v>
      </c>
      <c r="F3001" s="10">
        <f t="shared" si="135"/>
        <v>11120</v>
      </c>
      <c r="G3001" s="11"/>
    </row>
    <row r="3002" spans="1:13" x14ac:dyDescent="0.25">
      <c r="A3002" t="s">
        <v>1586</v>
      </c>
      <c r="B3002" s="8">
        <v>20171489</v>
      </c>
      <c r="C3002" t="s">
        <v>2074</v>
      </c>
      <c r="D3002" t="s">
        <v>1581</v>
      </c>
      <c r="E3002" s="9">
        <v>0.48</v>
      </c>
      <c r="F3002" s="10">
        <f t="shared" si="135"/>
        <v>6672</v>
      </c>
      <c r="G3002" s="11"/>
    </row>
    <row r="3003" spans="1:13" x14ac:dyDescent="0.25">
      <c r="A3003" t="s">
        <v>1586</v>
      </c>
      <c r="B3003" s="8">
        <v>20161140</v>
      </c>
      <c r="C3003" t="s">
        <v>2074</v>
      </c>
      <c r="D3003" t="s">
        <v>1583</v>
      </c>
      <c r="E3003" s="9">
        <v>0.56000000000000005</v>
      </c>
      <c r="F3003" s="10">
        <f t="shared" si="135"/>
        <v>7784.0000000000009</v>
      </c>
      <c r="G3003" s="11"/>
    </row>
    <row r="3004" spans="1:13" x14ac:dyDescent="0.25">
      <c r="A3004" t="s">
        <v>1586</v>
      </c>
      <c r="B3004" s="8">
        <v>20171701</v>
      </c>
      <c r="C3004" t="s">
        <v>2074</v>
      </c>
      <c r="D3004" t="s">
        <v>1589</v>
      </c>
      <c r="E3004" s="9">
        <v>0.72</v>
      </c>
      <c r="F3004" s="10">
        <f t="shared" si="135"/>
        <v>10008</v>
      </c>
      <c r="G3004" s="11"/>
    </row>
    <row r="3005" spans="1:13" x14ac:dyDescent="0.25">
      <c r="A3005" t="s">
        <v>1588</v>
      </c>
      <c r="B3005" s="8">
        <v>20161140</v>
      </c>
      <c r="C3005" t="s">
        <v>2074</v>
      </c>
      <c r="D3005" t="s">
        <v>1626</v>
      </c>
      <c r="E3005" s="9">
        <v>1.28</v>
      </c>
      <c r="F3005" s="10">
        <f t="shared" si="135"/>
        <v>17792</v>
      </c>
      <c r="G3005" s="11"/>
    </row>
    <row r="3006" spans="1:13" x14ac:dyDescent="0.25">
      <c r="A3006" t="s">
        <v>1588</v>
      </c>
      <c r="B3006" s="8">
        <v>20171489</v>
      </c>
      <c r="C3006" t="s">
        <v>2074</v>
      </c>
      <c r="D3006" t="s">
        <v>1603</v>
      </c>
      <c r="E3006" s="9">
        <v>0.08</v>
      </c>
      <c r="F3006" s="10">
        <f t="shared" si="135"/>
        <v>1112</v>
      </c>
      <c r="G3006" s="11"/>
    </row>
    <row r="3007" spans="1:13" x14ac:dyDescent="0.25">
      <c r="A3007" t="s">
        <v>1590</v>
      </c>
      <c r="B3007" s="8">
        <v>20161140</v>
      </c>
      <c r="C3007" t="s">
        <v>2074</v>
      </c>
      <c r="D3007" t="s">
        <v>1613</v>
      </c>
      <c r="E3007" s="9">
        <v>2.48</v>
      </c>
      <c r="F3007" s="10">
        <f t="shared" si="135"/>
        <v>34472</v>
      </c>
      <c r="G3007" s="11"/>
    </row>
    <row r="3008" spans="1:13" s="14" customFormat="1" x14ac:dyDescent="0.25">
      <c r="A3008" s="14" t="s">
        <v>1590</v>
      </c>
      <c r="B3008" s="15" t="s">
        <v>1601</v>
      </c>
      <c r="C3008" s="14" t="s">
        <v>2074</v>
      </c>
      <c r="D3008" s="14" t="s">
        <v>1641</v>
      </c>
      <c r="E3008" s="16">
        <v>2.16</v>
      </c>
      <c r="F3008" s="17">
        <f t="shared" si="135"/>
        <v>30024.000000000004</v>
      </c>
      <c r="G3008" s="18">
        <v>118984</v>
      </c>
      <c r="I3008" s="14" t="s">
        <v>2075</v>
      </c>
      <c r="L3008" s="19"/>
      <c r="M3008" s="20"/>
    </row>
    <row r="3009" spans="1:13" x14ac:dyDescent="0.25">
      <c r="A3009" t="s">
        <v>1580</v>
      </c>
      <c r="B3009" s="8">
        <v>376738</v>
      </c>
      <c r="C3009" t="s">
        <v>1410</v>
      </c>
      <c r="D3009" t="s">
        <v>1587</v>
      </c>
      <c r="E3009" s="9">
        <v>0.12</v>
      </c>
      <c r="F3009" s="10">
        <f t="shared" si="135"/>
        <v>1668</v>
      </c>
      <c r="G3009" s="11"/>
      <c r="H3009" s="12" t="s">
        <v>1582</v>
      </c>
    </row>
    <row r="3010" spans="1:13" x14ac:dyDescent="0.25">
      <c r="A3010" t="s">
        <v>1586</v>
      </c>
      <c r="B3010" s="8">
        <v>376738</v>
      </c>
      <c r="C3010" t="s">
        <v>1410</v>
      </c>
      <c r="D3010" t="s">
        <v>1584</v>
      </c>
      <c r="E3010" s="9">
        <v>0.08</v>
      </c>
      <c r="F3010" s="10">
        <f t="shared" si="135"/>
        <v>1112</v>
      </c>
      <c r="G3010" s="11"/>
      <c r="H3010" s="12" t="s">
        <v>1582</v>
      </c>
    </row>
    <row r="3011" spans="1:13" x14ac:dyDescent="0.25">
      <c r="A3011" t="s">
        <v>1586</v>
      </c>
      <c r="B3011" s="8" t="s">
        <v>1601</v>
      </c>
      <c r="C3011" t="s">
        <v>1410</v>
      </c>
      <c r="D3011" t="s">
        <v>1596</v>
      </c>
      <c r="E3011" s="9">
        <v>0.68</v>
      </c>
      <c r="F3011" s="10">
        <f t="shared" si="135"/>
        <v>9452</v>
      </c>
      <c r="G3011" s="11"/>
      <c r="H3011" s="12" t="s">
        <v>1582</v>
      </c>
    </row>
    <row r="3012" spans="1:13" x14ac:dyDescent="0.25">
      <c r="A3012" t="s">
        <v>1588</v>
      </c>
      <c r="B3012" s="8">
        <v>376738</v>
      </c>
      <c r="C3012" t="s">
        <v>1410</v>
      </c>
      <c r="D3012" t="s">
        <v>1583</v>
      </c>
      <c r="E3012" s="9">
        <v>0.28000000000000003</v>
      </c>
      <c r="F3012" s="10">
        <f t="shared" si="135"/>
        <v>3892.0000000000005</v>
      </c>
      <c r="G3012" s="11"/>
      <c r="H3012" s="12" t="s">
        <v>1582</v>
      </c>
    </row>
    <row r="3013" spans="1:13" s="14" customFormat="1" x14ac:dyDescent="0.25">
      <c r="A3013" s="14" t="s">
        <v>1590</v>
      </c>
      <c r="B3013" s="15">
        <v>376738</v>
      </c>
      <c r="C3013" s="14" t="s">
        <v>1410</v>
      </c>
      <c r="D3013" s="14" t="s">
        <v>1605</v>
      </c>
      <c r="E3013" s="16">
        <v>0.44</v>
      </c>
      <c r="F3013" s="17">
        <f t="shared" si="135"/>
        <v>6116</v>
      </c>
      <c r="G3013" s="18">
        <v>22240</v>
      </c>
      <c r="H3013" s="12" t="s">
        <v>1582</v>
      </c>
      <c r="I3013" s="14" t="s">
        <v>1411</v>
      </c>
      <c r="L3013" s="19"/>
      <c r="M3013" s="20"/>
    </row>
    <row r="3014" spans="1:13" s="14" customFormat="1" x14ac:dyDescent="0.25">
      <c r="A3014" s="14" t="s">
        <v>1590</v>
      </c>
      <c r="B3014" s="15">
        <v>20158118</v>
      </c>
      <c r="C3014" s="14" t="s">
        <v>1412</v>
      </c>
      <c r="D3014" s="14" t="s">
        <v>1603</v>
      </c>
      <c r="E3014" s="16">
        <v>5.3333333333333302E-2</v>
      </c>
      <c r="F3014" s="17">
        <f t="shared" si="135"/>
        <v>741.33333333333292</v>
      </c>
      <c r="G3014" s="18">
        <v>695</v>
      </c>
      <c r="I3014" s="14" t="s">
        <v>1413</v>
      </c>
      <c r="L3014" s="19"/>
      <c r="M3014" s="20"/>
    </row>
    <row r="3015" spans="1:13" x14ac:dyDescent="0.25">
      <c r="A3015" t="s">
        <v>1586</v>
      </c>
      <c r="B3015" s="8">
        <v>11260798</v>
      </c>
      <c r="C3015" t="s">
        <v>1414</v>
      </c>
      <c r="D3015" t="s">
        <v>1739</v>
      </c>
      <c r="E3015" s="9">
        <v>4.6399999999999997</v>
      </c>
      <c r="F3015" s="10">
        <f t="shared" si="135"/>
        <v>64495.999999999993</v>
      </c>
      <c r="G3015" s="11"/>
      <c r="H3015" s="12" t="s">
        <v>1582</v>
      </c>
    </row>
    <row r="3016" spans="1:13" s="14" customFormat="1" x14ac:dyDescent="0.25">
      <c r="A3016" s="14" t="s">
        <v>1588</v>
      </c>
      <c r="B3016" s="15">
        <v>11260798</v>
      </c>
      <c r="C3016" s="14" t="s">
        <v>1414</v>
      </c>
      <c r="D3016" s="14" t="s">
        <v>2076</v>
      </c>
      <c r="E3016" s="16">
        <v>19.68</v>
      </c>
      <c r="F3016" s="17">
        <f t="shared" si="135"/>
        <v>273552</v>
      </c>
      <c r="G3016" s="18">
        <v>338048</v>
      </c>
      <c r="H3016" s="12" t="s">
        <v>1582</v>
      </c>
      <c r="I3016" s="14" t="s">
        <v>1415</v>
      </c>
      <c r="L3016" s="19"/>
      <c r="M3016" s="20"/>
    </row>
    <row r="3017" spans="1:13" x14ac:dyDescent="0.25">
      <c r="A3017" t="s">
        <v>1592</v>
      </c>
      <c r="B3017" s="8">
        <v>20130693</v>
      </c>
      <c r="C3017" t="s">
        <v>1416</v>
      </c>
      <c r="D3017" t="s">
        <v>1589</v>
      </c>
      <c r="E3017" s="9">
        <v>0.72</v>
      </c>
      <c r="F3017" s="10">
        <f t="shared" si="135"/>
        <v>10008</v>
      </c>
      <c r="G3017" s="11"/>
    </row>
    <row r="3018" spans="1:13" x14ac:dyDescent="0.25">
      <c r="A3018" t="s">
        <v>1580</v>
      </c>
      <c r="B3018" s="8">
        <v>20130693</v>
      </c>
      <c r="C3018" t="s">
        <v>1416</v>
      </c>
      <c r="D3018" t="s">
        <v>1629</v>
      </c>
      <c r="E3018" s="9">
        <v>0.8</v>
      </c>
      <c r="F3018" s="10">
        <f t="shared" si="135"/>
        <v>11120</v>
      </c>
      <c r="G3018" s="11"/>
    </row>
    <row r="3019" spans="1:13" x14ac:dyDescent="0.25">
      <c r="A3019" t="s">
        <v>1580</v>
      </c>
      <c r="B3019" s="8" t="s">
        <v>1601</v>
      </c>
      <c r="C3019" t="s">
        <v>1416</v>
      </c>
      <c r="D3019" t="s">
        <v>1584</v>
      </c>
      <c r="E3019" s="9">
        <v>0.16</v>
      </c>
      <c r="F3019" s="10">
        <f t="shared" ref="F3019:F3039" si="136">((E3019/8)*8)*13900</f>
        <v>2224</v>
      </c>
      <c r="G3019" s="11"/>
    </row>
    <row r="3020" spans="1:13" x14ac:dyDescent="0.25">
      <c r="A3020" t="s">
        <v>1586</v>
      </c>
      <c r="B3020" s="8" t="s">
        <v>1601</v>
      </c>
      <c r="C3020" t="s">
        <v>1416</v>
      </c>
      <c r="D3020" t="s">
        <v>1603</v>
      </c>
      <c r="E3020" s="9">
        <v>0.08</v>
      </c>
      <c r="F3020" s="10">
        <f t="shared" si="136"/>
        <v>1112</v>
      </c>
      <c r="G3020" s="11"/>
    </row>
    <row r="3021" spans="1:13" x14ac:dyDescent="0.25">
      <c r="A3021" t="s">
        <v>1586</v>
      </c>
      <c r="B3021" s="8" t="s">
        <v>1601</v>
      </c>
      <c r="C3021" t="s">
        <v>1416</v>
      </c>
      <c r="D3021" t="s">
        <v>1610</v>
      </c>
      <c r="E3021" s="9">
        <v>0.4</v>
      </c>
      <c r="F3021" s="10">
        <f t="shared" si="136"/>
        <v>5560</v>
      </c>
      <c r="G3021" s="11"/>
    </row>
    <row r="3022" spans="1:13" x14ac:dyDescent="0.25">
      <c r="A3022" t="s">
        <v>1586</v>
      </c>
      <c r="B3022" s="8">
        <v>20130693</v>
      </c>
      <c r="C3022" t="s">
        <v>1416</v>
      </c>
      <c r="D3022" t="s">
        <v>1602</v>
      </c>
      <c r="E3022" s="9">
        <v>0.32</v>
      </c>
      <c r="F3022" s="10">
        <f t="shared" si="136"/>
        <v>4448</v>
      </c>
      <c r="G3022" s="11"/>
    </row>
    <row r="3023" spans="1:13" x14ac:dyDescent="0.25">
      <c r="A3023" t="s">
        <v>1586</v>
      </c>
      <c r="B3023" s="8" t="s">
        <v>1601</v>
      </c>
      <c r="C3023" t="s">
        <v>1416</v>
      </c>
      <c r="D3023" t="s">
        <v>1603</v>
      </c>
      <c r="E3023" s="9">
        <v>0.08</v>
      </c>
      <c r="F3023" s="10">
        <f t="shared" si="136"/>
        <v>1112</v>
      </c>
      <c r="G3023" s="11"/>
    </row>
    <row r="3024" spans="1:13" x14ac:dyDescent="0.25">
      <c r="A3024" t="s">
        <v>1588</v>
      </c>
      <c r="B3024" s="8">
        <v>20130693</v>
      </c>
      <c r="C3024" t="s">
        <v>1416</v>
      </c>
      <c r="D3024" t="s">
        <v>1587</v>
      </c>
      <c r="E3024" s="9">
        <v>0.24</v>
      </c>
      <c r="F3024" s="10">
        <f t="shared" si="136"/>
        <v>3336</v>
      </c>
      <c r="G3024" s="11"/>
    </row>
    <row r="3025" spans="1:13" x14ac:dyDescent="0.25">
      <c r="A3025" t="s">
        <v>1588</v>
      </c>
      <c r="B3025" s="8" t="s">
        <v>1601</v>
      </c>
      <c r="C3025" t="s">
        <v>1416</v>
      </c>
      <c r="D3025" t="s">
        <v>1587</v>
      </c>
      <c r="E3025" s="9">
        <v>0.24</v>
      </c>
      <c r="F3025" s="10">
        <f t="shared" si="136"/>
        <v>3336</v>
      </c>
      <c r="G3025" s="11"/>
    </row>
    <row r="3026" spans="1:13" x14ac:dyDescent="0.25">
      <c r="A3026" t="s">
        <v>1590</v>
      </c>
      <c r="B3026" s="8" t="s">
        <v>1601</v>
      </c>
      <c r="C3026" t="s">
        <v>1416</v>
      </c>
      <c r="D3026" t="s">
        <v>1584</v>
      </c>
      <c r="E3026" s="9">
        <v>0.16</v>
      </c>
      <c r="F3026" s="10">
        <f t="shared" si="136"/>
        <v>2224</v>
      </c>
      <c r="G3026" s="11"/>
    </row>
    <row r="3027" spans="1:13" x14ac:dyDescent="0.25">
      <c r="A3027" t="s">
        <v>1590</v>
      </c>
      <c r="B3027" s="8" t="s">
        <v>1601</v>
      </c>
      <c r="C3027" t="s">
        <v>1416</v>
      </c>
      <c r="D3027" t="s">
        <v>1584</v>
      </c>
      <c r="E3027" s="9">
        <v>0.16</v>
      </c>
      <c r="F3027" s="10">
        <f t="shared" si="136"/>
        <v>2224</v>
      </c>
      <c r="G3027" s="11"/>
    </row>
    <row r="3028" spans="1:13" s="14" customFormat="1" x14ac:dyDescent="0.25">
      <c r="A3028" s="14" t="s">
        <v>1590</v>
      </c>
      <c r="B3028" s="15">
        <v>20130693</v>
      </c>
      <c r="C3028" s="14" t="s">
        <v>1416</v>
      </c>
      <c r="D3028" s="14" t="s">
        <v>1602</v>
      </c>
      <c r="E3028" s="16">
        <v>0.32</v>
      </c>
      <c r="F3028" s="17">
        <f t="shared" si="136"/>
        <v>4448</v>
      </c>
      <c r="G3028" s="18">
        <v>51152</v>
      </c>
      <c r="I3028" s="14" t="s">
        <v>1417</v>
      </c>
      <c r="L3028" s="19"/>
      <c r="M3028" s="20"/>
    </row>
    <row r="3029" spans="1:13" x14ac:dyDescent="0.25">
      <c r="A3029" t="s">
        <v>1580</v>
      </c>
      <c r="B3029" s="8">
        <v>13207551</v>
      </c>
      <c r="C3029" t="s">
        <v>1418</v>
      </c>
      <c r="D3029" t="s">
        <v>1584</v>
      </c>
      <c r="E3029" s="9">
        <v>0.16</v>
      </c>
      <c r="F3029" s="10">
        <f t="shared" si="136"/>
        <v>2224</v>
      </c>
      <c r="G3029" s="11"/>
      <c r="H3029" s="12" t="s">
        <v>1582</v>
      </c>
    </row>
    <row r="3030" spans="1:13" x14ac:dyDescent="0.25">
      <c r="A3030" t="s">
        <v>1586</v>
      </c>
      <c r="B3030" s="8">
        <v>13207551</v>
      </c>
      <c r="C3030" t="s">
        <v>1418</v>
      </c>
      <c r="D3030" t="s">
        <v>1612</v>
      </c>
      <c r="E3030" s="9">
        <v>2.4</v>
      </c>
      <c r="F3030" s="10">
        <f t="shared" si="136"/>
        <v>33360</v>
      </c>
      <c r="G3030" s="11"/>
      <c r="H3030" s="12" t="s">
        <v>1582</v>
      </c>
    </row>
    <row r="3031" spans="1:13" x14ac:dyDescent="0.25">
      <c r="A3031" t="s">
        <v>1588</v>
      </c>
      <c r="B3031" s="8" t="s">
        <v>1601</v>
      </c>
      <c r="C3031" t="s">
        <v>1418</v>
      </c>
      <c r="D3031" t="s">
        <v>1610</v>
      </c>
      <c r="E3031" s="9">
        <v>0.4</v>
      </c>
      <c r="F3031" s="10">
        <f t="shared" si="136"/>
        <v>5560</v>
      </c>
      <c r="G3031" s="11"/>
      <c r="H3031" s="12" t="s">
        <v>1582</v>
      </c>
    </row>
    <row r="3032" spans="1:13" x14ac:dyDescent="0.25">
      <c r="A3032" t="s">
        <v>1588</v>
      </c>
      <c r="B3032" s="8">
        <v>13207551</v>
      </c>
      <c r="C3032" t="s">
        <v>1418</v>
      </c>
      <c r="D3032" t="s">
        <v>1635</v>
      </c>
      <c r="E3032" s="9">
        <v>6</v>
      </c>
      <c r="F3032" s="10">
        <f t="shared" si="136"/>
        <v>83400</v>
      </c>
      <c r="G3032" s="11"/>
      <c r="H3032" s="12" t="s">
        <v>1582</v>
      </c>
    </row>
    <row r="3033" spans="1:13" x14ac:dyDescent="0.25">
      <c r="A3033" t="s">
        <v>1590</v>
      </c>
      <c r="B3033" s="8" t="s">
        <v>1601</v>
      </c>
      <c r="C3033" t="s">
        <v>1418</v>
      </c>
      <c r="D3033" t="s">
        <v>1583</v>
      </c>
      <c r="E3033" s="9">
        <v>0.56000000000000005</v>
      </c>
      <c r="F3033" s="10">
        <f t="shared" si="136"/>
        <v>7784.0000000000009</v>
      </c>
      <c r="G3033" s="11"/>
      <c r="H3033" s="12" t="s">
        <v>1582</v>
      </c>
    </row>
    <row r="3034" spans="1:13" s="14" customFormat="1" x14ac:dyDescent="0.25">
      <c r="A3034" s="14" t="s">
        <v>1590</v>
      </c>
      <c r="B3034" s="15">
        <v>13207551</v>
      </c>
      <c r="C3034" s="14" t="s">
        <v>1418</v>
      </c>
      <c r="D3034" s="14" t="s">
        <v>1583</v>
      </c>
      <c r="E3034" s="16">
        <v>0.56000000000000005</v>
      </c>
      <c r="F3034" s="17">
        <f t="shared" si="136"/>
        <v>7784.0000000000009</v>
      </c>
      <c r="G3034" s="18">
        <v>140112</v>
      </c>
      <c r="H3034" s="12" t="s">
        <v>1582</v>
      </c>
      <c r="I3034" s="14" t="s">
        <v>1419</v>
      </c>
      <c r="L3034" s="19"/>
      <c r="M3034" s="20"/>
    </row>
    <row r="3035" spans="1:13" x14ac:dyDescent="0.25">
      <c r="A3035" t="s">
        <v>1592</v>
      </c>
      <c r="B3035" s="8">
        <v>282865</v>
      </c>
      <c r="C3035" t="s">
        <v>1420</v>
      </c>
      <c r="D3035" t="s">
        <v>1584</v>
      </c>
      <c r="E3035" s="9">
        <v>0.16</v>
      </c>
      <c r="F3035" s="10">
        <f t="shared" si="136"/>
        <v>2224</v>
      </c>
      <c r="G3035" s="11"/>
      <c r="H3035" s="12" t="s">
        <v>1582</v>
      </c>
    </row>
    <row r="3036" spans="1:13" x14ac:dyDescent="0.25">
      <c r="A3036" t="s">
        <v>1580</v>
      </c>
      <c r="B3036" s="8">
        <v>282865</v>
      </c>
      <c r="C3036" t="s">
        <v>1420</v>
      </c>
      <c r="D3036" t="s">
        <v>1587</v>
      </c>
      <c r="E3036" s="9">
        <v>0.24</v>
      </c>
      <c r="F3036" s="10">
        <f t="shared" si="136"/>
        <v>3336</v>
      </c>
      <c r="G3036" s="11"/>
      <c r="H3036" s="12" t="s">
        <v>1582</v>
      </c>
    </row>
    <row r="3037" spans="1:13" x14ac:dyDescent="0.25">
      <c r="A3037" t="s">
        <v>1586</v>
      </c>
      <c r="B3037" s="8">
        <v>282865</v>
      </c>
      <c r="C3037" t="s">
        <v>1420</v>
      </c>
      <c r="D3037" t="s">
        <v>1584</v>
      </c>
      <c r="E3037" s="9">
        <v>0.16</v>
      </c>
      <c r="F3037" s="10">
        <f t="shared" si="136"/>
        <v>2224</v>
      </c>
      <c r="G3037" s="11"/>
      <c r="H3037" s="12" t="s">
        <v>1582</v>
      </c>
    </row>
    <row r="3038" spans="1:13" x14ac:dyDescent="0.25">
      <c r="A3038" t="s">
        <v>1588</v>
      </c>
      <c r="B3038" s="8">
        <v>282865</v>
      </c>
      <c r="C3038" t="s">
        <v>1420</v>
      </c>
      <c r="D3038" t="s">
        <v>1603</v>
      </c>
      <c r="E3038" s="9">
        <v>0.08</v>
      </c>
      <c r="F3038" s="10">
        <f t="shared" si="136"/>
        <v>1112</v>
      </c>
      <c r="G3038" s="11"/>
      <c r="H3038" s="12" t="s">
        <v>1582</v>
      </c>
    </row>
    <row r="3039" spans="1:13" s="14" customFormat="1" x14ac:dyDescent="0.25">
      <c r="A3039" s="14" t="s">
        <v>1590</v>
      </c>
      <c r="B3039" s="15">
        <v>282865</v>
      </c>
      <c r="C3039" s="14" t="s">
        <v>1420</v>
      </c>
      <c r="D3039" s="14" t="s">
        <v>1584</v>
      </c>
      <c r="E3039" s="16">
        <v>0.16</v>
      </c>
      <c r="F3039" s="17">
        <f t="shared" si="136"/>
        <v>2224</v>
      </c>
      <c r="G3039" s="18">
        <v>11120</v>
      </c>
      <c r="H3039" s="12" t="s">
        <v>1582</v>
      </c>
      <c r="I3039" s="14" t="s">
        <v>1421</v>
      </c>
      <c r="L3039" s="19"/>
      <c r="M3039" s="20"/>
    </row>
    <row r="3040" spans="1:13" x14ac:dyDescent="0.25">
      <c r="A3040" t="s">
        <v>1592</v>
      </c>
      <c r="B3040" s="8">
        <v>20139696</v>
      </c>
      <c r="C3040" t="s">
        <v>1422</v>
      </c>
      <c r="D3040" t="s">
        <v>1605</v>
      </c>
      <c r="E3040" s="9">
        <v>0.61333333333333295</v>
      </c>
      <c r="F3040" s="10">
        <f>((E3040/8)*11)*13900</f>
        <v>11722.333333333327</v>
      </c>
      <c r="G3040" s="11"/>
      <c r="H3040" s="12" t="s">
        <v>1582</v>
      </c>
    </row>
    <row r="3041" spans="1:13" s="14" customFormat="1" x14ac:dyDescent="0.25">
      <c r="A3041" s="14" t="s">
        <v>1580</v>
      </c>
      <c r="B3041" s="15">
        <v>20139696</v>
      </c>
      <c r="C3041" s="14" t="s">
        <v>1422</v>
      </c>
      <c r="D3041" s="14" t="s">
        <v>1589</v>
      </c>
      <c r="E3041" s="16">
        <v>0.5</v>
      </c>
      <c r="F3041" s="10">
        <f>((E3041/8)*11)*13900</f>
        <v>9556.25</v>
      </c>
      <c r="G3041" s="18">
        <v>21278.583333333299</v>
      </c>
      <c r="H3041" s="12" t="s">
        <v>1582</v>
      </c>
      <c r="J3041" s="14" t="s">
        <v>1423</v>
      </c>
      <c r="K3041" s="14" t="s">
        <v>156</v>
      </c>
      <c r="L3041" s="19"/>
      <c r="M3041" s="20"/>
    </row>
    <row r="3042" spans="1:13" x14ac:dyDescent="0.25">
      <c r="A3042" t="s">
        <v>1588</v>
      </c>
      <c r="B3042" s="8">
        <v>13190249</v>
      </c>
      <c r="C3042" t="s">
        <v>1424</v>
      </c>
      <c r="D3042" t="s">
        <v>1602</v>
      </c>
      <c r="E3042" s="9">
        <v>0.32</v>
      </c>
      <c r="F3042" s="10">
        <f>((E3042/8)*8)*13900</f>
        <v>4448</v>
      </c>
      <c r="G3042" s="11"/>
      <c r="H3042" s="12" t="s">
        <v>1582</v>
      </c>
    </row>
    <row r="3043" spans="1:13" s="14" customFormat="1" x14ac:dyDescent="0.25">
      <c r="A3043" s="14" t="s">
        <v>1590</v>
      </c>
      <c r="B3043" s="15">
        <v>13190249</v>
      </c>
      <c r="C3043" s="14" t="s">
        <v>1424</v>
      </c>
      <c r="D3043" s="14" t="s">
        <v>1584</v>
      </c>
      <c r="E3043" s="16">
        <v>0.16</v>
      </c>
      <c r="F3043" s="17">
        <f>((E3043/8)*8)*13900</f>
        <v>2224</v>
      </c>
      <c r="G3043" s="18">
        <v>6672</v>
      </c>
      <c r="H3043" s="12" t="s">
        <v>1582</v>
      </c>
      <c r="I3043" s="14" t="s">
        <v>1425</v>
      </c>
      <c r="L3043" s="19"/>
      <c r="M3043" s="20"/>
    </row>
    <row r="3044" spans="1:13" s="14" customFormat="1" x14ac:dyDescent="0.25">
      <c r="A3044" s="14" t="s">
        <v>1580</v>
      </c>
      <c r="B3044" s="15">
        <v>4110451</v>
      </c>
      <c r="C3044" s="14" t="s">
        <v>1430</v>
      </c>
      <c r="D3044" s="14" t="s">
        <v>1581</v>
      </c>
      <c r="E3044" s="16">
        <v>0.48</v>
      </c>
      <c r="F3044" s="17">
        <f>((E3044/8)*8)*13900</f>
        <v>6672</v>
      </c>
      <c r="G3044" s="18">
        <v>6672</v>
      </c>
      <c r="I3044" s="14" t="s">
        <v>1431</v>
      </c>
      <c r="L3044" s="19"/>
      <c r="M3044" s="20"/>
    </row>
    <row r="3045" spans="1:13" s="14" customFormat="1" x14ac:dyDescent="0.25">
      <c r="A3045" s="14" t="s">
        <v>1580</v>
      </c>
      <c r="B3045" s="15">
        <v>20172508</v>
      </c>
      <c r="C3045" s="14" t="s">
        <v>2077</v>
      </c>
      <c r="D3045" s="14" t="s">
        <v>1603</v>
      </c>
      <c r="E3045" s="16">
        <v>0.08</v>
      </c>
      <c r="F3045" s="17">
        <f>((E3045/8)*6)*13900</f>
        <v>834</v>
      </c>
      <c r="G3045" s="18">
        <v>834</v>
      </c>
      <c r="I3045" s="14" t="s">
        <v>2078</v>
      </c>
      <c r="J3045" s="14" t="s">
        <v>2079</v>
      </c>
      <c r="K3045" s="14" t="s">
        <v>822</v>
      </c>
      <c r="L3045" s="19"/>
      <c r="M3045" s="20"/>
    </row>
    <row r="3046" spans="1:13" x14ac:dyDescent="0.25">
      <c r="A3046" t="s">
        <v>1592</v>
      </c>
      <c r="B3046" s="8">
        <v>13157847</v>
      </c>
      <c r="C3046" t="s">
        <v>1433</v>
      </c>
      <c r="D3046" t="s">
        <v>1587</v>
      </c>
      <c r="E3046" s="9">
        <v>0.24</v>
      </c>
      <c r="F3046" s="10">
        <f t="shared" ref="F3046:F3077" si="137">((E3046/8)*8)*13900</f>
        <v>3336</v>
      </c>
      <c r="G3046" s="11"/>
    </row>
    <row r="3047" spans="1:13" x14ac:dyDescent="0.25">
      <c r="A3047" t="s">
        <v>1580</v>
      </c>
      <c r="B3047" s="8">
        <v>13157847</v>
      </c>
      <c r="C3047" t="s">
        <v>1433</v>
      </c>
      <c r="D3047" t="s">
        <v>1587</v>
      </c>
      <c r="E3047" s="9">
        <v>0.24</v>
      </c>
      <c r="F3047" s="10">
        <f t="shared" si="137"/>
        <v>3336</v>
      </c>
      <c r="G3047" s="11"/>
    </row>
    <row r="3048" spans="1:13" s="14" customFormat="1" x14ac:dyDescent="0.25">
      <c r="A3048" s="14" t="s">
        <v>1586</v>
      </c>
      <c r="B3048" s="15">
        <v>13157847</v>
      </c>
      <c r="C3048" s="14" t="s">
        <v>1433</v>
      </c>
      <c r="D3048" s="14" t="s">
        <v>1584</v>
      </c>
      <c r="E3048" s="16">
        <v>0.16</v>
      </c>
      <c r="F3048" s="17">
        <f t="shared" si="137"/>
        <v>2224</v>
      </c>
      <c r="G3048" s="18">
        <v>8896</v>
      </c>
      <c r="I3048" s="14" t="s">
        <v>1434</v>
      </c>
      <c r="L3048" s="19"/>
      <c r="M3048" s="20"/>
    </row>
    <row r="3049" spans="1:13" s="14" customFormat="1" x14ac:dyDescent="0.25">
      <c r="A3049" s="14" t="s">
        <v>1590</v>
      </c>
      <c r="B3049" s="15">
        <v>13070149</v>
      </c>
      <c r="C3049" s="14" t="s">
        <v>1435</v>
      </c>
      <c r="D3049" s="14" t="s">
        <v>1613</v>
      </c>
      <c r="E3049" s="16">
        <v>1.7333333333333301</v>
      </c>
      <c r="F3049" s="17">
        <f t="shared" si="137"/>
        <v>24093.333333333288</v>
      </c>
      <c r="G3049" s="18">
        <v>24047</v>
      </c>
      <c r="H3049" s="12" t="s">
        <v>1582</v>
      </c>
      <c r="I3049" s="14" t="s">
        <v>1436</v>
      </c>
      <c r="L3049" s="19"/>
      <c r="M3049" s="20"/>
    </row>
    <row r="3050" spans="1:13" x14ac:dyDescent="0.25">
      <c r="A3050" t="s">
        <v>1592</v>
      </c>
      <c r="B3050" s="8">
        <v>13082681</v>
      </c>
      <c r="C3050" t="s">
        <v>1437</v>
      </c>
      <c r="D3050" t="s">
        <v>1618</v>
      </c>
      <c r="E3050" s="9">
        <v>2.96</v>
      </c>
      <c r="F3050" s="10">
        <f t="shared" si="137"/>
        <v>41144</v>
      </c>
      <c r="G3050" s="11"/>
      <c r="H3050" s="12" t="s">
        <v>1582</v>
      </c>
    </row>
    <row r="3051" spans="1:13" x14ac:dyDescent="0.25">
      <c r="A3051" t="s">
        <v>1580</v>
      </c>
      <c r="B3051" s="8">
        <v>13082681</v>
      </c>
      <c r="C3051" t="s">
        <v>1437</v>
      </c>
      <c r="D3051" t="s">
        <v>1670</v>
      </c>
      <c r="E3051" s="9">
        <v>6.72</v>
      </c>
      <c r="F3051" s="10">
        <f t="shared" si="137"/>
        <v>93408</v>
      </c>
      <c r="G3051" s="11"/>
      <c r="H3051" s="12" t="s">
        <v>1582</v>
      </c>
    </row>
    <row r="3052" spans="1:13" x14ac:dyDescent="0.25">
      <c r="A3052" t="s">
        <v>1586</v>
      </c>
      <c r="B3052" s="8">
        <v>13082681</v>
      </c>
      <c r="C3052" t="s">
        <v>1437</v>
      </c>
      <c r="D3052" t="s">
        <v>1670</v>
      </c>
      <c r="E3052" s="9">
        <v>6.72</v>
      </c>
      <c r="F3052" s="10">
        <f t="shared" si="137"/>
        <v>93408</v>
      </c>
      <c r="G3052" s="11"/>
      <c r="H3052" s="12" t="s">
        <v>1582</v>
      </c>
    </row>
    <row r="3053" spans="1:13" s="14" customFormat="1" x14ac:dyDescent="0.25">
      <c r="A3053" s="14" t="s">
        <v>1588</v>
      </c>
      <c r="B3053" s="15">
        <v>13082681</v>
      </c>
      <c r="C3053" s="14" t="s">
        <v>1437</v>
      </c>
      <c r="D3053" s="14" t="s">
        <v>1610</v>
      </c>
      <c r="E3053" s="16">
        <v>0.4</v>
      </c>
      <c r="F3053" s="17">
        <f t="shared" si="137"/>
        <v>5560</v>
      </c>
      <c r="G3053" s="18">
        <v>233520</v>
      </c>
      <c r="H3053" s="12" t="s">
        <v>1582</v>
      </c>
      <c r="I3053" s="14" t="s">
        <v>1438</v>
      </c>
      <c r="L3053" s="19"/>
      <c r="M3053" s="20"/>
    </row>
    <row r="3054" spans="1:13" s="14" customFormat="1" x14ac:dyDescent="0.25">
      <c r="A3054" s="14" t="s">
        <v>1590</v>
      </c>
      <c r="B3054" s="15">
        <v>13167284</v>
      </c>
      <c r="C3054" s="14" t="s">
        <v>1440</v>
      </c>
      <c r="D3054" s="14" t="s">
        <v>1602</v>
      </c>
      <c r="E3054" s="16">
        <v>0.22666666666666699</v>
      </c>
      <c r="F3054" s="17">
        <f t="shared" si="137"/>
        <v>3150.6666666666711</v>
      </c>
      <c r="G3054" s="18">
        <v>3197</v>
      </c>
      <c r="I3054" s="14" t="s">
        <v>1441</v>
      </c>
      <c r="L3054" s="19"/>
      <c r="M3054" s="20"/>
    </row>
    <row r="3055" spans="1:13" x14ac:dyDescent="0.25">
      <c r="A3055" t="s">
        <v>1592</v>
      </c>
      <c r="B3055" s="8">
        <v>13210788</v>
      </c>
      <c r="C3055" t="s">
        <v>1442</v>
      </c>
      <c r="D3055" t="s">
        <v>1584</v>
      </c>
      <c r="E3055" s="9">
        <v>0.11333333333333299</v>
      </c>
      <c r="F3055" s="10">
        <f t="shared" si="137"/>
        <v>1575.3333333333287</v>
      </c>
      <c r="G3055" s="11"/>
      <c r="H3055" s="12" t="s">
        <v>1582</v>
      </c>
    </row>
    <row r="3056" spans="1:13" x14ac:dyDescent="0.25">
      <c r="A3056" t="s">
        <v>1580</v>
      </c>
      <c r="B3056" s="8">
        <v>13210788</v>
      </c>
      <c r="C3056" t="s">
        <v>1442</v>
      </c>
      <c r="D3056" t="s">
        <v>1602</v>
      </c>
      <c r="E3056" s="9">
        <v>0.22666666666666699</v>
      </c>
      <c r="F3056" s="10">
        <f t="shared" si="137"/>
        <v>3150.6666666666711</v>
      </c>
      <c r="G3056" s="11"/>
      <c r="H3056" s="12" t="s">
        <v>1582</v>
      </c>
    </row>
    <row r="3057" spans="1:13" x14ac:dyDescent="0.25">
      <c r="A3057" t="s">
        <v>1580</v>
      </c>
      <c r="B3057" s="8" t="s">
        <v>1601</v>
      </c>
      <c r="C3057" t="s">
        <v>1442</v>
      </c>
      <c r="D3057" t="s">
        <v>1603</v>
      </c>
      <c r="E3057" s="9">
        <v>0.08</v>
      </c>
      <c r="F3057" s="10">
        <f t="shared" si="137"/>
        <v>1112</v>
      </c>
      <c r="G3057" s="11"/>
      <c r="H3057" s="12" t="s">
        <v>1582</v>
      </c>
    </row>
    <row r="3058" spans="1:13" x14ac:dyDescent="0.25">
      <c r="A3058" t="s">
        <v>1586</v>
      </c>
      <c r="B3058" s="8">
        <v>13210788</v>
      </c>
      <c r="C3058" t="s">
        <v>1442</v>
      </c>
      <c r="D3058" t="s">
        <v>1587</v>
      </c>
      <c r="E3058" s="9">
        <v>0.16666666666666699</v>
      </c>
      <c r="F3058" s="10">
        <f t="shared" si="137"/>
        <v>2316.6666666666711</v>
      </c>
      <c r="G3058" s="11"/>
      <c r="H3058" s="12" t="s">
        <v>1582</v>
      </c>
    </row>
    <row r="3059" spans="1:13" x14ac:dyDescent="0.25">
      <c r="A3059" t="s">
        <v>1586</v>
      </c>
      <c r="B3059" s="8" t="s">
        <v>1601</v>
      </c>
      <c r="C3059" t="s">
        <v>1442</v>
      </c>
      <c r="D3059" t="s">
        <v>1587</v>
      </c>
      <c r="E3059" s="9">
        <v>0.24</v>
      </c>
      <c r="F3059" s="10">
        <f t="shared" si="137"/>
        <v>3336</v>
      </c>
      <c r="G3059" s="11"/>
      <c r="H3059" s="12" t="s">
        <v>1582</v>
      </c>
    </row>
    <row r="3060" spans="1:13" x14ac:dyDescent="0.25">
      <c r="A3060" t="s">
        <v>1586</v>
      </c>
      <c r="B3060" s="8">
        <v>20113350</v>
      </c>
      <c r="C3060" t="s">
        <v>1442</v>
      </c>
      <c r="D3060" t="s">
        <v>1587</v>
      </c>
      <c r="E3060" s="9">
        <v>0.24</v>
      </c>
      <c r="F3060" s="10">
        <f t="shared" si="137"/>
        <v>3336</v>
      </c>
      <c r="G3060" s="11"/>
      <c r="H3060" s="12" t="s">
        <v>1582</v>
      </c>
    </row>
    <row r="3061" spans="1:13" x14ac:dyDescent="0.25">
      <c r="A3061" t="s">
        <v>1588</v>
      </c>
      <c r="B3061" s="8">
        <v>20113350</v>
      </c>
      <c r="C3061" t="s">
        <v>1442</v>
      </c>
      <c r="D3061" t="s">
        <v>1587</v>
      </c>
      <c r="E3061" s="9">
        <v>0.24</v>
      </c>
      <c r="F3061" s="10">
        <f t="shared" si="137"/>
        <v>3336</v>
      </c>
      <c r="G3061" s="11"/>
      <c r="H3061" s="12" t="s">
        <v>1582</v>
      </c>
    </row>
    <row r="3062" spans="1:13" x14ac:dyDescent="0.25">
      <c r="A3062" t="s">
        <v>1588</v>
      </c>
      <c r="B3062" s="8">
        <v>13210788</v>
      </c>
      <c r="C3062" t="s">
        <v>1442</v>
      </c>
      <c r="D3062" t="s">
        <v>1587</v>
      </c>
      <c r="E3062" s="9">
        <v>0.16666666666666699</v>
      </c>
      <c r="F3062" s="10">
        <f t="shared" si="137"/>
        <v>2316.6666666666711</v>
      </c>
      <c r="G3062" s="11"/>
      <c r="H3062" s="12" t="s">
        <v>1582</v>
      </c>
    </row>
    <row r="3063" spans="1:13" x14ac:dyDescent="0.25">
      <c r="A3063" t="s">
        <v>1588</v>
      </c>
      <c r="B3063" s="8" t="s">
        <v>1601</v>
      </c>
      <c r="C3063" t="s">
        <v>1442</v>
      </c>
      <c r="D3063" t="s">
        <v>1587</v>
      </c>
      <c r="E3063" s="9">
        <v>0.24</v>
      </c>
      <c r="F3063" s="10">
        <f t="shared" si="137"/>
        <v>3336</v>
      </c>
      <c r="G3063" s="11"/>
      <c r="H3063" s="12" t="s">
        <v>1582</v>
      </c>
    </row>
    <row r="3064" spans="1:13" x14ac:dyDescent="0.25">
      <c r="A3064" t="s">
        <v>1590</v>
      </c>
      <c r="B3064" s="8" t="s">
        <v>1601</v>
      </c>
      <c r="C3064" t="s">
        <v>1442</v>
      </c>
      <c r="D3064" t="s">
        <v>1587</v>
      </c>
      <c r="E3064" s="9">
        <v>0.24</v>
      </c>
      <c r="F3064" s="10">
        <f t="shared" si="137"/>
        <v>3336</v>
      </c>
      <c r="G3064" s="11"/>
      <c r="H3064" s="12" t="s">
        <v>1582</v>
      </c>
    </row>
    <row r="3065" spans="1:13" x14ac:dyDescent="0.25">
      <c r="A3065" t="s">
        <v>1590</v>
      </c>
      <c r="B3065" s="8">
        <v>13210788</v>
      </c>
      <c r="C3065" t="s">
        <v>1442</v>
      </c>
      <c r="D3065" t="s">
        <v>1587</v>
      </c>
      <c r="E3065" s="9">
        <v>0.16666666666666699</v>
      </c>
      <c r="F3065" s="10">
        <f t="shared" si="137"/>
        <v>2316.6666666666711</v>
      </c>
      <c r="G3065" s="11"/>
      <c r="H3065" s="12" t="s">
        <v>1582</v>
      </c>
    </row>
    <row r="3066" spans="1:13" s="14" customFormat="1" x14ac:dyDescent="0.25">
      <c r="A3066" s="14" t="s">
        <v>1590</v>
      </c>
      <c r="B3066" s="15">
        <v>20113350</v>
      </c>
      <c r="C3066" s="14" t="s">
        <v>1442</v>
      </c>
      <c r="D3066" s="14" t="s">
        <v>1610</v>
      </c>
      <c r="E3066" s="16">
        <v>0.4</v>
      </c>
      <c r="F3066" s="17">
        <f t="shared" si="137"/>
        <v>5560</v>
      </c>
      <c r="G3066" s="18">
        <v>35167</v>
      </c>
      <c r="H3066" s="12" t="s">
        <v>1582</v>
      </c>
      <c r="I3066" s="14" t="s">
        <v>1443</v>
      </c>
      <c r="L3066" s="19"/>
      <c r="M3066" s="20"/>
    </row>
    <row r="3067" spans="1:13" x14ac:dyDescent="0.25">
      <c r="A3067" t="s">
        <v>1588</v>
      </c>
      <c r="B3067" s="8">
        <v>4269839</v>
      </c>
      <c r="C3067" t="s">
        <v>1444</v>
      </c>
      <c r="D3067" t="s">
        <v>1922</v>
      </c>
      <c r="E3067" s="9">
        <v>6.48</v>
      </c>
      <c r="F3067" s="10">
        <f t="shared" si="137"/>
        <v>90072</v>
      </c>
      <c r="G3067" s="11"/>
      <c r="H3067" s="12" t="s">
        <v>1582</v>
      </c>
    </row>
    <row r="3068" spans="1:13" s="14" customFormat="1" x14ac:dyDescent="0.25">
      <c r="A3068" s="14" t="s">
        <v>1590</v>
      </c>
      <c r="B3068" s="15">
        <v>4269839</v>
      </c>
      <c r="C3068" s="14" t="s">
        <v>1444</v>
      </c>
      <c r="D3068" s="14" t="s">
        <v>1694</v>
      </c>
      <c r="E3068" s="16">
        <v>3.2</v>
      </c>
      <c r="F3068" s="17">
        <f t="shared" si="137"/>
        <v>44480</v>
      </c>
      <c r="G3068" s="18">
        <v>134552</v>
      </c>
      <c r="H3068" s="12" t="s">
        <v>1582</v>
      </c>
      <c r="I3068" s="14" t="s">
        <v>1445</v>
      </c>
      <c r="L3068" s="19"/>
      <c r="M3068" s="20"/>
    </row>
    <row r="3069" spans="1:13" x14ac:dyDescent="0.25">
      <c r="A3069" t="s">
        <v>1592</v>
      </c>
      <c r="B3069" s="8">
        <v>13211614</v>
      </c>
      <c r="C3069" t="s">
        <v>1446</v>
      </c>
      <c r="D3069" t="s">
        <v>1764</v>
      </c>
      <c r="E3069" s="9">
        <v>11.186666666666699</v>
      </c>
      <c r="F3069" s="10">
        <f t="shared" si="137"/>
        <v>155494.66666666712</v>
      </c>
      <c r="G3069" s="11"/>
      <c r="H3069" s="12" t="s">
        <v>1582</v>
      </c>
    </row>
    <row r="3070" spans="1:13" x14ac:dyDescent="0.25">
      <c r="A3070" t="s">
        <v>1580</v>
      </c>
      <c r="B3070" s="8">
        <v>13211614</v>
      </c>
      <c r="C3070" t="s">
        <v>1446</v>
      </c>
      <c r="D3070" t="s">
        <v>1661</v>
      </c>
      <c r="E3070" s="9">
        <v>1.45333333333333</v>
      </c>
      <c r="F3070" s="10">
        <f t="shared" si="137"/>
        <v>20201.333333333288</v>
      </c>
      <c r="G3070" s="11"/>
      <c r="H3070" s="12" t="s">
        <v>1582</v>
      </c>
    </row>
    <row r="3071" spans="1:13" x14ac:dyDescent="0.25">
      <c r="A3071" t="s">
        <v>1586</v>
      </c>
      <c r="B3071" s="8">
        <v>13211614</v>
      </c>
      <c r="C3071" t="s">
        <v>1446</v>
      </c>
      <c r="D3071" t="s">
        <v>1622</v>
      </c>
      <c r="E3071" s="9">
        <v>3.0733333333333301</v>
      </c>
      <c r="F3071" s="10">
        <f t="shared" si="137"/>
        <v>42719.333333333292</v>
      </c>
      <c r="G3071" s="11"/>
      <c r="H3071" s="12" t="s">
        <v>1582</v>
      </c>
    </row>
    <row r="3072" spans="1:13" x14ac:dyDescent="0.25">
      <c r="A3072" t="s">
        <v>1588</v>
      </c>
      <c r="B3072" s="8">
        <v>13211614</v>
      </c>
      <c r="C3072" t="s">
        <v>1446</v>
      </c>
      <c r="D3072" t="s">
        <v>1709</v>
      </c>
      <c r="E3072" s="9">
        <v>4.8066666666666702</v>
      </c>
      <c r="F3072" s="10">
        <f t="shared" si="137"/>
        <v>66812.666666666715</v>
      </c>
      <c r="G3072" s="11"/>
      <c r="H3072" s="12" t="s">
        <v>1582</v>
      </c>
    </row>
    <row r="3073" spans="1:13" s="14" customFormat="1" x14ac:dyDescent="0.25">
      <c r="A3073" s="14" t="s">
        <v>1590</v>
      </c>
      <c r="B3073" s="15">
        <v>13211614</v>
      </c>
      <c r="C3073" s="14" t="s">
        <v>1446</v>
      </c>
      <c r="D3073" s="14" t="s">
        <v>2080</v>
      </c>
      <c r="E3073" s="16">
        <v>5.48</v>
      </c>
      <c r="F3073" s="17">
        <f t="shared" si="137"/>
        <v>76172</v>
      </c>
      <c r="G3073" s="18">
        <v>361400</v>
      </c>
      <c r="H3073" s="12" t="s">
        <v>1582</v>
      </c>
      <c r="I3073" s="14" t="s">
        <v>1447</v>
      </c>
      <c r="J3073" s="14" t="s">
        <v>1448</v>
      </c>
      <c r="L3073" s="19"/>
      <c r="M3073" s="20"/>
    </row>
    <row r="3074" spans="1:13" s="14" customFormat="1" x14ac:dyDescent="0.25">
      <c r="A3074" s="14" t="s">
        <v>1580</v>
      </c>
      <c r="B3074" s="15">
        <v>4451136</v>
      </c>
      <c r="C3074" s="14" t="s">
        <v>1449</v>
      </c>
      <c r="D3074" s="14" t="s">
        <v>1612</v>
      </c>
      <c r="E3074" s="16">
        <v>2.4</v>
      </c>
      <c r="F3074" s="17">
        <f t="shared" si="137"/>
        <v>33360</v>
      </c>
      <c r="G3074" s="18">
        <v>33360</v>
      </c>
      <c r="L3074" s="19"/>
      <c r="M3074" s="20"/>
    </row>
    <row r="3075" spans="1:13" x14ac:dyDescent="0.25">
      <c r="A3075" t="s">
        <v>1592</v>
      </c>
      <c r="B3075" s="8">
        <v>11000236</v>
      </c>
      <c r="C3075" t="s">
        <v>1450</v>
      </c>
      <c r="D3075" t="s">
        <v>1644</v>
      </c>
      <c r="E3075" s="9">
        <v>1.84666666666667</v>
      </c>
      <c r="F3075" s="10">
        <f t="shared" si="137"/>
        <v>25668.666666666712</v>
      </c>
      <c r="G3075" s="11"/>
      <c r="H3075" s="12" t="s">
        <v>1582</v>
      </c>
    </row>
    <row r="3076" spans="1:13" x14ac:dyDescent="0.25">
      <c r="A3076" t="s">
        <v>1592</v>
      </c>
      <c r="B3076" s="8">
        <v>11000230</v>
      </c>
      <c r="C3076" t="s">
        <v>1450</v>
      </c>
      <c r="D3076" t="s">
        <v>1633</v>
      </c>
      <c r="E3076" s="9">
        <v>1.4</v>
      </c>
      <c r="F3076" s="10">
        <f t="shared" si="137"/>
        <v>19460</v>
      </c>
      <c r="G3076" s="11"/>
      <c r="H3076" s="12" t="s">
        <v>1582</v>
      </c>
    </row>
    <row r="3077" spans="1:13" x14ac:dyDescent="0.25">
      <c r="A3077" t="s">
        <v>1592</v>
      </c>
      <c r="B3077" s="8">
        <v>4497476</v>
      </c>
      <c r="C3077" t="s">
        <v>1450</v>
      </c>
      <c r="D3077" t="s">
        <v>1641</v>
      </c>
      <c r="E3077" s="9">
        <v>1.5066666666666699</v>
      </c>
      <c r="F3077" s="10">
        <f t="shared" si="137"/>
        <v>20942.666666666712</v>
      </c>
      <c r="G3077" s="11"/>
      <c r="H3077" s="12" t="s">
        <v>1582</v>
      </c>
    </row>
    <row r="3078" spans="1:13" x14ac:dyDescent="0.25">
      <c r="A3078" t="s">
        <v>1588</v>
      </c>
      <c r="B3078" s="8">
        <v>11000236</v>
      </c>
      <c r="C3078" t="s">
        <v>1450</v>
      </c>
      <c r="D3078" t="s">
        <v>1644</v>
      </c>
      <c r="E3078" s="9">
        <v>1.84666666666667</v>
      </c>
      <c r="F3078" s="10">
        <f t="shared" ref="F3078:F3095" si="138">((E3078/8)*8)*13900</f>
        <v>25668.666666666712</v>
      </c>
      <c r="G3078" s="11"/>
      <c r="H3078" s="12" t="s">
        <v>1582</v>
      </c>
    </row>
    <row r="3079" spans="1:13" x14ac:dyDescent="0.25">
      <c r="A3079" t="s">
        <v>1588</v>
      </c>
      <c r="B3079" s="8">
        <v>11000230</v>
      </c>
      <c r="C3079" t="s">
        <v>1450</v>
      </c>
      <c r="D3079" t="s">
        <v>1628</v>
      </c>
      <c r="E3079" s="9">
        <v>1.28666666666667</v>
      </c>
      <c r="F3079" s="10">
        <f t="shared" si="138"/>
        <v>17884.666666666712</v>
      </c>
      <c r="G3079" s="11"/>
      <c r="H3079" s="12" t="s">
        <v>1582</v>
      </c>
    </row>
    <row r="3080" spans="1:13" x14ac:dyDescent="0.25">
      <c r="A3080" t="s">
        <v>1590</v>
      </c>
      <c r="B3080" s="8">
        <v>11000236</v>
      </c>
      <c r="C3080" t="s">
        <v>1450</v>
      </c>
      <c r="D3080" t="s">
        <v>1657</v>
      </c>
      <c r="E3080" s="9">
        <v>1.2333333333333301</v>
      </c>
      <c r="F3080" s="10">
        <f t="shared" si="138"/>
        <v>17143.333333333288</v>
      </c>
      <c r="G3080" s="11"/>
      <c r="H3080" s="12" t="s">
        <v>1582</v>
      </c>
    </row>
    <row r="3081" spans="1:13" s="14" customFormat="1" x14ac:dyDescent="0.25">
      <c r="A3081" s="14" t="s">
        <v>1590</v>
      </c>
      <c r="B3081" s="15">
        <v>11000230</v>
      </c>
      <c r="C3081" s="14" t="s">
        <v>1450</v>
      </c>
      <c r="D3081" s="14" t="s">
        <v>1591</v>
      </c>
      <c r="E3081" s="16">
        <v>0.78</v>
      </c>
      <c r="F3081" s="17">
        <f t="shared" si="138"/>
        <v>10842</v>
      </c>
      <c r="G3081" s="18">
        <v>137749</v>
      </c>
      <c r="H3081" s="12" t="s">
        <v>1582</v>
      </c>
      <c r="I3081" s="14" t="s">
        <v>1451</v>
      </c>
      <c r="L3081" s="19"/>
      <c r="M3081" s="20"/>
    </row>
    <row r="3082" spans="1:13" x14ac:dyDescent="0.25">
      <c r="A3082" t="s">
        <v>1592</v>
      </c>
      <c r="B3082" s="8">
        <v>4199256</v>
      </c>
      <c r="C3082" t="s">
        <v>2081</v>
      </c>
      <c r="D3082" t="s">
        <v>1591</v>
      </c>
      <c r="E3082" s="9">
        <v>0.56000000000000005</v>
      </c>
      <c r="F3082" s="10">
        <f t="shared" si="138"/>
        <v>7784.0000000000009</v>
      </c>
      <c r="G3082" s="11"/>
      <c r="H3082" s="12" t="s">
        <v>1582</v>
      </c>
    </row>
    <row r="3083" spans="1:13" x14ac:dyDescent="0.25">
      <c r="A3083" t="s">
        <v>1592</v>
      </c>
      <c r="B3083" s="8">
        <v>4222506</v>
      </c>
      <c r="C3083" t="s">
        <v>2081</v>
      </c>
      <c r="D3083" t="s">
        <v>1883</v>
      </c>
      <c r="E3083" s="9">
        <v>3.32</v>
      </c>
      <c r="F3083" s="10">
        <f t="shared" si="138"/>
        <v>46148</v>
      </c>
      <c r="G3083" s="11"/>
      <c r="H3083" s="12" t="s">
        <v>1582</v>
      </c>
    </row>
    <row r="3084" spans="1:13" x14ac:dyDescent="0.25">
      <c r="A3084" t="s">
        <v>1580</v>
      </c>
      <c r="B3084" s="8">
        <v>4222506</v>
      </c>
      <c r="C3084" t="s">
        <v>2081</v>
      </c>
      <c r="D3084" t="s">
        <v>1701</v>
      </c>
      <c r="E3084" s="9">
        <v>2.12</v>
      </c>
      <c r="F3084" s="10">
        <f t="shared" si="138"/>
        <v>29468</v>
      </c>
      <c r="G3084" s="11"/>
      <c r="H3084" s="12" t="s">
        <v>1582</v>
      </c>
    </row>
    <row r="3085" spans="1:13" x14ac:dyDescent="0.25">
      <c r="A3085" t="s">
        <v>1586</v>
      </c>
      <c r="B3085" s="8">
        <v>4222506</v>
      </c>
      <c r="C3085" t="s">
        <v>2081</v>
      </c>
      <c r="D3085" t="s">
        <v>2082</v>
      </c>
      <c r="E3085" s="9">
        <v>10.72</v>
      </c>
      <c r="F3085" s="10">
        <f t="shared" si="138"/>
        <v>149008</v>
      </c>
      <c r="G3085" s="11"/>
      <c r="H3085" s="12" t="s">
        <v>1582</v>
      </c>
    </row>
    <row r="3086" spans="1:13" s="14" customFormat="1" x14ac:dyDescent="0.25">
      <c r="A3086" s="14" t="s">
        <v>1588</v>
      </c>
      <c r="B3086" s="15">
        <v>4222506</v>
      </c>
      <c r="C3086" s="14" t="s">
        <v>2081</v>
      </c>
      <c r="D3086" s="14" t="s">
        <v>1600</v>
      </c>
      <c r="E3086" s="16">
        <v>2.8</v>
      </c>
      <c r="F3086" s="17">
        <f t="shared" si="138"/>
        <v>38920</v>
      </c>
      <c r="G3086" s="18">
        <v>271328</v>
      </c>
      <c r="H3086" s="12" t="s">
        <v>1582</v>
      </c>
      <c r="I3086" s="14" t="s">
        <v>2083</v>
      </c>
      <c r="L3086" s="19"/>
      <c r="M3086" s="20"/>
    </row>
    <row r="3087" spans="1:13" s="14" customFormat="1" x14ac:dyDescent="0.25">
      <c r="A3087" s="14" t="s">
        <v>1592</v>
      </c>
      <c r="B3087" s="15">
        <v>20143004</v>
      </c>
      <c r="C3087" s="14" t="s">
        <v>2084</v>
      </c>
      <c r="D3087" s="14" t="s">
        <v>1583</v>
      </c>
      <c r="E3087" s="16">
        <v>0.56000000000000005</v>
      </c>
      <c r="F3087" s="17">
        <f t="shared" si="138"/>
        <v>7784.0000000000009</v>
      </c>
      <c r="G3087" s="18">
        <v>7784</v>
      </c>
      <c r="H3087" s="12" t="s">
        <v>1582</v>
      </c>
      <c r="I3087" s="14" t="s">
        <v>2085</v>
      </c>
      <c r="L3087" s="19"/>
      <c r="M3087" s="20"/>
    </row>
    <row r="3088" spans="1:13" x14ac:dyDescent="0.25">
      <c r="A3088" t="s">
        <v>1592</v>
      </c>
      <c r="B3088" s="8">
        <v>4451535</v>
      </c>
      <c r="C3088" t="s">
        <v>1452</v>
      </c>
      <c r="D3088" t="s">
        <v>1610</v>
      </c>
      <c r="E3088" s="9">
        <v>0.28000000000000003</v>
      </c>
      <c r="F3088" s="10">
        <f t="shared" si="138"/>
        <v>3892.0000000000005</v>
      </c>
      <c r="G3088" s="11"/>
      <c r="H3088" s="12" t="s">
        <v>1582</v>
      </c>
    </row>
    <row r="3089" spans="1:13" x14ac:dyDescent="0.25">
      <c r="A3089" t="s">
        <v>1580</v>
      </c>
      <c r="B3089" s="8">
        <v>4451535</v>
      </c>
      <c r="C3089" t="s">
        <v>1452</v>
      </c>
      <c r="D3089" t="s">
        <v>1646</v>
      </c>
      <c r="E3089" s="9">
        <v>2.46</v>
      </c>
      <c r="F3089" s="10">
        <f t="shared" si="138"/>
        <v>34194</v>
      </c>
      <c r="G3089" s="11"/>
      <c r="H3089" s="12" t="s">
        <v>1582</v>
      </c>
    </row>
    <row r="3090" spans="1:13" x14ac:dyDescent="0.25">
      <c r="A3090" t="s">
        <v>1586</v>
      </c>
      <c r="B3090" s="8">
        <v>4451535</v>
      </c>
      <c r="C3090" t="s">
        <v>1452</v>
      </c>
      <c r="D3090" t="s">
        <v>1600</v>
      </c>
      <c r="E3090" s="9">
        <v>3.91333333333333</v>
      </c>
      <c r="F3090" s="10">
        <f t="shared" si="138"/>
        <v>54395.333333333285</v>
      </c>
      <c r="G3090" s="11"/>
      <c r="H3090" s="12" t="s">
        <v>1582</v>
      </c>
    </row>
    <row r="3091" spans="1:13" x14ac:dyDescent="0.25">
      <c r="A3091" t="s">
        <v>1588</v>
      </c>
      <c r="B3091" s="8">
        <v>4451535</v>
      </c>
      <c r="C3091" t="s">
        <v>1452</v>
      </c>
      <c r="D3091" t="s">
        <v>1599</v>
      </c>
      <c r="E3091" s="9">
        <v>1.56666666666667</v>
      </c>
      <c r="F3091" s="10">
        <f t="shared" si="138"/>
        <v>21776.666666666712</v>
      </c>
      <c r="G3091" s="11"/>
      <c r="H3091" s="12" t="s">
        <v>1582</v>
      </c>
    </row>
    <row r="3092" spans="1:13" s="14" customFormat="1" x14ac:dyDescent="0.25">
      <c r="A3092" s="14" t="s">
        <v>1590</v>
      </c>
      <c r="B3092" s="15">
        <v>4451535</v>
      </c>
      <c r="C3092" s="14" t="s">
        <v>1452</v>
      </c>
      <c r="D3092" s="14" t="s">
        <v>1692</v>
      </c>
      <c r="E3092" s="16">
        <v>1.1200000000000001</v>
      </c>
      <c r="F3092" s="17">
        <f t="shared" si="138"/>
        <v>15568.000000000002</v>
      </c>
      <c r="G3092" s="18">
        <v>129826</v>
      </c>
      <c r="H3092" s="12" t="s">
        <v>1582</v>
      </c>
      <c r="I3092" s="14" t="s">
        <v>1453</v>
      </c>
      <c r="L3092" s="19"/>
      <c r="M3092" s="20"/>
    </row>
    <row r="3093" spans="1:13" x14ac:dyDescent="0.25">
      <c r="A3093" t="s">
        <v>1592</v>
      </c>
      <c r="B3093" s="8">
        <v>576049</v>
      </c>
      <c r="C3093" t="s">
        <v>1454</v>
      </c>
      <c r="D3093" t="s">
        <v>1695</v>
      </c>
      <c r="E3093" s="9">
        <v>4</v>
      </c>
      <c r="F3093" s="10">
        <f t="shared" si="138"/>
        <v>55600</v>
      </c>
      <c r="G3093" s="11"/>
      <c r="H3093" s="12" t="s">
        <v>1582</v>
      </c>
    </row>
    <row r="3094" spans="1:13" x14ac:dyDescent="0.25">
      <c r="A3094" t="s">
        <v>1586</v>
      </c>
      <c r="B3094" s="8">
        <v>576049</v>
      </c>
      <c r="C3094" t="s">
        <v>1454</v>
      </c>
      <c r="D3094" t="s">
        <v>1594</v>
      </c>
      <c r="E3094" s="9">
        <v>1.2</v>
      </c>
      <c r="F3094" s="10">
        <f t="shared" si="138"/>
        <v>16680</v>
      </c>
      <c r="G3094" s="11"/>
      <c r="H3094" s="12" t="s">
        <v>1582</v>
      </c>
    </row>
    <row r="3095" spans="1:13" s="14" customFormat="1" x14ac:dyDescent="0.25">
      <c r="A3095" s="14" t="s">
        <v>1588</v>
      </c>
      <c r="B3095" s="15">
        <v>576049</v>
      </c>
      <c r="C3095" s="14" t="s">
        <v>1454</v>
      </c>
      <c r="D3095" s="14" t="s">
        <v>1581</v>
      </c>
      <c r="E3095" s="16">
        <v>0.48</v>
      </c>
      <c r="F3095" s="17">
        <f t="shared" si="138"/>
        <v>6672</v>
      </c>
      <c r="G3095" s="18">
        <v>78952</v>
      </c>
      <c r="H3095" s="12" t="s">
        <v>1582</v>
      </c>
      <c r="I3095" s="14" t="s">
        <v>1455</v>
      </c>
      <c r="L3095" s="19"/>
      <c r="M3095" s="20"/>
    </row>
    <row r="3096" spans="1:13" x14ac:dyDescent="0.25">
      <c r="A3096" t="s">
        <v>1592</v>
      </c>
      <c r="B3096" s="8">
        <v>4450002</v>
      </c>
      <c r="C3096" t="s">
        <v>1456</v>
      </c>
      <c r="D3096" t="s">
        <v>1585</v>
      </c>
      <c r="E3096" s="9">
        <v>1.44</v>
      </c>
      <c r="F3096" s="10">
        <f>((E3096/8)*2)*13900</f>
        <v>5004</v>
      </c>
      <c r="G3096" s="11"/>
      <c r="H3096" s="12" t="s">
        <v>1582</v>
      </c>
    </row>
    <row r="3097" spans="1:13" x14ac:dyDescent="0.25">
      <c r="A3097" t="s">
        <v>1588</v>
      </c>
      <c r="B3097" s="8">
        <v>4450002</v>
      </c>
      <c r="C3097" t="s">
        <v>1456</v>
      </c>
      <c r="D3097" t="s">
        <v>1626</v>
      </c>
      <c r="E3097" s="9">
        <v>1.28</v>
      </c>
      <c r="F3097" s="10">
        <f>((E3097/8)*2)*13900</f>
        <v>4448</v>
      </c>
      <c r="G3097" s="11"/>
      <c r="H3097" s="12" t="s">
        <v>1582</v>
      </c>
    </row>
    <row r="3098" spans="1:13" s="14" customFormat="1" x14ac:dyDescent="0.25">
      <c r="A3098" s="14" t="s">
        <v>1590</v>
      </c>
      <c r="B3098" s="15">
        <v>4450002</v>
      </c>
      <c r="C3098" s="14" t="s">
        <v>1456</v>
      </c>
      <c r="D3098" s="14" t="s">
        <v>1739</v>
      </c>
      <c r="E3098" s="16">
        <v>4.6399999999999997</v>
      </c>
      <c r="F3098" s="10">
        <f>((E3098/8)*2)*13900</f>
        <v>16123.999999999998</v>
      </c>
      <c r="G3098" s="18">
        <v>102304</v>
      </c>
      <c r="H3098" s="12" t="s">
        <v>1582</v>
      </c>
      <c r="I3098" s="14" t="s">
        <v>1457</v>
      </c>
      <c r="J3098" s="14" t="s">
        <v>900</v>
      </c>
      <c r="K3098" s="14" t="s">
        <v>15</v>
      </c>
      <c r="L3098" s="19"/>
      <c r="M3098" s="20"/>
    </row>
    <row r="3099" spans="1:13" x14ac:dyDescent="0.25">
      <c r="A3099" t="s">
        <v>1592</v>
      </c>
      <c r="B3099" s="8">
        <v>426080</v>
      </c>
      <c r="C3099" t="s">
        <v>1458</v>
      </c>
      <c r="D3099" t="s">
        <v>1593</v>
      </c>
      <c r="E3099" s="9">
        <v>4.5599999999999996</v>
      </c>
      <c r="F3099" s="10">
        <f t="shared" ref="F3099:F3112" si="139">((E3099/8)*8)*13900</f>
        <v>63383.999999999993</v>
      </c>
      <c r="G3099" s="11"/>
      <c r="H3099" s="12" t="s">
        <v>1582</v>
      </c>
    </row>
    <row r="3100" spans="1:13" x14ac:dyDescent="0.25">
      <c r="A3100" t="s">
        <v>1580</v>
      </c>
      <c r="B3100" s="8">
        <v>426080</v>
      </c>
      <c r="C3100" t="s">
        <v>1458</v>
      </c>
      <c r="D3100" t="s">
        <v>1803</v>
      </c>
      <c r="E3100" s="9">
        <v>8.32</v>
      </c>
      <c r="F3100" s="10">
        <f t="shared" si="139"/>
        <v>115648</v>
      </c>
      <c r="G3100" s="11"/>
      <c r="H3100" s="12" t="s">
        <v>1582</v>
      </c>
    </row>
    <row r="3101" spans="1:13" s="14" customFormat="1" x14ac:dyDescent="0.25">
      <c r="A3101" s="14" t="s">
        <v>1580</v>
      </c>
      <c r="B3101" s="15">
        <v>262778</v>
      </c>
      <c r="C3101" s="14" t="s">
        <v>1458</v>
      </c>
      <c r="D3101" s="14" t="s">
        <v>1596</v>
      </c>
      <c r="E3101" s="16">
        <v>1.36</v>
      </c>
      <c r="F3101" s="17">
        <f t="shared" si="139"/>
        <v>18904</v>
      </c>
      <c r="G3101" s="18">
        <v>197936</v>
      </c>
      <c r="H3101" s="12" t="s">
        <v>1582</v>
      </c>
      <c r="I3101" s="14" t="s">
        <v>1459</v>
      </c>
      <c r="L3101" s="19"/>
      <c r="M3101" s="20"/>
    </row>
    <row r="3102" spans="1:13" s="14" customFormat="1" x14ac:dyDescent="0.25">
      <c r="A3102" s="14" t="s">
        <v>1590</v>
      </c>
      <c r="B3102" s="15" t="s">
        <v>1601</v>
      </c>
      <c r="C3102" s="14" t="s">
        <v>2086</v>
      </c>
      <c r="D3102" s="14" t="s">
        <v>1603</v>
      </c>
      <c r="E3102" s="16">
        <v>0.04</v>
      </c>
      <c r="F3102" s="17">
        <f t="shared" si="139"/>
        <v>556</v>
      </c>
      <c r="G3102" s="18">
        <v>556</v>
      </c>
      <c r="H3102" s="12" t="s">
        <v>1582</v>
      </c>
      <c r="I3102" s="14" t="s">
        <v>2087</v>
      </c>
      <c r="L3102" s="19"/>
      <c r="M3102" s="20"/>
    </row>
    <row r="3103" spans="1:13" s="14" customFormat="1" x14ac:dyDescent="0.25">
      <c r="A3103" s="14" t="s">
        <v>1586</v>
      </c>
      <c r="B3103" s="15" t="s">
        <v>1601</v>
      </c>
      <c r="C3103" s="14" t="s">
        <v>1460</v>
      </c>
      <c r="D3103" s="14" t="s">
        <v>1584</v>
      </c>
      <c r="E3103" s="16">
        <v>0.16</v>
      </c>
      <c r="F3103" s="17">
        <f t="shared" si="139"/>
        <v>2224</v>
      </c>
      <c r="G3103" s="18">
        <v>2224</v>
      </c>
      <c r="J3103" s="14" t="s">
        <v>35</v>
      </c>
      <c r="L3103" s="19"/>
      <c r="M3103" s="20"/>
    </row>
    <row r="3104" spans="1:13" s="14" customFormat="1" x14ac:dyDescent="0.25">
      <c r="A3104" s="14" t="s">
        <v>1588</v>
      </c>
      <c r="B3104" s="15">
        <v>11483814</v>
      </c>
      <c r="C3104" s="14" t="s">
        <v>1461</v>
      </c>
      <c r="D3104" s="14" t="s">
        <v>1694</v>
      </c>
      <c r="E3104" s="16">
        <v>2.2400000000000002</v>
      </c>
      <c r="F3104" s="17">
        <f t="shared" si="139"/>
        <v>31136.000000000004</v>
      </c>
      <c r="G3104" s="18">
        <v>31136</v>
      </c>
      <c r="H3104" s="12" t="s">
        <v>1582</v>
      </c>
      <c r="J3104" s="14" t="s">
        <v>5</v>
      </c>
      <c r="L3104" s="19"/>
      <c r="M3104" s="20"/>
    </row>
    <row r="3105" spans="1:13" x14ac:dyDescent="0.25">
      <c r="A3105" t="s">
        <v>1592</v>
      </c>
      <c r="B3105" s="8">
        <v>13046121</v>
      </c>
      <c r="C3105" t="s">
        <v>1462</v>
      </c>
      <c r="D3105" t="s">
        <v>1756</v>
      </c>
      <c r="E3105" s="9">
        <v>2.74</v>
      </c>
      <c r="F3105" s="10">
        <f t="shared" si="139"/>
        <v>38086</v>
      </c>
      <c r="G3105" s="11"/>
      <c r="H3105" s="12" t="s">
        <v>1582</v>
      </c>
    </row>
    <row r="3106" spans="1:13" x14ac:dyDescent="0.25">
      <c r="A3106" t="s">
        <v>1580</v>
      </c>
      <c r="B3106" s="8">
        <v>13046121</v>
      </c>
      <c r="C3106" t="s">
        <v>1462</v>
      </c>
      <c r="D3106" t="s">
        <v>1642</v>
      </c>
      <c r="E3106" s="9">
        <v>2.62666666666667</v>
      </c>
      <c r="F3106" s="10">
        <f t="shared" si="139"/>
        <v>36510.666666666715</v>
      </c>
      <c r="G3106" s="11"/>
      <c r="H3106" s="12" t="s">
        <v>1582</v>
      </c>
    </row>
    <row r="3107" spans="1:13" x14ac:dyDescent="0.25">
      <c r="A3107" t="s">
        <v>1586</v>
      </c>
      <c r="B3107" s="8">
        <v>13046121</v>
      </c>
      <c r="C3107" t="s">
        <v>1462</v>
      </c>
      <c r="D3107" t="s">
        <v>1644</v>
      </c>
      <c r="E3107" s="9">
        <v>1.84666666666667</v>
      </c>
      <c r="F3107" s="10">
        <f t="shared" si="139"/>
        <v>25668.666666666712</v>
      </c>
      <c r="G3107" s="11"/>
      <c r="H3107" s="12" t="s">
        <v>1582</v>
      </c>
    </row>
    <row r="3108" spans="1:13" x14ac:dyDescent="0.25">
      <c r="A3108" t="s">
        <v>1588</v>
      </c>
      <c r="B3108" s="8">
        <v>13046121</v>
      </c>
      <c r="C3108" t="s">
        <v>1462</v>
      </c>
      <c r="D3108" t="s">
        <v>1596</v>
      </c>
      <c r="E3108" s="9">
        <v>0.95333333333333303</v>
      </c>
      <c r="F3108" s="10">
        <f t="shared" si="139"/>
        <v>13251.333333333328</v>
      </c>
      <c r="G3108" s="11"/>
      <c r="H3108" s="12" t="s">
        <v>1582</v>
      </c>
    </row>
    <row r="3109" spans="1:13" s="14" customFormat="1" x14ac:dyDescent="0.25">
      <c r="A3109" s="14" t="s">
        <v>1590</v>
      </c>
      <c r="B3109" s="15">
        <v>13046121</v>
      </c>
      <c r="C3109" s="14" t="s">
        <v>1462</v>
      </c>
      <c r="D3109" s="14" t="s">
        <v>1612</v>
      </c>
      <c r="E3109" s="16">
        <v>1.68</v>
      </c>
      <c r="F3109" s="17">
        <f t="shared" si="139"/>
        <v>23352</v>
      </c>
      <c r="G3109" s="18">
        <v>136915</v>
      </c>
      <c r="H3109" s="12" t="s">
        <v>1582</v>
      </c>
      <c r="I3109" s="14" t="s">
        <v>1463</v>
      </c>
      <c r="L3109" s="19"/>
      <c r="M3109" s="20"/>
    </row>
    <row r="3110" spans="1:13" x14ac:dyDescent="0.25">
      <c r="A3110" t="s">
        <v>1592</v>
      </c>
      <c r="B3110" s="8">
        <v>11450282</v>
      </c>
      <c r="C3110" t="s">
        <v>1464</v>
      </c>
      <c r="D3110" t="s">
        <v>1674</v>
      </c>
      <c r="E3110" s="9">
        <v>2.56</v>
      </c>
      <c r="F3110" s="10">
        <f t="shared" si="139"/>
        <v>35584</v>
      </c>
      <c r="G3110" s="11"/>
      <c r="H3110" s="12" t="s">
        <v>1582</v>
      </c>
    </row>
    <row r="3111" spans="1:13" x14ac:dyDescent="0.25">
      <c r="A3111" t="s">
        <v>1586</v>
      </c>
      <c r="B3111" s="8">
        <v>11450282</v>
      </c>
      <c r="C3111" t="s">
        <v>1464</v>
      </c>
      <c r="D3111" t="s">
        <v>1610</v>
      </c>
      <c r="E3111" s="9">
        <v>0.4</v>
      </c>
      <c r="F3111" s="10">
        <f t="shared" si="139"/>
        <v>5560</v>
      </c>
      <c r="G3111" s="11"/>
      <c r="H3111" s="12" t="s">
        <v>1582</v>
      </c>
    </row>
    <row r="3112" spans="1:13" s="14" customFormat="1" x14ac:dyDescent="0.25">
      <c r="A3112" s="14" t="s">
        <v>1590</v>
      </c>
      <c r="B3112" s="15">
        <v>11450282</v>
      </c>
      <c r="C3112" s="14" t="s">
        <v>1464</v>
      </c>
      <c r="D3112" s="14" t="s">
        <v>2088</v>
      </c>
      <c r="E3112" s="16">
        <v>40.72</v>
      </c>
      <c r="F3112" s="17">
        <f t="shared" si="139"/>
        <v>566008</v>
      </c>
      <c r="G3112" s="18">
        <v>607152</v>
      </c>
      <c r="H3112" s="12" t="s">
        <v>1582</v>
      </c>
      <c r="I3112" s="14" t="s">
        <v>2089</v>
      </c>
      <c r="L3112" s="19"/>
      <c r="M3112" s="20"/>
    </row>
    <row r="3113" spans="1:13" s="14" customFormat="1" x14ac:dyDescent="0.25">
      <c r="A3113" s="14" t="s">
        <v>1586</v>
      </c>
      <c r="B3113" s="15">
        <v>13186248</v>
      </c>
      <c r="C3113" s="14" t="s">
        <v>2090</v>
      </c>
      <c r="D3113" s="14" t="s">
        <v>1730</v>
      </c>
      <c r="E3113" s="16">
        <v>3.7466666666666701</v>
      </c>
      <c r="F3113" s="17">
        <f>((E3113/8)*9)*13900</f>
        <v>58588.500000000058</v>
      </c>
      <c r="G3113" s="18">
        <v>58588.500000000102</v>
      </c>
      <c r="H3113" s="12" t="s">
        <v>1582</v>
      </c>
      <c r="J3113" s="14" t="s">
        <v>1059</v>
      </c>
      <c r="K3113" s="14" t="s">
        <v>42</v>
      </c>
      <c r="L3113" s="19"/>
      <c r="M3113" s="20"/>
    </row>
    <row r="3114" spans="1:13" x14ac:dyDescent="0.25">
      <c r="A3114" t="s">
        <v>1586</v>
      </c>
      <c r="B3114" s="8">
        <v>606591</v>
      </c>
      <c r="C3114" t="s">
        <v>1466</v>
      </c>
      <c r="D3114" t="s">
        <v>1589</v>
      </c>
      <c r="E3114" s="9">
        <v>0.72</v>
      </c>
      <c r="F3114" s="10">
        <f>((E3114/8)*8)*13900</f>
        <v>10008</v>
      </c>
      <c r="G3114" s="11"/>
      <c r="H3114" s="12" t="s">
        <v>1582</v>
      </c>
    </row>
    <row r="3115" spans="1:13" x14ac:dyDescent="0.25">
      <c r="A3115" t="s">
        <v>1588</v>
      </c>
      <c r="B3115" s="8">
        <v>606591</v>
      </c>
      <c r="C3115" t="s">
        <v>1466</v>
      </c>
      <c r="D3115" t="s">
        <v>1587</v>
      </c>
      <c r="E3115" s="9">
        <v>0.24</v>
      </c>
      <c r="F3115" s="10">
        <f>((E3115/8)*8)*13900</f>
        <v>3336</v>
      </c>
      <c r="G3115" s="11"/>
      <c r="H3115" s="12" t="s">
        <v>1582</v>
      </c>
    </row>
    <row r="3116" spans="1:13" s="14" customFormat="1" x14ac:dyDescent="0.25">
      <c r="A3116" s="14" t="s">
        <v>1590</v>
      </c>
      <c r="B3116" s="15">
        <v>606591</v>
      </c>
      <c r="C3116" s="14" t="s">
        <v>1466</v>
      </c>
      <c r="D3116" s="14" t="s">
        <v>1584</v>
      </c>
      <c r="E3116" s="16">
        <v>0.16</v>
      </c>
      <c r="F3116" s="17">
        <f>((E3116/8)*8)*13900</f>
        <v>2224</v>
      </c>
      <c r="G3116" s="18">
        <v>15568</v>
      </c>
      <c r="H3116" s="12" t="s">
        <v>1582</v>
      </c>
      <c r="I3116" s="14" t="s">
        <v>1467</v>
      </c>
      <c r="L3116" s="19"/>
      <c r="M3116" s="20"/>
    </row>
    <row r="3117" spans="1:13" x14ac:dyDescent="0.25">
      <c r="A3117" t="s">
        <v>1588</v>
      </c>
      <c r="B3117" s="8">
        <v>20142047</v>
      </c>
      <c r="C3117" t="s">
        <v>1469</v>
      </c>
      <c r="D3117" t="s">
        <v>1610</v>
      </c>
      <c r="E3117" s="9">
        <v>0.28000000000000003</v>
      </c>
      <c r="F3117" s="17">
        <f>((E3117/8)*9)*13900</f>
        <v>4378.5000000000009</v>
      </c>
      <c r="G3117" s="11"/>
      <c r="H3117" s="12" t="s">
        <v>1582</v>
      </c>
    </row>
    <row r="3118" spans="1:13" s="14" customFormat="1" x14ac:dyDescent="0.25">
      <c r="A3118" s="14" t="s">
        <v>1590</v>
      </c>
      <c r="B3118" s="15">
        <v>20142047</v>
      </c>
      <c r="C3118" s="14" t="s">
        <v>1469</v>
      </c>
      <c r="D3118" s="14" t="s">
        <v>1609</v>
      </c>
      <c r="E3118" s="16">
        <v>0.44666666666666699</v>
      </c>
      <c r="F3118" s="17">
        <f>((E3118/8)*9)*13900</f>
        <v>6984.7500000000055</v>
      </c>
      <c r="G3118" s="18">
        <v>11363.25</v>
      </c>
      <c r="H3118" s="12" t="s">
        <v>1582</v>
      </c>
      <c r="I3118" s="14" t="s">
        <v>1470</v>
      </c>
      <c r="J3118" s="14" t="s">
        <v>350</v>
      </c>
      <c r="K3118" s="14" t="s">
        <v>96</v>
      </c>
      <c r="L3118" s="19"/>
      <c r="M3118" s="20"/>
    </row>
    <row r="3119" spans="1:13" s="14" customFormat="1" x14ac:dyDescent="0.25">
      <c r="A3119" s="14" t="s">
        <v>1590</v>
      </c>
      <c r="B3119" s="15">
        <v>20034447</v>
      </c>
      <c r="C3119" s="14" t="s">
        <v>1471</v>
      </c>
      <c r="D3119" s="14" t="s">
        <v>1581</v>
      </c>
      <c r="E3119" s="16">
        <v>0.48</v>
      </c>
      <c r="F3119" s="17">
        <f>((E3119/8)*2)*13900</f>
        <v>1668</v>
      </c>
      <c r="G3119" s="18">
        <v>6672</v>
      </c>
      <c r="H3119" s="12" t="s">
        <v>1582</v>
      </c>
      <c r="I3119" s="14" t="s">
        <v>1472</v>
      </c>
      <c r="J3119" s="14" t="s">
        <v>14</v>
      </c>
      <c r="K3119" s="14" t="s">
        <v>15</v>
      </c>
      <c r="L3119" s="19"/>
      <c r="M3119" s="20"/>
    </row>
    <row r="3120" spans="1:13" x14ac:dyDescent="0.25">
      <c r="A3120" t="s">
        <v>1592</v>
      </c>
      <c r="B3120" s="8">
        <v>13168979</v>
      </c>
      <c r="C3120" t="s">
        <v>1473</v>
      </c>
      <c r="D3120" t="s">
        <v>1777</v>
      </c>
      <c r="E3120" s="9">
        <v>5.5933333333333302</v>
      </c>
      <c r="F3120" s="10">
        <f t="shared" ref="F3120:F3151" si="140">((E3120/8)*8)*13900</f>
        <v>77747.333333333285</v>
      </c>
      <c r="G3120" s="11"/>
      <c r="H3120" s="12" t="s">
        <v>1582</v>
      </c>
    </row>
    <row r="3121" spans="1:13" x14ac:dyDescent="0.25">
      <c r="A3121" t="s">
        <v>1580</v>
      </c>
      <c r="B3121" s="8">
        <v>13168979</v>
      </c>
      <c r="C3121" t="s">
        <v>1473</v>
      </c>
      <c r="D3121" t="s">
        <v>1797</v>
      </c>
      <c r="E3121" s="9">
        <v>5.8733333333333304</v>
      </c>
      <c r="F3121" s="10">
        <f t="shared" si="140"/>
        <v>81639.333333333299</v>
      </c>
      <c r="G3121" s="11"/>
      <c r="H3121" s="12" t="s">
        <v>1582</v>
      </c>
    </row>
    <row r="3122" spans="1:13" x14ac:dyDescent="0.25">
      <c r="A3122" t="s">
        <v>1586</v>
      </c>
      <c r="B3122" s="8">
        <v>13168979</v>
      </c>
      <c r="C3122" t="s">
        <v>1473</v>
      </c>
      <c r="D3122" t="s">
        <v>1636</v>
      </c>
      <c r="E3122" s="9">
        <v>0.67333333333333301</v>
      </c>
      <c r="F3122" s="10">
        <f t="shared" si="140"/>
        <v>9359.3333333333285</v>
      </c>
      <c r="G3122" s="11"/>
      <c r="H3122" s="12" t="s">
        <v>1582</v>
      </c>
    </row>
    <row r="3123" spans="1:13" x14ac:dyDescent="0.25">
      <c r="A3123" t="s">
        <v>1588</v>
      </c>
      <c r="B3123" s="8">
        <v>13168979</v>
      </c>
      <c r="C3123" t="s">
        <v>1473</v>
      </c>
      <c r="D3123" t="s">
        <v>1627</v>
      </c>
      <c r="E3123" s="9">
        <v>1.34</v>
      </c>
      <c r="F3123" s="10">
        <f t="shared" si="140"/>
        <v>18626</v>
      </c>
      <c r="G3123" s="11"/>
      <c r="H3123" s="12" t="s">
        <v>1582</v>
      </c>
    </row>
    <row r="3124" spans="1:13" s="14" customFormat="1" x14ac:dyDescent="0.25">
      <c r="A3124" s="14" t="s">
        <v>1590</v>
      </c>
      <c r="B3124" s="15">
        <v>13168979</v>
      </c>
      <c r="C3124" s="14" t="s">
        <v>1473</v>
      </c>
      <c r="D3124" s="14" t="s">
        <v>1643</v>
      </c>
      <c r="E3124" s="16">
        <v>2.5133333333333301</v>
      </c>
      <c r="F3124" s="17">
        <f t="shared" si="140"/>
        <v>34935.333333333285</v>
      </c>
      <c r="G3124" s="18">
        <v>222122</v>
      </c>
      <c r="H3124" s="12" t="s">
        <v>1582</v>
      </c>
      <c r="I3124" s="14" t="s">
        <v>1474</v>
      </c>
      <c r="J3124" s="14" t="s">
        <v>356</v>
      </c>
      <c r="L3124" s="19"/>
      <c r="M3124" s="20"/>
    </row>
    <row r="3125" spans="1:13" x14ac:dyDescent="0.25">
      <c r="A3125" t="s">
        <v>1592</v>
      </c>
      <c r="B3125" s="8">
        <v>13211600</v>
      </c>
      <c r="C3125" t="s">
        <v>1475</v>
      </c>
      <c r="D3125" t="s">
        <v>2091</v>
      </c>
      <c r="E3125" s="9">
        <v>11.8</v>
      </c>
      <c r="F3125" s="10">
        <f t="shared" si="140"/>
        <v>164020</v>
      </c>
      <c r="G3125" s="11"/>
      <c r="H3125" s="12" t="s">
        <v>1582</v>
      </c>
    </row>
    <row r="3126" spans="1:13" x14ac:dyDescent="0.25">
      <c r="A3126" t="s">
        <v>1592</v>
      </c>
      <c r="B3126" s="8">
        <v>13227578</v>
      </c>
      <c r="C3126" t="s">
        <v>1475</v>
      </c>
      <c r="D3126" t="s">
        <v>2091</v>
      </c>
      <c r="E3126" s="9">
        <v>11.8</v>
      </c>
      <c r="F3126" s="10">
        <f t="shared" si="140"/>
        <v>164020</v>
      </c>
      <c r="G3126" s="11"/>
      <c r="H3126" s="12" t="s">
        <v>1582</v>
      </c>
    </row>
    <row r="3127" spans="1:13" x14ac:dyDescent="0.25">
      <c r="A3127" t="s">
        <v>1592</v>
      </c>
      <c r="B3127" s="8">
        <v>13227696</v>
      </c>
      <c r="C3127" t="s">
        <v>1475</v>
      </c>
      <c r="D3127" t="s">
        <v>2091</v>
      </c>
      <c r="E3127" s="9">
        <v>11.8</v>
      </c>
      <c r="F3127" s="10">
        <f t="shared" si="140"/>
        <v>164020</v>
      </c>
      <c r="G3127" s="11"/>
      <c r="H3127" s="12" t="s">
        <v>1582</v>
      </c>
    </row>
    <row r="3128" spans="1:13" x14ac:dyDescent="0.25">
      <c r="A3128" t="s">
        <v>1592</v>
      </c>
      <c r="B3128" s="8">
        <v>20038861</v>
      </c>
      <c r="C3128" t="s">
        <v>1475</v>
      </c>
      <c r="D3128" t="s">
        <v>2091</v>
      </c>
      <c r="E3128" s="9">
        <v>11.8</v>
      </c>
      <c r="F3128" s="10">
        <f t="shared" si="140"/>
        <v>164020</v>
      </c>
      <c r="G3128" s="11"/>
      <c r="H3128" s="12" t="s">
        <v>1582</v>
      </c>
    </row>
    <row r="3129" spans="1:13" x14ac:dyDescent="0.25">
      <c r="A3129" t="s">
        <v>1580</v>
      </c>
      <c r="B3129" s="8">
        <v>13211600</v>
      </c>
      <c r="C3129" t="s">
        <v>1475</v>
      </c>
      <c r="D3129" t="s">
        <v>1671</v>
      </c>
      <c r="E3129" s="9">
        <v>2.2933333333333299</v>
      </c>
      <c r="F3129" s="10">
        <f t="shared" si="140"/>
        <v>31877.333333333285</v>
      </c>
      <c r="G3129" s="11"/>
      <c r="H3129" s="12" t="s">
        <v>1582</v>
      </c>
    </row>
    <row r="3130" spans="1:13" x14ac:dyDescent="0.25">
      <c r="A3130" t="s">
        <v>1580</v>
      </c>
      <c r="B3130" s="8">
        <v>13227696</v>
      </c>
      <c r="C3130" t="s">
        <v>1475</v>
      </c>
      <c r="D3130" t="s">
        <v>1671</v>
      </c>
      <c r="E3130" s="9">
        <v>2.2933333333333299</v>
      </c>
      <c r="F3130" s="10">
        <f t="shared" si="140"/>
        <v>31877.333333333285</v>
      </c>
      <c r="G3130" s="11"/>
      <c r="H3130" s="12" t="s">
        <v>1582</v>
      </c>
    </row>
    <row r="3131" spans="1:13" x14ac:dyDescent="0.25">
      <c r="A3131" t="s">
        <v>1580</v>
      </c>
      <c r="B3131" s="8">
        <v>20038861</v>
      </c>
      <c r="C3131" t="s">
        <v>1475</v>
      </c>
      <c r="D3131" t="s">
        <v>1671</v>
      </c>
      <c r="E3131" s="9">
        <v>2.2933333333333299</v>
      </c>
      <c r="F3131" s="10">
        <f t="shared" si="140"/>
        <v>31877.333333333285</v>
      </c>
      <c r="G3131" s="11"/>
      <c r="H3131" s="12" t="s">
        <v>1582</v>
      </c>
    </row>
    <row r="3132" spans="1:13" x14ac:dyDescent="0.25">
      <c r="A3132" t="s">
        <v>1580</v>
      </c>
      <c r="B3132" s="8">
        <v>13227578</v>
      </c>
      <c r="C3132" t="s">
        <v>1475</v>
      </c>
      <c r="D3132" t="s">
        <v>1671</v>
      </c>
      <c r="E3132" s="9">
        <v>2.2933333333333299</v>
      </c>
      <c r="F3132" s="10">
        <f t="shared" si="140"/>
        <v>31877.333333333285</v>
      </c>
      <c r="G3132" s="11"/>
      <c r="H3132" s="12" t="s">
        <v>1582</v>
      </c>
    </row>
    <row r="3133" spans="1:13" x14ac:dyDescent="0.25">
      <c r="A3133" t="s">
        <v>1586</v>
      </c>
      <c r="B3133" s="8">
        <v>20038861</v>
      </c>
      <c r="C3133" t="s">
        <v>1475</v>
      </c>
      <c r="D3133" t="s">
        <v>1622</v>
      </c>
      <c r="E3133" s="9">
        <v>3.0733333333333301</v>
      </c>
      <c r="F3133" s="10">
        <f t="shared" si="140"/>
        <v>42719.333333333292</v>
      </c>
      <c r="G3133" s="11"/>
      <c r="H3133" s="12" t="s">
        <v>1582</v>
      </c>
    </row>
    <row r="3134" spans="1:13" x14ac:dyDescent="0.25">
      <c r="A3134" t="s">
        <v>1586</v>
      </c>
      <c r="B3134" s="8">
        <v>13211600</v>
      </c>
      <c r="C3134" t="s">
        <v>1475</v>
      </c>
      <c r="D3134" t="s">
        <v>1622</v>
      </c>
      <c r="E3134" s="9">
        <v>3.0733333333333301</v>
      </c>
      <c r="F3134" s="10">
        <f t="shared" si="140"/>
        <v>42719.333333333292</v>
      </c>
      <c r="G3134" s="11"/>
      <c r="H3134" s="12" t="s">
        <v>1582</v>
      </c>
    </row>
    <row r="3135" spans="1:13" x14ac:dyDescent="0.25">
      <c r="A3135" t="s">
        <v>1586</v>
      </c>
      <c r="B3135" s="8">
        <v>13227696</v>
      </c>
      <c r="C3135" t="s">
        <v>1475</v>
      </c>
      <c r="D3135" t="s">
        <v>1622</v>
      </c>
      <c r="E3135" s="9">
        <v>3.0733333333333301</v>
      </c>
      <c r="F3135" s="10">
        <f t="shared" si="140"/>
        <v>42719.333333333292</v>
      </c>
      <c r="G3135" s="11"/>
      <c r="H3135" s="12" t="s">
        <v>1582</v>
      </c>
    </row>
    <row r="3136" spans="1:13" x14ac:dyDescent="0.25">
      <c r="A3136" t="s">
        <v>1586</v>
      </c>
      <c r="B3136" s="8">
        <v>13227578</v>
      </c>
      <c r="C3136" t="s">
        <v>1475</v>
      </c>
      <c r="D3136" t="s">
        <v>1622</v>
      </c>
      <c r="E3136" s="9">
        <v>3.0733333333333301</v>
      </c>
      <c r="F3136" s="10">
        <f t="shared" si="140"/>
        <v>42719.333333333292</v>
      </c>
      <c r="G3136" s="11"/>
      <c r="H3136" s="12" t="s">
        <v>1582</v>
      </c>
    </row>
    <row r="3137" spans="1:13" x14ac:dyDescent="0.25">
      <c r="A3137" t="s">
        <v>1588</v>
      </c>
      <c r="B3137" s="8">
        <v>13211600</v>
      </c>
      <c r="C3137" t="s">
        <v>1475</v>
      </c>
      <c r="D3137" t="s">
        <v>1709</v>
      </c>
      <c r="E3137" s="9">
        <v>4.8066666666666702</v>
      </c>
      <c r="F3137" s="10">
        <f t="shared" si="140"/>
        <v>66812.666666666715</v>
      </c>
      <c r="G3137" s="11"/>
      <c r="H3137" s="12" t="s">
        <v>1582</v>
      </c>
    </row>
    <row r="3138" spans="1:13" x14ac:dyDescent="0.25">
      <c r="A3138" t="s">
        <v>1588</v>
      </c>
      <c r="B3138" s="8">
        <v>13227578</v>
      </c>
      <c r="C3138" t="s">
        <v>1475</v>
      </c>
      <c r="D3138" t="s">
        <v>1709</v>
      </c>
      <c r="E3138" s="9">
        <v>4.8066666666666702</v>
      </c>
      <c r="F3138" s="10">
        <f t="shared" si="140"/>
        <v>66812.666666666715</v>
      </c>
      <c r="G3138" s="11"/>
      <c r="H3138" s="12" t="s">
        <v>1582</v>
      </c>
    </row>
    <row r="3139" spans="1:13" x14ac:dyDescent="0.25">
      <c r="A3139" t="s">
        <v>1588</v>
      </c>
      <c r="B3139" s="8">
        <v>13227696</v>
      </c>
      <c r="C3139" t="s">
        <v>1475</v>
      </c>
      <c r="D3139" t="s">
        <v>1709</v>
      </c>
      <c r="E3139" s="9">
        <v>4.8066666666666702</v>
      </c>
      <c r="F3139" s="10">
        <f t="shared" si="140"/>
        <v>66812.666666666715</v>
      </c>
      <c r="G3139" s="11"/>
      <c r="H3139" s="12" t="s">
        <v>1582</v>
      </c>
    </row>
    <row r="3140" spans="1:13" x14ac:dyDescent="0.25">
      <c r="A3140" t="s">
        <v>1588</v>
      </c>
      <c r="B3140" s="8">
        <v>20038861</v>
      </c>
      <c r="C3140" t="s">
        <v>1475</v>
      </c>
      <c r="D3140" t="s">
        <v>1709</v>
      </c>
      <c r="E3140" s="9">
        <v>4.8066666666666702</v>
      </c>
      <c r="F3140" s="10">
        <f t="shared" si="140"/>
        <v>66812.666666666715</v>
      </c>
      <c r="G3140" s="11"/>
      <c r="H3140" s="12" t="s">
        <v>1582</v>
      </c>
    </row>
    <row r="3141" spans="1:13" x14ac:dyDescent="0.25">
      <c r="A3141" t="s">
        <v>1590</v>
      </c>
      <c r="B3141" s="8">
        <v>13211600</v>
      </c>
      <c r="C3141" t="s">
        <v>1475</v>
      </c>
      <c r="D3141" t="s">
        <v>2080</v>
      </c>
      <c r="E3141" s="9">
        <v>5.48</v>
      </c>
      <c r="F3141" s="10">
        <f t="shared" si="140"/>
        <v>76172</v>
      </c>
      <c r="G3141" s="11"/>
      <c r="H3141" s="12" t="s">
        <v>1582</v>
      </c>
    </row>
    <row r="3142" spans="1:13" x14ac:dyDescent="0.25">
      <c r="A3142" t="s">
        <v>1590</v>
      </c>
      <c r="B3142" s="8">
        <v>13227696</v>
      </c>
      <c r="C3142" t="s">
        <v>1475</v>
      </c>
      <c r="D3142" t="s">
        <v>2080</v>
      </c>
      <c r="E3142" s="9">
        <v>5.48</v>
      </c>
      <c r="F3142" s="10">
        <f t="shared" si="140"/>
        <v>76172</v>
      </c>
      <c r="G3142" s="11"/>
      <c r="H3142" s="12" t="s">
        <v>1582</v>
      </c>
    </row>
    <row r="3143" spans="1:13" x14ac:dyDescent="0.25">
      <c r="A3143" t="s">
        <v>1590</v>
      </c>
      <c r="B3143" s="8">
        <v>13227578</v>
      </c>
      <c r="C3143" t="s">
        <v>1475</v>
      </c>
      <c r="D3143" t="s">
        <v>2080</v>
      </c>
      <c r="E3143" s="9">
        <v>5.48</v>
      </c>
      <c r="F3143" s="10">
        <f t="shared" si="140"/>
        <v>76172</v>
      </c>
      <c r="G3143" s="11"/>
      <c r="H3143" s="12" t="s">
        <v>1582</v>
      </c>
    </row>
    <row r="3144" spans="1:13" s="14" customFormat="1" x14ac:dyDescent="0.25">
      <c r="A3144" s="14" t="s">
        <v>1590</v>
      </c>
      <c r="B3144" s="15">
        <v>20038861</v>
      </c>
      <c r="C3144" s="14" t="s">
        <v>1475</v>
      </c>
      <c r="D3144" s="14" t="s">
        <v>2080</v>
      </c>
      <c r="E3144" s="16">
        <v>5.48</v>
      </c>
      <c r="F3144" s="17">
        <f t="shared" si="140"/>
        <v>76172</v>
      </c>
      <c r="G3144" s="18">
        <v>1526220</v>
      </c>
      <c r="H3144" s="12" t="s">
        <v>1582</v>
      </c>
      <c r="J3144" s="14" t="s">
        <v>1476</v>
      </c>
      <c r="L3144" s="19"/>
      <c r="M3144" s="20"/>
    </row>
    <row r="3145" spans="1:13" s="14" customFormat="1" x14ac:dyDescent="0.25">
      <c r="A3145" s="14" t="s">
        <v>1580</v>
      </c>
      <c r="B3145" s="15">
        <v>20161265</v>
      </c>
      <c r="C3145" s="14" t="s">
        <v>2092</v>
      </c>
      <c r="D3145" s="14" t="s">
        <v>2093</v>
      </c>
      <c r="E3145" s="16">
        <v>217.32</v>
      </c>
      <c r="F3145" s="17">
        <f t="shared" si="140"/>
        <v>3020748</v>
      </c>
      <c r="G3145" s="18">
        <v>3020748</v>
      </c>
      <c r="J3145" s="14" t="s">
        <v>35</v>
      </c>
      <c r="L3145" s="19"/>
      <c r="M3145" s="20"/>
    </row>
    <row r="3146" spans="1:13" x14ac:dyDescent="0.25">
      <c r="A3146" t="s">
        <v>1592</v>
      </c>
      <c r="B3146" s="8">
        <v>20035185</v>
      </c>
      <c r="C3146" t="s">
        <v>1477</v>
      </c>
      <c r="D3146" t="s">
        <v>1603</v>
      </c>
      <c r="E3146" s="9">
        <v>5.3333333333333302E-2</v>
      </c>
      <c r="F3146" s="10">
        <f t="shared" si="140"/>
        <v>741.33333333333292</v>
      </c>
      <c r="G3146" s="11"/>
      <c r="H3146" s="12" t="s">
        <v>1582</v>
      </c>
    </row>
    <row r="3147" spans="1:13" x14ac:dyDescent="0.25">
      <c r="A3147" t="s">
        <v>1580</v>
      </c>
      <c r="B3147" s="8">
        <v>20035185</v>
      </c>
      <c r="C3147" t="s">
        <v>1477</v>
      </c>
      <c r="D3147" t="s">
        <v>1609</v>
      </c>
      <c r="E3147" s="9">
        <v>0.44666666666666699</v>
      </c>
      <c r="F3147" s="10">
        <f t="shared" si="140"/>
        <v>6208.6666666666715</v>
      </c>
      <c r="G3147" s="11"/>
      <c r="H3147" s="12" t="s">
        <v>1582</v>
      </c>
    </row>
    <row r="3148" spans="1:13" x14ac:dyDescent="0.25">
      <c r="A3148" t="s">
        <v>1586</v>
      </c>
      <c r="B3148" s="8">
        <v>20035185</v>
      </c>
      <c r="C3148" t="s">
        <v>1477</v>
      </c>
      <c r="D3148" t="s">
        <v>1589</v>
      </c>
      <c r="E3148" s="9">
        <v>0.5</v>
      </c>
      <c r="F3148" s="10">
        <f t="shared" si="140"/>
        <v>6950</v>
      </c>
      <c r="G3148" s="11"/>
      <c r="H3148" s="12" t="s">
        <v>1582</v>
      </c>
    </row>
    <row r="3149" spans="1:13" x14ac:dyDescent="0.25">
      <c r="A3149" t="s">
        <v>1588</v>
      </c>
      <c r="B3149" s="8">
        <v>20035185</v>
      </c>
      <c r="C3149" t="s">
        <v>1477</v>
      </c>
      <c r="D3149" t="s">
        <v>1605</v>
      </c>
      <c r="E3149" s="9">
        <v>0.61333333333333295</v>
      </c>
      <c r="F3149" s="10">
        <f t="shared" si="140"/>
        <v>8525.3333333333285</v>
      </c>
      <c r="G3149" s="11"/>
      <c r="H3149" s="12" t="s">
        <v>1582</v>
      </c>
    </row>
    <row r="3150" spans="1:13" s="14" customFormat="1" x14ac:dyDescent="0.25">
      <c r="A3150" s="14" t="s">
        <v>1590</v>
      </c>
      <c r="B3150" s="15">
        <v>20035185</v>
      </c>
      <c r="C3150" s="14" t="s">
        <v>1477</v>
      </c>
      <c r="D3150" s="14" t="s">
        <v>1581</v>
      </c>
      <c r="E3150" s="16">
        <v>0.33333333333333298</v>
      </c>
      <c r="F3150" s="17">
        <f t="shared" si="140"/>
        <v>4633.3333333333285</v>
      </c>
      <c r="G3150" s="18">
        <v>26966</v>
      </c>
      <c r="H3150" s="12" t="s">
        <v>1582</v>
      </c>
      <c r="I3150" s="14" t="s">
        <v>1478</v>
      </c>
      <c r="L3150" s="19"/>
      <c r="M3150" s="20"/>
    </row>
    <row r="3151" spans="1:13" x14ac:dyDescent="0.25">
      <c r="A3151" t="s">
        <v>1580</v>
      </c>
      <c r="B3151" s="8">
        <v>20051895</v>
      </c>
      <c r="C3151" t="s">
        <v>1479</v>
      </c>
      <c r="D3151" t="s">
        <v>1642</v>
      </c>
      <c r="E3151" s="9">
        <v>2.62666666666667</v>
      </c>
      <c r="F3151" s="10">
        <f t="shared" si="140"/>
        <v>36510.666666666715</v>
      </c>
      <c r="G3151" s="11"/>
      <c r="H3151" s="12" t="s">
        <v>1582</v>
      </c>
    </row>
    <row r="3152" spans="1:13" s="14" customFormat="1" x14ac:dyDescent="0.25">
      <c r="A3152" s="14" t="s">
        <v>1590</v>
      </c>
      <c r="B3152" s="15">
        <v>20051895</v>
      </c>
      <c r="C3152" s="14" t="s">
        <v>1479</v>
      </c>
      <c r="D3152" s="14" t="s">
        <v>1587</v>
      </c>
      <c r="E3152" s="16">
        <v>0.16666666666666699</v>
      </c>
      <c r="F3152" s="17">
        <f t="shared" ref="F3152:F3169" si="141">((E3152/8)*8)*13900</f>
        <v>2316.6666666666711</v>
      </c>
      <c r="G3152" s="18">
        <v>38920</v>
      </c>
      <c r="H3152" s="12" t="s">
        <v>1582</v>
      </c>
      <c r="I3152" s="14" t="s">
        <v>1480</v>
      </c>
      <c r="L3152" s="19"/>
      <c r="M3152" s="20"/>
    </row>
    <row r="3153" spans="1:13" x14ac:dyDescent="0.25">
      <c r="A3153" t="s">
        <v>1592</v>
      </c>
      <c r="B3153" s="8">
        <v>13159767</v>
      </c>
      <c r="C3153" t="s">
        <v>1481</v>
      </c>
      <c r="D3153" t="s">
        <v>1585</v>
      </c>
      <c r="E3153" s="9">
        <v>0.72</v>
      </c>
      <c r="F3153" s="10">
        <f t="shared" si="141"/>
        <v>10008</v>
      </c>
      <c r="G3153" s="11"/>
      <c r="H3153" s="12" t="s">
        <v>1582</v>
      </c>
    </row>
    <row r="3154" spans="1:13" x14ac:dyDescent="0.25">
      <c r="A3154" t="s">
        <v>1580</v>
      </c>
      <c r="B3154" s="8">
        <v>13159767</v>
      </c>
      <c r="C3154" t="s">
        <v>1481</v>
      </c>
      <c r="D3154" t="s">
        <v>1603</v>
      </c>
      <c r="E3154" s="9">
        <v>0.04</v>
      </c>
      <c r="F3154" s="10">
        <f t="shared" si="141"/>
        <v>556</v>
      </c>
      <c r="G3154" s="11"/>
      <c r="H3154" s="12" t="s">
        <v>1582</v>
      </c>
    </row>
    <row r="3155" spans="1:13" s="14" customFormat="1" x14ac:dyDescent="0.25">
      <c r="A3155" s="14" t="s">
        <v>1586</v>
      </c>
      <c r="B3155" s="15">
        <v>13159767</v>
      </c>
      <c r="C3155" s="14" t="s">
        <v>1481</v>
      </c>
      <c r="D3155" s="14" t="s">
        <v>1581</v>
      </c>
      <c r="E3155" s="16">
        <v>0.24</v>
      </c>
      <c r="F3155" s="17">
        <f t="shared" si="141"/>
        <v>3336</v>
      </c>
      <c r="G3155" s="18">
        <v>13900</v>
      </c>
      <c r="H3155" s="12" t="s">
        <v>1582</v>
      </c>
      <c r="I3155" s="14" t="s">
        <v>1482</v>
      </c>
      <c r="L3155" s="19"/>
      <c r="M3155" s="20"/>
    </row>
    <row r="3156" spans="1:13" x14ac:dyDescent="0.25">
      <c r="A3156" t="s">
        <v>1592</v>
      </c>
      <c r="B3156" s="8">
        <v>13174749</v>
      </c>
      <c r="C3156" t="s">
        <v>1483</v>
      </c>
      <c r="D3156" t="s">
        <v>1585</v>
      </c>
      <c r="E3156" s="9">
        <v>1.44</v>
      </c>
      <c r="F3156" s="10">
        <f t="shared" si="141"/>
        <v>20016</v>
      </c>
      <c r="G3156" s="11"/>
      <c r="H3156" s="12" t="s">
        <v>1582</v>
      </c>
    </row>
    <row r="3157" spans="1:13" s="14" customFormat="1" x14ac:dyDescent="0.25">
      <c r="A3157" s="14" t="s">
        <v>1588</v>
      </c>
      <c r="B3157" s="15">
        <v>13174749</v>
      </c>
      <c r="C3157" s="14" t="s">
        <v>1483</v>
      </c>
      <c r="D3157" s="14" t="s">
        <v>1602</v>
      </c>
      <c r="E3157" s="16">
        <v>0.32</v>
      </c>
      <c r="F3157" s="17">
        <f t="shared" si="141"/>
        <v>4448</v>
      </c>
      <c r="G3157" s="18">
        <v>24464</v>
      </c>
      <c r="H3157" s="12" t="s">
        <v>1582</v>
      </c>
      <c r="I3157" s="14" t="s">
        <v>1484</v>
      </c>
      <c r="L3157" s="19"/>
      <c r="M3157" s="20"/>
    </row>
    <row r="3158" spans="1:13" x14ac:dyDescent="0.25">
      <c r="A3158" t="s">
        <v>1592</v>
      </c>
      <c r="B3158" s="8">
        <v>4425418</v>
      </c>
      <c r="C3158" t="s">
        <v>1485</v>
      </c>
      <c r="D3158" t="s">
        <v>1616</v>
      </c>
      <c r="E3158" s="9">
        <v>3.3533333333333299</v>
      </c>
      <c r="F3158" s="10">
        <f t="shared" si="141"/>
        <v>46611.333333333285</v>
      </c>
      <c r="G3158" s="11"/>
      <c r="H3158" s="12" t="s">
        <v>1582</v>
      </c>
    </row>
    <row r="3159" spans="1:13" x14ac:dyDescent="0.25">
      <c r="A3159" t="s">
        <v>1580</v>
      </c>
      <c r="B3159" s="8">
        <v>4425418</v>
      </c>
      <c r="C3159" t="s">
        <v>1485</v>
      </c>
      <c r="D3159" t="s">
        <v>1692</v>
      </c>
      <c r="E3159" s="9">
        <v>1.1200000000000001</v>
      </c>
      <c r="F3159" s="10">
        <f t="shared" si="141"/>
        <v>15568.000000000002</v>
      </c>
      <c r="G3159" s="11"/>
      <c r="H3159" s="12" t="s">
        <v>1582</v>
      </c>
    </row>
    <row r="3160" spans="1:13" x14ac:dyDescent="0.25">
      <c r="A3160" t="s">
        <v>1586</v>
      </c>
      <c r="B3160" s="8">
        <v>4425418</v>
      </c>
      <c r="C3160" t="s">
        <v>1485</v>
      </c>
      <c r="D3160" t="s">
        <v>1591</v>
      </c>
      <c r="E3160" s="9">
        <v>0.78</v>
      </c>
      <c r="F3160" s="10">
        <f t="shared" si="141"/>
        <v>10842</v>
      </c>
      <c r="G3160" s="11"/>
      <c r="H3160" s="12" t="s">
        <v>1582</v>
      </c>
    </row>
    <row r="3161" spans="1:13" x14ac:dyDescent="0.25">
      <c r="A3161" t="s">
        <v>1588</v>
      </c>
      <c r="B3161" s="8">
        <v>4425418</v>
      </c>
      <c r="C3161" t="s">
        <v>1485</v>
      </c>
      <c r="D3161" t="s">
        <v>1626</v>
      </c>
      <c r="E3161" s="9">
        <v>0.89333333333333298</v>
      </c>
      <c r="F3161" s="10">
        <f t="shared" si="141"/>
        <v>12417.333333333328</v>
      </c>
      <c r="G3161" s="11"/>
      <c r="H3161" s="12" t="s">
        <v>1582</v>
      </c>
    </row>
    <row r="3162" spans="1:13" s="14" customFormat="1" x14ac:dyDescent="0.25">
      <c r="A3162" s="14" t="s">
        <v>1590</v>
      </c>
      <c r="B3162" s="15">
        <v>4425418</v>
      </c>
      <c r="C3162" s="14" t="s">
        <v>1485</v>
      </c>
      <c r="D3162" s="14" t="s">
        <v>1629</v>
      </c>
      <c r="E3162" s="16">
        <v>0.56000000000000005</v>
      </c>
      <c r="F3162" s="17">
        <f t="shared" si="141"/>
        <v>7784.0000000000009</v>
      </c>
      <c r="G3162" s="18">
        <v>93130</v>
      </c>
      <c r="H3162" s="12" t="s">
        <v>1582</v>
      </c>
      <c r="I3162" s="14" t="s">
        <v>1486</v>
      </c>
      <c r="L3162" s="19"/>
      <c r="M3162" s="20"/>
    </row>
    <row r="3163" spans="1:13" x14ac:dyDescent="0.25">
      <c r="A3163" t="s">
        <v>1586</v>
      </c>
      <c r="B3163" s="8">
        <v>20057954</v>
      </c>
      <c r="C3163" t="s">
        <v>1487</v>
      </c>
      <c r="D3163" t="s">
        <v>1603</v>
      </c>
      <c r="E3163" s="9">
        <v>5.3333333333333302E-2</v>
      </c>
      <c r="F3163" s="10">
        <f t="shared" si="141"/>
        <v>741.33333333333292</v>
      </c>
      <c r="G3163" s="11"/>
      <c r="H3163" s="12" t="s">
        <v>1582</v>
      </c>
    </row>
    <row r="3164" spans="1:13" x14ac:dyDescent="0.25">
      <c r="A3164" t="s">
        <v>1588</v>
      </c>
      <c r="B3164" s="8">
        <v>20057954</v>
      </c>
      <c r="C3164" t="s">
        <v>1487</v>
      </c>
      <c r="D3164" t="s">
        <v>1589</v>
      </c>
      <c r="E3164" s="9">
        <v>0.5</v>
      </c>
      <c r="F3164" s="10">
        <f t="shared" si="141"/>
        <v>6950</v>
      </c>
      <c r="G3164" s="11"/>
      <c r="H3164" s="12" t="s">
        <v>1582</v>
      </c>
    </row>
    <row r="3165" spans="1:13" s="14" customFormat="1" x14ac:dyDescent="0.25">
      <c r="A3165" s="14" t="s">
        <v>1590</v>
      </c>
      <c r="B3165" s="15">
        <v>20057954</v>
      </c>
      <c r="C3165" s="14" t="s">
        <v>1487</v>
      </c>
      <c r="D3165" s="14" t="s">
        <v>1591</v>
      </c>
      <c r="E3165" s="16">
        <v>0.78</v>
      </c>
      <c r="F3165" s="17">
        <f t="shared" si="141"/>
        <v>10842</v>
      </c>
      <c r="G3165" s="18">
        <v>18487</v>
      </c>
      <c r="H3165" s="12" t="s">
        <v>1582</v>
      </c>
      <c r="I3165" s="14" t="s">
        <v>1488</v>
      </c>
      <c r="L3165" s="19"/>
      <c r="M3165" s="20"/>
    </row>
    <row r="3166" spans="1:13" x14ac:dyDescent="0.25">
      <c r="A3166" t="s">
        <v>1592</v>
      </c>
      <c r="B3166" s="8">
        <v>13195680</v>
      </c>
      <c r="C3166" t="s">
        <v>1489</v>
      </c>
      <c r="D3166" t="s">
        <v>1603</v>
      </c>
      <c r="E3166" s="9">
        <v>0.08</v>
      </c>
      <c r="F3166" s="10">
        <f t="shared" si="141"/>
        <v>1112</v>
      </c>
      <c r="G3166" s="11"/>
      <c r="H3166" s="12" t="s">
        <v>1582</v>
      </c>
    </row>
    <row r="3167" spans="1:13" x14ac:dyDescent="0.25">
      <c r="A3167" t="s">
        <v>1580</v>
      </c>
      <c r="B3167" s="8">
        <v>13195680</v>
      </c>
      <c r="C3167" t="s">
        <v>1489</v>
      </c>
      <c r="D3167" t="s">
        <v>1657</v>
      </c>
      <c r="E3167" s="9">
        <v>1.76</v>
      </c>
      <c r="F3167" s="10">
        <f t="shared" si="141"/>
        <v>24464</v>
      </c>
      <c r="G3167" s="11"/>
      <c r="H3167" s="12" t="s">
        <v>1582</v>
      </c>
    </row>
    <row r="3168" spans="1:13" x14ac:dyDescent="0.25">
      <c r="A3168" t="s">
        <v>1588</v>
      </c>
      <c r="B3168" s="8">
        <v>13195680</v>
      </c>
      <c r="C3168" t="s">
        <v>1489</v>
      </c>
      <c r="D3168" t="s">
        <v>1671</v>
      </c>
      <c r="E3168" s="9">
        <v>3.28</v>
      </c>
      <c r="F3168" s="10">
        <f t="shared" si="141"/>
        <v>45592</v>
      </c>
      <c r="G3168" s="11"/>
      <c r="H3168" s="12" t="s">
        <v>1582</v>
      </c>
    </row>
    <row r="3169" spans="1:13" s="14" customFormat="1" x14ac:dyDescent="0.25">
      <c r="A3169" s="14" t="s">
        <v>1590</v>
      </c>
      <c r="B3169" s="15">
        <v>13195680</v>
      </c>
      <c r="C3169" s="14" t="s">
        <v>1489</v>
      </c>
      <c r="D3169" s="14" t="s">
        <v>1641</v>
      </c>
      <c r="E3169" s="16">
        <v>2.16</v>
      </c>
      <c r="F3169" s="17">
        <f t="shared" si="141"/>
        <v>30024.000000000004</v>
      </c>
      <c r="G3169" s="18">
        <v>101192</v>
      </c>
      <c r="H3169" s="12" t="s">
        <v>1582</v>
      </c>
      <c r="I3169" s="14" t="s">
        <v>1490</v>
      </c>
      <c r="L3169" s="19"/>
      <c r="M3169" s="20"/>
    </row>
    <row r="3170" spans="1:13" x14ac:dyDescent="0.25">
      <c r="A3170" t="s">
        <v>1586</v>
      </c>
      <c r="B3170" s="8">
        <v>20152119</v>
      </c>
      <c r="C3170" t="s">
        <v>1491</v>
      </c>
      <c r="D3170" t="s">
        <v>1603</v>
      </c>
      <c r="E3170" s="9">
        <v>5.3333333333333302E-2</v>
      </c>
      <c r="F3170" s="10">
        <f>((E3170/8)*2)*13900</f>
        <v>185.33333333333323</v>
      </c>
      <c r="G3170" s="11"/>
      <c r="H3170" s="12" t="s">
        <v>1582</v>
      </c>
    </row>
    <row r="3171" spans="1:13" x14ac:dyDescent="0.25">
      <c r="A3171" t="s">
        <v>1588</v>
      </c>
      <c r="B3171" s="8">
        <v>20152119</v>
      </c>
      <c r="C3171" t="s">
        <v>1491</v>
      </c>
      <c r="D3171" t="s">
        <v>1581</v>
      </c>
      <c r="E3171" s="9">
        <v>0.33333333333333298</v>
      </c>
      <c r="F3171" s="10">
        <f>((E3171/8)*2)*13900</f>
        <v>1158.3333333333321</v>
      </c>
      <c r="G3171" s="11"/>
      <c r="H3171" s="12" t="s">
        <v>1582</v>
      </c>
    </row>
    <row r="3172" spans="1:13" s="14" customFormat="1" x14ac:dyDescent="0.25">
      <c r="A3172" s="14" t="s">
        <v>1590</v>
      </c>
      <c r="B3172" s="15">
        <v>20148413</v>
      </c>
      <c r="C3172" s="14" t="s">
        <v>1491</v>
      </c>
      <c r="D3172" s="14" t="s">
        <v>1603</v>
      </c>
      <c r="E3172" s="16">
        <v>5.3333333333333302E-2</v>
      </c>
      <c r="F3172" s="10">
        <f>((E3172/8)*2)*13900</f>
        <v>185.33333333333323</v>
      </c>
      <c r="G3172" s="18">
        <v>5977</v>
      </c>
      <c r="H3172" s="12" t="s">
        <v>1582</v>
      </c>
      <c r="I3172" s="14" t="s">
        <v>1492</v>
      </c>
      <c r="J3172" s="14" t="s">
        <v>14</v>
      </c>
      <c r="K3172" s="14" t="s">
        <v>15</v>
      </c>
      <c r="L3172" s="19"/>
      <c r="M3172" s="20"/>
    </row>
    <row r="3173" spans="1:13" x14ac:dyDescent="0.25">
      <c r="A3173" t="s">
        <v>1592</v>
      </c>
      <c r="B3173" s="8">
        <v>13210718</v>
      </c>
      <c r="C3173" t="s">
        <v>1493</v>
      </c>
      <c r="D3173" t="s">
        <v>1657</v>
      </c>
      <c r="E3173" s="9">
        <v>1.76</v>
      </c>
      <c r="F3173" s="10">
        <f>((E3173/8)*11)*13900</f>
        <v>33638</v>
      </c>
      <c r="G3173" s="11"/>
      <c r="H3173" s="12" t="s">
        <v>1582</v>
      </c>
    </row>
    <row r="3174" spans="1:13" x14ac:dyDescent="0.25">
      <c r="A3174" t="s">
        <v>1580</v>
      </c>
      <c r="B3174" s="8">
        <v>13210718</v>
      </c>
      <c r="C3174" t="s">
        <v>1493</v>
      </c>
      <c r="D3174" t="s">
        <v>1591</v>
      </c>
      <c r="E3174" s="9">
        <v>1.1200000000000001</v>
      </c>
      <c r="F3174" s="10">
        <f>((E3174/8)*11)*13900</f>
        <v>21406</v>
      </c>
      <c r="G3174" s="11"/>
      <c r="H3174" s="12" t="s">
        <v>1582</v>
      </c>
    </row>
    <row r="3175" spans="1:13" x14ac:dyDescent="0.25">
      <c r="A3175" t="s">
        <v>1586</v>
      </c>
      <c r="B3175" s="8">
        <v>13210718</v>
      </c>
      <c r="C3175" t="s">
        <v>1493</v>
      </c>
      <c r="D3175" t="s">
        <v>1594</v>
      </c>
      <c r="E3175" s="9">
        <v>1.2</v>
      </c>
      <c r="F3175" s="10">
        <f>((E3175/8)*11)*13900</f>
        <v>22935</v>
      </c>
      <c r="G3175" s="11"/>
      <c r="H3175" s="12" t="s">
        <v>1582</v>
      </c>
    </row>
    <row r="3176" spans="1:13" s="14" customFormat="1" x14ac:dyDescent="0.25">
      <c r="A3176" s="14" t="s">
        <v>1590</v>
      </c>
      <c r="B3176" s="15">
        <v>13210718</v>
      </c>
      <c r="C3176" s="14" t="s">
        <v>1493</v>
      </c>
      <c r="D3176" s="14" t="s">
        <v>1610</v>
      </c>
      <c r="E3176" s="16">
        <v>0.4</v>
      </c>
      <c r="F3176" s="10">
        <f>((E3176/8)*11)*13900</f>
        <v>7645.0000000000009</v>
      </c>
      <c r="G3176" s="18">
        <v>85624</v>
      </c>
      <c r="H3176" s="12" t="s">
        <v>1582</v>
      </c>
      <c r="J3176" s="14" t="s">
        <v>235</v>
      </c>
      <c r="K3176" s="14" t="s">
        <v>156</v>
      </c>
      <c r="L3176" s="19"/>
      <c r="M3176" s="20"/>
    </row>
    <row r="3177" spans="1:13" x14ac:dyDescent="0.25">
      <c r="A3177" t="s">
        <v>1580</v>
      </c>
      <c r="B3177" s="8">
        <v>13211319</v>
      </c>
      <c r="C3177" t="s">
        <v>1498</v>
      </c>
      <c r="D3177" t="s">
        <v>1603</v>
      </c>
      <c r="E3177" s="9">
        <v>0.08</v>
      </c>
      <c r="F3177" s="10">
        <f t="shared" ref="F3177:F3211" si="142">((E3177/8)*8)*13900</f>
        <v>1112</v>
      </c>
      <c r="G3177" s="11"/>
      <c r="H3177" s="12" t="s">
        <v>1582</v>
      </c>
    </row>
    <row r="3178" spans="1:13" x14ac:dyDescent="0.25">
      <c r="A3178" t="s">
        <v>1586</v>
      </c>
      <c r="B3178" s="8">
        <v>13211319</v>
      </c>
      <c r="C3178" t="s">
        <v>1498</v>
      </c>
      <c r="D3178" t="s">
        <v>1603</v>
      </c>
      <c r="E3178" s="9">
        <v>0.08</v>
      </c>
      <c r="F3178" s="10">
        <f t="shared" si="142"/>
        <v>1112</v>
      </c>
      <c r="G3178" s="11"/>
      <c r="H3178" s="12" t="s">
        <v>1582</v>
      </c>
    </row>
    <row r="3179" spans="1:13" s="14" customFormat="1" x14ac:dyDescent="0.25">
      <c r="A3179" s="14" t="s">
        <v>1590</v>
      </c>
      <c r="B3179" s="15">
        <v>13211319</v>
      </c>
      <c r="C3179" s="14" t="s">
        <v>1498</v>
      </c>
      <c r="D3179" s="14" t="s">
        <v>1609</v>
      </c>
      <c r="E3179" s="16">
        <v>0.64</v>
      </c>
      <c r="F3179" s="17">
        <f t="shared" si="142"/>
        <v>8896</v>
      </c>
      <c r="G3179" s="18">
        <v>11120</v>
      </c>
      <c r="H3179" s="12" t="s">
        <v>1582</v>
      </c>
      <c r="I3179" s="14" t="s">
        <v>1499</v>
      </c>
      <c r="L3179" s="19"/>
      <c r="M3179" s="20"/>
    </row>
    <row r="3180" spans="1:13" x14ac:dyDescent="0.25">
      <c r="A3180" t="s">
        <v>1592</v>
      </c>
      <c r="B3180" s="8">
        <v>20171803</v>
      </c>
      <c r="C3180" t="s">
        <v>2094</v>
      </c>
      <c r="D3180" t="s">
        <v>1603</v>
      </c>
      <c r="E3180" s="9">
        <v>5.3333333333333302E-2</v>
      </c>
      <c r="F3180" s="10">
        <f t="shared" si="142"/>
        <v>741.33333333333292</v>
      </c>
      <c r="G3180" s="11"/>
    </row>
    <row r="3181" spans="1:13" s="14" customFormat="1" x14ac:dyDescent="0.25">
      <c r="A3181" s="14" t="s">
        <v>1580</v>
      </c>
      <c r="B3181" s="15">
        <v>20171803</v>
      </c>
      <c r="C3181" s="14" t="s">
        <v>2094</v>
      </c>
      <c r="D3181" s="14" t="s">
        <v>1603</v>
      </c>
      <c r="E3181" s="16">
        <v>5.3333333333333302E-2</v>
      </c>
      <c r="F3181" s="17">
        <f t="shared" si="142"/>
        <v>741.33333333333292</v>
      </c>
      <c r="G3181" s="18">
        <v>1390</v>
      </c>
      <c r="L3181" s="19"/>
      <c r="M3181" s="20"/>
    </row>
    <row r="3182" spans="1:13" x14ac:dyDescent="0.25">
      <c r="A3182" t="s">
        <v>1588</v>
      </c>
      <c r="B3182" s="8">
        <v>20152669</v>
      </c>
      <c r="C3182" t="s">
        <v>1500</v>
      </c>
      <c r="D3182" t="s">
        <v>1581</v>
      </c>
      <c r="E3182" s="9">
        <v>0.48</v>
      </c>
      <c r="F3182" s="10">
        <f t="shared" si="142"/>
        <v>6672</v>
      </c>
      <c r="G3182" s="11"/>
    </row>
    <row r="3183" spans="1:13" s="14" customFormat="1" x14ac:dyDescent="0.25">
      <c r="A3183" s="14" t="s">
        <v>1590</v>
      </c>
      <c r="B3183" s="15">
        <v>20152669</v>
      </c>
      <c r="C3183" s="14" t="s">
        <v>1500</v>
      </c>
      <c r="D3183" s="14" t="s">
        <v>1603</v>
      </c>
      <c r="E3183" s="16">
        <v>0.08</v>
      </c>
      <c r="F3183" s="17">
        <f t="shared" si="142"/>
        <v>1112</v>
      </c>
      <c r="G3183" s="18">
        <v>7784</v>
      </c>
      <c r="I3183" s="14" t="s">
        <v>1501</v>
      </c>
      <c r="L3183" s="19"/>
      <c r="M3183" s="20"/>
    </row>
    <row r="3184" spans="1:13" x14ac:dyDescent="0.25">
      <c r="A3184" t="s">
        <v>1580</v>
      </c>
      <c r="B3184" s="8">
        <v>20073565</v>
      </c>
      <c r="C3184" t="s">
        <v>1502</v>
      </c>
      <c r="D3184" t="s">
        <v>2095</v>
      </c>
      <c r="E3184" s="9">
        <v>25.36</v>
      </c>
      <c r="F3184" s="10">
        <f t="shared" si="142"/>
        <v>352504</v>
      </c>
      <c r="G3184" s="11"/>
      <c r="H3184" s="12" t="s">
        <v>1582</v>
      </c>
    </row>
    <row r="3185" spans="1:13" x14ac:dyDescent="0.25">
      <c r="A3185" t="s">
        <v>1586</v>
      </c>
      <c r="B3185" s="8">
        <v>20073565</v>
      </c>
      <c r="C3185" t="s">
        <v>1502</v>
      </c>
      <c r="D3185" t="s">
        <v>2096</v>
      </c>
      <c r="E3185" s="9">
        <v>23.56</v>
      </c>
      <c r="F3185" s="10">
        <f t="shared" si="142"/>
        <v>327484</v>
      </c>
      <c r="G3185" s="11"/>
      <c r="H3185" s="12" t="s">
        <v>1582</v>
      </c>
    </row>
    <row r="3186" spans="1:13" x14ac:dyDescent="0.25">
      <c r="A3186" t="s">
        <v>1588</v>
      </c>
      <c r="B3186" s="8">
        <v>20073565</v>
      </c>
      <c r="C3186" t="s">
        <v>1502</v>
      </c>
      <c r="D3186" t="s">
        <v>2097</v>
      </c>
      <c r="E3186" s="9">
        <v>11.04</v>
      </c>
      <c r="F3186" s="10">
        <f t="shared" si="142"/>
        <v>153456</v>
      </c>
      <c r="G3186" s="11"/>
      <c r="H3186" s="12" t="s">
        <v>1582</v>
      </c>
    </row>
    <row r="3187" spans="1:13" s="14" customFormat="1" x14ac:dyDescent="0.25">
      <c r="A3187" s="14" t="s">
        <v>1590</v>
      </c>
      <c r="B3187" s="15">
        <v>20073565</v>
      </c>
      <c r="C3187" s="14" t="s">
        <v>1502</v>
      </c>
      <c r="D3187" s="14" t="s">
        <v>2098</v>
      </c>
      <c r="E3187" s="16">
        <v>12.8</v>
      </c>
      <c r="F3187" s="17">
        <f t="shared" si="142"/>
        <v>177920</v>
      </c>
      <c r="G3187" s="18">
        <v>1011364</v>
      </c>
      <c r="H3187" s="12" t="s">
        <v>1582</v>
      </c>
      <c r="J3187" s="14" t="s">
        <v>76</v>
      </c>
      <c r="L3187" s="19"/>
      <c r="M3187" s="20"/>
    </row>
    <row r="3188" spans="1:13" x14ac:dyDescent="0.25">
      <c r="A3188" t="s">
        <v>1592</v>
      </c>
      <c r="B3188" s="8" t="s">
        <v>1601</v>
      </c>
      <c r="C3188" t="s">
        <v>1503</v>
      </c>
      <c r="D3188" t="s">
        <v>1659</v>
      </c>
      <c r="E3188" s="9">
        <v>4.4800000000000004</v>
      </c>
      <c r="F3188" s="10">
        <f t="shared" si="142"/>
        <v>62272.000000000007</v>
      </c>
      <c r="G3188" s="11"/>
      <c r="H3188" s="12" t="s">
        <v>1582</v>
      </c>
    </row>
    <row r="3189" spans="1:13" x14ac:dyDescent="0.25">
      <c r="A3189" t="s">
        <v>1592</v>
      </c>
      <c r="B3189" s="8" t="s">
        <v>1601</v>
      </c>
      <c r="C3189" t="s">
        <v>1503</v>
      </c>
      <c r="D3189" t="s">
        <v>1629</v>
      </c>
      <c r="E3189" s="9">
        <v>0.8</v>
      </c>
      <c r="F3189" s="10">
        <f t="shared" si="142"/>
        <v>11120</v>
      </c>
      <c r="G3189" s="11"/>
      <c r="H3189" s="12" t="s">
        <v>1582</v>
      </c>
    </row>
    <row r="3190" spans="1:13" x14ac:dyDescent="0.25">
      <c r="A3190" t="s">
        <v>1580</v>
      </c>
      <c r="B3190" s="8" t="s">
        <v>1601</v>
      </c>
      <c r="C3190" t="s">
        <v>1503</v>
      </c>
      <c r="D3190" t="s">
        <v>1603</v>
      </c>
      <c r="E3190" s="9">
        <v>0.08</v>
      </c>
      <c r="F3190" s="10">
        <f t="shared" si="142"/>
        <v>1112</v>
      </c>
      <c r="G3190" s="11"/>
      <c r="H3190" s="12" t="s">
        <v>1582</v>
      </c>
    </row>
    <row r="3191" spans="1:13" s="14" customFormat="1" x14ac:dyDescent="0.25">
      <c r="A3191" s="14" t="s">
        <v>1586</v>
      </c>
      <c r="B3191" s="15" t="s">
        <v>1601</v>
      </c>
      <c r="C3191" s="14" t="s">
        <v>1503</v>
      </c>
      <c r="D3191" s="14" t="s">
        <v>1603</v>
      </c>
      <c r="E3191" s="16">
        <v>0.08</v>
      </c>
      <c r="F3191" s="17">
        <f t="shared" si="142"/>
        <v>1112</v>
      </c>
      <c r="G3191" s="18">
        <v>75616</v>
      </c>
      <c r="H3191" s="12" t="s">
        <v>1582</v>
      </c>
      <c r="I3191" s="14" t="s">
        <v>1504</v>
      </c>
      <c r="L3191" s="19"/>
      <c r="M3191" s="20"/>
    </row>
    <row r="3192" spans="1:13" x14ac:dyDescent="0.25">
      <c r="A3192" t="s">
        <v>1580</v>
      </c>
      <c r="B3192" s="8">
        <v>11444529</v>
      </c>
      <c r="C3192" t="s">
        <v>1507</v>
      </c>
      <c r="D3192" t="s">
        <v>1638</v>
      </c>
      <c r="E3192" s="9">
        <v>8.64</v>
      </c>
      <c r="F3192" s="10">
        <f t="shared" si="142"/>
        <v>120096.00000000001</v>
      </c>
      <c r="G3192" s="11"/>
    </row>
    <row r="3193" spans="1:13" x14ac:dyDescent="0.25">
      <c r="A3193" t="s">
        <v>1586</v>
      </c>
      <c r="B3193" s="8">
        <v>11444529</v>
      </c>
      <c r="C3193" t="s">
        <v>1507</v>
      </c>
      <c r="D3193" t="s">
        <v>1802</v>
      </c>
      <c r="E3193" s="9">
        <v>6.8</v>
      </c>
      <c r="F3193" s="10">
        <f t="shared" si="142"/>
        <v>94520</v>
      </c>
      <c r="G3193" s="11"/>
    </row>
    <row r="3194" spans="1:13" x14ac:dyDescent="0.25">
      <c r="A3194" t="s">
        <v>1588</v>
      </c>
      <c r="B3194" s="8">
        <v>11444529</v>
      </c>
      <c r="C3194" t="s">
        <v>1507</v>
      </c>
      <c r="D3194" t="s">
        <v>1619</v>
      </c>
      <c r="E3194" s="9">
        <v>1.68</v>
      </c>
      <c r="F3194" s="10">
        <f t="shared" si="142"/>
        <v>23352</v>
      </c>
      <c r="G3194" s="11"/>
    </row>
    <row r="3195" spans="1:13" s="14" customFormat="1" x14ac:dyDescent="0.25">
      <c r="A3195" s="14" t="s">
        <v>1590</v>
      </c>
      <c r="B3195" s="15">
        <v>11444529</v>
      </c>
      <c r="C3195" s="14" t="s">
        <v>1507</v>
      </c>
      <c r="D3195" s="14" t="s">
        <v>1662</v>
      </c>
      <c r="E3195" s="16">
        <v>3.36</v>
      </c>
      <c r="F3195" s="17">
        <f t="shared" si="142"/>
        <v>46704</v>
      </c>
      <c r="G3195" s="18">
        <v>284672</v>
      </c>
      <c r="I3195" s="14" t="s">
        <v>1508</v>
      </c>
      <c r="L3195" s="19"/>
      <c r="M3195" s="20"/>
    </row>
    <row r="3196" spans="1:13" x14ac:dyDescent="0.25">
      <c r="A3196" t="s">
        <v>1592</v>
      </c>
      <c r="B3196" s="8">
        <v>20161899</v>
      </c>
      <c r="C3196" t="s">
        <v>1509</v>
      </c>
      <c r="D3196" t="s">
        <v>1609</v>
      </c>
      <c r="E3196" s="9">
        <v>0.44666666666666699</v>
      </c>
      <c r="F3196" s="10">
        <f t="shared" si="142"/>
        <v>6208.6666666666715</v>
      </c>
      <c r="G3196" s="11"/>
      <c r="H3196" s="12" t="s">
        <v>1582</v>
      </c>
    </row>
    <row r="3197" spans="1:13" x14ac:dyDescent="0.25">
      <c r="A3197" t="s">
        <v>1580</v>
      </c>
      <c r="B3197" s="8">
        <v>20092943</v>
      </c>
      <c r="C3197" t="s">
        <v>1509</v>
      </c>
      <c r="D3197" t="s">
        <v>1584</v>
      </c>
      <c r="E3197" s="9">
        <v>0.11333333333333299</v>
      </c>
      <c r="F3197" s="10">
        <f t="shared" si="142"/>
        <v>1575.3333333333287</v>
      </c>
      <c r="G3197" s="11"/>
      <c r="H3197" s="12" t="s">
        <v>1582</v>
      </c>
    </row>
    <row r="3198" spans="1:13" x14ac:dyDescent="0.25">
      <c r="A3198" t="s">
        <v>1580</v>
      </c>
      <c r="B3198" s="8">
        <v>20161899</v>
      </c>
      <c r="C3198" t="s">
        <v>1509</v>
      </c>
      <c r="D3198" t="s">
        <v>1587</v>
      </c>
      <c r="E3198" s="9">
        <v>0.16666666666666699</v>
      </c>
      <c r="F3198" s="10">
        <f t="shared" si="142"/>
        <v>2316.6666666666711</v>
      </c>
      <c r="G3198" s="11"/>
      <c r="H3198" s="12" t="s">
        <v>1582</v>
      </c>
    </row>
    <row r="3199" spans="1:13" x14ac:dyDescent="0.25">
      <c r="A3199" t="s">
        <v>1586</v>
      </c>
      <c r="B3199" s="8">
        <v>20092943</v>
      </c>
      <c r="C3199" t="s">
        <v>1509</v>
      </c>
      <c r="D3199" t="s">
        <v>1602</v>
      </c>
      <c r="E3199" s="9">
        <v>0.22666666666666699</v>
      </c>
      <c r="F3199" s="10">
        <f t="shared" si="142"/>
        <v>3150.6666666666711</v>
      </c>
      <c r="G3199" s="11"/>
      <c r="H3199" s="12" t="s">
        <v>1582</v>
      </c>
    </row>
    <row r="3200" spans="1:13" x14ac:dyDescent="0.25">
      <c r="A3200" t="s">
        <v>1586</v>
      </c>
      <c r="B3200" s="8">
        <v>20161899</v>
      </c>
      <c r="C3200" t="s">
        <v>1509</v>
      </c>
      <c r="D3200" t="s">
        <v>1602</v>
      </c>
      <c r="E3200" s="9">
        <v>0.22666666666666699</v>
      </c>
      <c r="F3200" s="10">
        <f t="shared" si="142"/>
        <v>3150.6666666666711</v>
      </c>
      <c r="G3200" s="11"/>
      <c r="H3200" s="12" t="s">
        <v>1582</v>
      </c>
    </row>
    <row r="3201" spans="1:13" x14ac:dyDescent="0.25">
      <c r="A3201" t="s">
        <v>1588</v>
      </c>
      <c r="B3201" s="8">
        <v>20092943</v>
      </c>
      <c r="C3201" t="s">
        <v>1509</v>
      </c>
      <c r="D3201" t="s">
        <v>1581</v>
      </c>
      <c r="E3201" s="9">
        <v>0.33333333333333298</v>
      </c>
      <c r="F3201" s="10">
        <f t="shared" si="142"/>
        <v>4633.3333333333285</v>
      </c>
      <c r="G3201" s="11"/>
      <c r="H3201" s="12" t="s">
        <v>1582</v>
      </c>
    </row>
    <row r="3202" spans="1:13" x14ac:dyDescent="0.25">
      <c r="A3202" t="s">
        <v>1588</v>
      </c>
      <c r="B3202" s="8">
        <v>20161899</v>
      </c>
      <c r="C3202" t="s">
        <v>1509</v>
      </c>
      <c r="D3202" t="s">
        <v>1610</v>
      </c>
      <c r="E3202" s="9">
        <v>0.28000000000000003</v>
      </c>
      <c r="F3202" s="10">
        <f t="shared" si="142"/>
        <v>3892.0000000000005</v>
      </c>
      <c r="G3202" s="11"/>
      <c r="H3202" s="12" t="s">
        <v>1582</v>
      </c>
    </row>
    <row r="3203" spans="1:13" x14ac:dyDescent="0.25">
      <c r="A3203" t="s">
        <v>1590</v>
      </c>
      <c r="B3203" s="8">
        <v>20092943</v>
      </c>
      <c r="C3203" t="s">
        <v>1509</v>
      </c>
      <c r="D3203" t="s">
        <v>1602</v>
      </c>
      <c r="E3203" s="9">
        <v>0.22666666666666699</v>
      </c>
      <c r="F3203" s="10">
        <f t="shared" si="142"/>
        <v>3150.6666666666711</v>
      </c>
      <c r="G3203" s="11"/>
      <c r="H3203" s="12" t="s">
        <v>1582</v>
      </c>
    </row>
    <row r="3204" spans="1:13" s="14" customFormat="1" x14ac:dyDescent="0.25">
      <c r="A3204" s="14" t="s">
        <v>1590</v>
      </c>
      <c r="B3204" s="15">
        <v>20161899</v>
      </c>
      <c r="C3204" s="14" t="s">
        <v>1509</v>
      </c>
      <c r="D3204" s="14" t="s">
        <v>1583</v>
      </c>
      <c r="E3204" s="16">
        <v>0.39333333333333298</v>
      </c>
      <c r="F3204" s="17">
        <f t="shared" si="142"/>
        <v>5467.3333333333285</v>
      </c>
      <c r="G3204" s="18">
        <v>33638</v>
      </c>
      <c r="H3204" s="12" t="s">
        <v>1582</v>
      </c>
      <c r="I3204" s="14" t="s">
        <v>1510</v>
      </c>
      <c r="L3204" s="19"/>
      <c r="M3204" s="20"/>
    </row>
    <row r="3205" spans="1:13" x14ac:dyDescent="0.25">
      <c r="A3205" t="s">
        <v>1592</v>
      </c>
      <c r="B3205" s="8">
        <v>13077476</v>
      </c>
      <c r="C3205" t="s">
        <v>5</v>
      </c>
      <c r="D3205" t="s">
        <v>1591</v>
      </c>
      <c r="E3205" s="9">
        <v>0.78</v>
      </c>
      <c r="F3205" s="10">
        <f t="shared" si="142"/>
        <v>10842</v>
      </c>
      <c r="G3205" s="11"/>
      <c r="H3205" s="12" t="s">
        <v>1582</v>
      </c>
    </row>
    <row r="3206" spans="1:13" x14ac:dyDescent="0.25">
      <c r="A3206" t="s">
        <v>1580</v>
      </c>
      <c r="B3206" s="8">
        <v>13077476</v>
      </c>
      <c r="C3206" t="s">
        <v>5</v>
      </c>
      <c r="D3206" t="s">
        <v>1599</v>
      </c>
      <c r="E3206" s="9">
        <v>1.56666666666667</v>
      </c>
      <c r="F3206" s="10">
        <f t="shared" si="142"/>
        <v>21776.666666666712</v>
      </c>
      <c r="G3206" s="11"/>
      <c r="H3206" s="12" t="s">
        <v>1582</v>
      </c>
    </row>
    <row r="3207" spans="1:13" s="14" customFormat="1" x14ac:dyDescent="0.25">
      <c r="A3207" s="14" t="s">
        <v>1588</v>
      </c>
      <c r="B3207" s="15">
        <v>11430478</v>
      </c>
      <c r="C3207" s="14" t="s">
        <v>5</v>
      </c>
      <c r="D3207" s="14" t="s">
        <v>1624</v>
      </c>
      <c r="E3207" s="16">
        <v>2.5733333333333301</v>
      </c>
      <c r="F3207" s="17">
        <f t="shared" si="142"/>
        <v>35769.333333333292</v>
      </c>
      <c r="G3207" s="18">
        <v>68388</v>
      </c>
      <c r="H3207" s="12" t="s">
        <v>1582</v>
      </c>
      <c r="I3207" s="14" t="s">
        <v>1511</v>
      </c>
      <c r="J3207" s="14" t="s">
        <v>5</v>
      </c>
      <c r="L3207" s="19"/>
      <c r="M3207" s="20"/>
    </row>
    <row r="3208" spans="1:13" x14ac:dyDescent="0.25">
      <c r="A3208" t="s">
        <v>1580</v>
      </c>
      <c r="B3208" s="8">
        <v>13111931</v>
      </c>
      <c r="C3208" t="s">
        <v>1512</v>
      </c>
      <c r="D3208" t="s">
        <v>1584</v>
      </c>
      <c r="E3208" s="9">
        <v>0.11333333333333299</v>
      </c>
      <c r="F3208" s="10">
        <f t="shared" si="142"/>
        <v>1575.3333333333287</v>
      </c>
      <c r="G3208" s="11"/>
      <c r="H3208" s="12" t="s">
        <v>1582</v>
      </c>
    </row>
    <row r="3209" spans="1:13" x14ac:dyDescent="0.25">
      <c r="A3209" t="s">
        <v>1586</v>
      </c>
      <c r="B3209" s="8">
        <v>13111931</v>
      </c>
      <c r="C3209" t="s">
        <v>1512</v>
      </c>
      <c r="D3209" t="s">
        <v>1603</v>
      </c>
      <c r="E3209" s="9">
        <v>5.3333333333333302E-2</v>
      </c>
      <c r="F3209" s="10">
        <f t="shared" si="142"/>
        <v>741.33333333333292</v>
      </c>
      <c r="G3209" s="11"/>
      <c r="H3209" s="12" t="s">
        <v>1582</v>
      </c>
    </row>
    <row r="3210" spans="1:13" x14ac:dyDescent="0.25">
      <c r="A3210" t="s">
        <v>1588</v>
      </c>
      <c r="B3210" s="8">
        <v>13111931</v>
      </c>
      <c r="C3210" t="s">
        <v>1512</v>
      </c>
      <c r="D3210" t="s">
        <v>1587</v>
      </c>
      <c r="E3210" s="9">
        <v>0.16666666666666699</v>
      </c>
      <c r="F3210" s="10">
        <f t="shared" si="142"/>
        <v>2316.6666666666711</v>
      </c>
      <c r="G3210" s="11"/>
      <c r="H3210" s="12" t="s">
        <v>1582</v>
      </c>
    </row>
    <row r="3211" spans="1:13" s="14" customFormat="1" x14ac:dyDescent="0.25">
      <c r="A3211" s="14" t="s">
        <v>1590</v>
      </c>
      <c r="B3211" s="15">
        <v>13111931</v>
      </c>
      <c r="C3211" s="14" t="s">
        <v>1512</v>
      </c>
      <c r="D3211" s="14" t="s">
        <v>1602</v>
      </c>
      <c r="E3211" s="16">
        <v>0.22666666666666699</v>
      </c>
      <c r="F3211" s="17">
        <f t="shared" si="142"/>
        <v>3150.6666666666711</v>
      </c>
      <c r="G3211" s="18">
        <v>7784</v>
      </c>
      <c r="H3211" s="12" t="s">
        <v>1582</v>
      </c>
      <c r="I3211" s="14" t="s">
        <v>1513</v>
      </c>
      <c r="L3211" s="19"/>
      <c r="M3211" s="20"/>
    </row>
    <row r="3212" spans="1:13" x14ac:dyDescent="0.25">
      <c r="A3212" t="s">
        <v>1592</v>
      </c>
      <c r="B3212" s="8">
        <v>13193295</v>
      </c>
      <c r="C3212" t="s">
        <v>1514</v>
      </c>
      <c r="D3212" t="s">
        <v>1645</v>
      </c>
      <c r="E3212" s="9">
        <v>4.08</v>
      </c>
      <c r="F3212" s="10">
        <f t="shared" ref="F3212:F3221" si="143">((E3212/8)*3)*13900</f>
        <v>21267</v>
      </c>
      <c r="G3212" s="11"/>
      <c r="H3212" s="12" t="s">
        <v>1582</v>
      </c>
    </row>
    <row r="3213" spans="1:13" x14ac:dyDescent="0.25">
      <c r="A3213" t="s">
        <v>1592</v>
      </c>
      <c r="B3213" s="8">
        <v>13143139</v>
      </c>
      <c r="C3213" t="s">
        <v>1514</v>
      </c>
      <c r="D3213" t="s">
        <v>1589</v>
      </c>
      <c r="E3213" s="9">
        <v>0.72</v>
      </c>
      <c r="F3213" s="10">
        <f t="shared" si="143"/>
        <v>3753.0000000000005</v>
      </c>
      <c r="G3213" s="11"/>
      <c r="H3213" s="12" t="s">
        <v>1582</v>
      </c>
    </row>
    <row r="3214" spans="1:13" x14ac:dyDescent="0.25">
      <c r="A3214" t="s">
        <v>1580</v>
      </c>
      <c r="B3214" s="8">
        <v>13143139</v>
      </c>
      <c r="C3214" t="s">
        <v>1514</v>
      </c>
      <c r="D3214" t="s">
        <v>1643</v>
      </c>
      <c r="E3214" s="9">
        <v>3.6</v>
      </c>
      <c r="F3214" s="10">
        <f t="shared" si="143"/>
        <v>18765</v>
      </c>
      <c r="G3214" s="11"/>
      <c r="H3214" s="12" t="s">
        <v>1582</v>
      </c>
    </row>
    <row r="3215" spans="1:13" x14ac:dyDescent="0.25">
      <c r="A3215" t="s">
        <v>1580</v>
      </c>
      <c r="B3215" s="8">
        <v>13193295</v>
      </c>
      <c r="C3215" t="s">
        <v>1514</v>
      </c>
      <c r="D3215" t="s">
        <v>1594</v>
      </c>
      <c r="E3215" s="9">
        <v>1.2</v>
      </c>
      <c r="F3215" s="10">
        <f t="shared" si="143"/>
        <v>6254.9999999999991</v>
      </c>
      <c r="G3215" s="11"/>
      <c r="H3215" s="12" t="s">
        <v>1582</v>
      </c>
    </row>
    <row r="3216" spans="1:13" x14ac:dyDescent="0.25">
      <c r="A3216" t="s">
        <v>1586</v>
      </c>
      <c r="B3216" s="8">
        <v>13193295</v>
      </c>
      <c r="C3216" t="s">
        <v>1514</v>
      </c>
      <c r="D3216" t="s">
        <v>1645</v>
      </c>
      <c r="E3216" s="9">
        <v>4.08</v>
      </c>
      <c r="F3216" s="10">
        <f t="shared" si="143"/>
        <v>21267</v>
      </c>
      <c r="G3216" s="11"/>
      <c r="H3216" s="12" t="s">
        <v>1582</v>
      </c>
    </row>
    <row r="3217" spans="1:13" x14ac:dyDescent="0.25">
      <c r="A3217" t="s">
        <v>1586</v>
      </c>
      <c r="B3217" s="8">
        <v>13143139</v>
      </c>
      <c r="C3217" t="s">
        <v>1514</v>
      </c>
      <c r="D3217" t="s">
        <v>1658</v>
      </c>
      <c r="E3217" s="9">
        <v>2.88</v>
      </c>
      <c r="F3217" s="10">
        <f t="shared" si="143"/>
        <v>15012.000000000002</v>
      </c>
      <c r="G3217" s="11"/>
      <c r="H3217" s="12" t="s">
        <v>1582</v>
      </c>
    </row>
    <row r="3218" spans="1:13" x14ac:dyDescent="0.25">
      <c r="A3218" t="s">
        <v>1588</v>
      </c>
      <c r="B3218" s="8">
        <v>13143139</v>
      </c>
      <c r="C3218" t="s">
        <v>1514</v>
      </c>
      <c r="D3218" t="s">
        <v>1739</v>
      </c>
      <c r="E3218" s="9">
        <v>4.6399999999999997</v>
      </c>
      <c r="F3218" s="10">
        <f t="shared" si="143"/>
        <v>24185.999999999996</v>
      </c>
      <c r="G3218" s="11"/>
      <c r="H3218" s="12" t="s">
        <v>1582</v>
      </c>
    </row>
    <row r="3219" spans="1:13" x14ac:dyDescent="0.25">
      <c r="A3219" t="s">
        <v>1588</v>
      </c>
      <c r="B3219" s="8">
        <v>13193295</v>
      </c>
      <c r="C3219" t="s">
        <v>1514</v>
      </c>
      <c r="D3219" t="s">
        <v>1610</v>
      </c>
      <c r="E3219" s="9">
        <v>0.4</v>
      </c>
      <c r="F3219" s="10">
        <f t="shared" si="143"/>
        <v>2085.0000000000005</v>
      </c>
      <c r="G3219" s="11"/>
      <c r="H3219" s="12" t="s">
        <v>1582</v>
      </c>
    </row>
    <row r="3220" spans="1:13" x14ac:dyDescent="0.25">
      <c r="A3220" t="s">
        <v>1590</v>
      </c>
      <c r="B3220" s="8">
        <v>13143139</v>
      </c>
      <c r="C3220" t="s">
        <v>1514</v>
      </c>
      <c r="D3220" t="s">
        <v>1883</v>
      </c>
      <c r="E3220" s="9">
        <v>6.64</v>
      </c>
      <c r="F3220" s="10">
        <f t="shared" si="143"/>
        <v>34611</v>
      </c>
      <c r="G3220" s="11"/>
      <c r="H3220" s="12" t="s">
        <v>1582</v>
      </c>
    </row>
    <row r="3221" spans="1:13" s="14" customFormat="1" x14ac:dyDescent="0.25">
      <c r="A3221" s="14" t="s">
        <v>1590</v>
      </c>
      <c r="B3221" s="15">
        <v>13193295</v>
      </c>
      <c r="C3221" s="14" t="s">
        <v>1514</v>
      </c>
      <c r="D3221" s="14" t="s">
        <v>1641</v>
      </c>
      <c r="E3221" s="16">
        <v>2.16</v>
      </c>
      <c r="F3221" s="10">
        <f t="shared" si="143"/>
        <v>11259</v>
      </c>
      <c r="G3221" s="18">
        <v>316920</v>
      </c>
      <c r="H3221" s="12" t="s">
        <v>1582</v>
      </c>
      <c r="I3221" s="14" t="s">
        <v>1515</v>
      </c>
      <c r="J3221" s="14" t="s">
        <v>145</v>
      </c>
      <c r="K3221" s="14" t="s">
        <v>822</v>
      </c>
      <c r="L3221" s="19"/>
      <c r="M3221" s="20"/>
    </row>
    <row r="3222" spans="1:13" x14ac:dyDescent="0.25">
      <c r="A3222" t="s">
        <v>1588</v>
      </c>
      <c r="B3222" s="8">
        <v>20156283</v>
      </c>
      <c r="C3222" t="s">
        <v>2099</v>
      </c>
      <c r="D3222" t="s">
        <v>1914</v>
      </c>
      <c r="E3222" s="9">
        <v>17.2</v>
      </c>
      <c r="F3222" s="10">
        <f t="shared" ref="F3222:F3253" si="144">((E3222/8)*8)*13900</f>
        <v>239080</v>
      </c>
      <c r="G3222" s="11"/>
      <c r="H3222" s="12" t="s">
        <v>1582</v>
      </c>
    </row>
    <row r="3223" spans="1:13" x14ac:dyDescent="0.25">
      <c r="A3223" t="s">
        <v>1590</v>
      </c>
      <c r="B3223" s="8">
        <v>20156281</v>
      </c>
      <c r="C3223" t="s">
        <v>2099</v>
      </c>
      <c r="D3223" t="s">
        <v>2100</v>
      </c>
      <c r="E3223" s="9">
        <v>79.2</v>
      </c>
      <c r="F3223" s="10">
        <f t="shared" si="144"/>
        <v>1100880</v>
      </c>
      <c r="G3223" s="11"/>
      <c r="H3223" s="12" t="s">
        <v>1582</v>
      </c>
    </row>
    <row r="3224" spans="1:13" s="14" customFormat="1" x14ac:dyDescent="0.25">
      <c r="A3224" s="14" t="s">
        <v>1590</v>
      </c>
      <c r="B3224" s="15">
        <v>20156283</v>
      </c>
      <c r="C3224" s="14" t="s">
        <v>2099</v>
      </c>
      <c r="D3224" s="14" t="s">
        <v>2101</v>
      </c>
      <c r="E3224" s="16">
        <v>47.2</v>
      </c>
      <c r="F3224" s="17">
        <f t="shared" si="144"/>
        <v>656080</v>
      </c>
      <c r="G3224" s="18">
        <v>1996040</v>
      </c>
      <c r="H3224" s="12" t="s">
        <v>1582</v>
      </c>
      <c r="I3224" s="14" t="s">
        <v>2102</v>
      </c>
      <c r="L3224" s="19"/>
      <c r="M3224" s="20"/>
    </row>
    <row r="3225" spans="1:13" x14ac:dyDescent="0.25">
      <c r="A3225" t="s">
        <v>1592</v>
      </c>
      <c r="B3225" s="8">
        <v>13076904</v>
      </c>
      <c r="C3225" t="s">
        <v>1516</v>
      </c>
      <c r="D3225" t="s">
        <v>1595</v>
      </c>
      <c r="E3225" s="9">
        <v>3.4666666666666699</v>
      </c>
      <c r="F3225" s="10">
        <f t="shared" si="144"/>
        <v>48186.666666666708</v>
      </c>
      <c r="G3225" s="11"/>
      <c r="H3225" s="12" t="s">
        <v>1582</v>
      </c>
    </row>
    <row r="3226" spans="1:13" x14ac:dyDescent="0.25">
      <c r="A3226" t="s">
        <v>1580</v>
      </c>
      <c r="B3226" s="8">
        <v>13076904</v>
      </c>
      <c r="C3226" t="s">
        <v>1516</v>
      </c>
      <c r="D3226" t="s">
        <v>1718</v>
      </c>
      <c r="E3226" s="9">
        <v>6.3733333333333304</v>
      </c>
      <c r="F3226" s="10">
        <f t="shared" si="144"/>
        <v>88589.333333333299</v>
      </c>
      <c r="G3226" s="11"/>
      <c r="H3226" s="12" t="s">
        <v>1582</v>
      </c>
    </row>
    <row r="3227" spans="1:13" x14ac:dyDescent="0.25">
      <c r="A3227" t="s">
        <v>1586</v>
      </c>
      <c r="B3227" s="8">
        <v>13076904</v>
      </c>
      <c r="C3227" t="s">
        <v>1516</v>
      </c>
      <c r="D3227" t="s">
        <v>1641</v>
      </c>
      <c r="E3227" s="9">
        <v>1.5066666666666699</v>
      </c>
      <c r="F3227" s="10">
        <f t="shared" si="144"/>
        <v>20942.666666666712</v>
      </c>
      <c r="G3227" s="11"/>
      <c r="H3227" s="12" t="s">
        <v>1582</v>
      </c>
    </row>
    <row r="3228" spans="1:13" x14ac:dyDescent="0.25">
      <c r="A3228" t="s">
        <v>1588</v>
      </c>
      <c r="B3228" s="8">
        <v>13076904</v>
      </c>
      <c r="C3228" t="s">
        <v>1516</v>
      </c>
      <c r="D3228" t="s">
        <v>1671</v>
      </c>
      <c r="E3228" s="9">
        <v>2.2933333333333299</v>
      </c>
      <c r="F3228" s="10">
        <f t="shared" si="144"/>
        <v>31877.333333333285</v>
      </c>
      <c r="G3228" s="11"/>
      <c r="H3228" s="12" t="s">
        <v>1582</v>
      </c>
    </row>
    <row r="3229" spans="1:13" s="14" customFormat="1" x14ac:dyDescent="0.25">
      <c r="A3229" s="14" t="s">
        <v>1590</v>
      </c>
      <c r="B3229" s="15">
        <v>13076904</v>
      </c>
      <c r="C3229" s="14" t="s">
        <v>1516</v>
      </c>
      <c r="D3229" s="14" t="s">
        <v>1804</v>
      </c>
      <c r="E3229" s="16">
        <v>4.08</v>
      </c>
      <c r="F3229" s="17">
        <f t="shared" si="144"/>
        <v>56712</v>
      </c>
      <c r="G3229" s="18">
        <v>246308</v>
      </c>
      <c r="H3229" s="12" t="s">
        <v>1582</v>
      </c>
      <c r="I3229" s="14" t="s">
        <v>1517</v>
      </c>
      <c r="J3229" s="14" t="s">
        <v>914</v>
      </c>
      <c r="L3229" s="19"/>
      <c r="M3229" s="20"/>
    </row>
    <row r="3230" spans="1:13" x14ac:dyDescent="0.25">
      <c r="A3230" t="s">
        <v>1592</v>
      </c>
      <c r="B3230" s="8">
        <v>20081948</v>
      </c>
      <c r="C3230" t="s">
        <v>2103</v>
      </c>
      <c r="D3230" t="s">
        <v>1882</v>
      </c>
      <c r="E3230" s="9">
        <v>7.68</v>
      </c>
      <c r="F3230" s="10">
        <f t="shared" si="144"/>
        <v>106752</v>
      </c>
      <c r="G3230" s="11"/>
      <c r="H3230" s="12" t="s">
        <v>1582</v>
      </c>
    </row>
    <row r="3231" spans="1:13" x14ac:dyDescent="0.25">
      <c r="A3231" t="s">
        <v>1580</v>
      </c>
      <c r="B3231" s="8">
        <v>20081948</v>
      </c>
      <c r="C3231" t="s">
        <v>2103</v>
      </c>
      <c r="D3231" t="s">
        <v>1732</v>
      </c>
      <c r="E3231" s="9">
        <v>4.72</v>
      </c>
      <c r="F3231" s="10">
        <f t="shared" si="144"/>
        <v>65608</v>
      </c>
      <c r="G3231" s="11"/>
      <c r="H3231" s="12" t="s">
        <v>1582</v>
      </c>
    </row>
    <row r="3232" spans="1:13" x14ac:dyDescent="0.25">
      <c r="A3232" t="s">
        <v>1586</v>
      </c>
      <c r="B3232" s="8">
        <v>20081948</v>
      </c>
      <c r="C3232" t="s">
        <v>2103</v>
      </c>
      <c r="D3232" t="s">
        <v>1587</v>
      </c>
      <c r="E3232" s="9">
        <v>0.24</v>
      </c>
      <c r="F3232" s="10">
        <f t="shared" si="144"/>
        <v>3336</v>
      </c>
      <c r="G3232" s="11"/>
      <c r="H3232" s="12" t="s">
        <v>1582</v>
      </c>
    </row>
    <row r="3233" spans="1:13" s="14" customFormat="1" x14ac:dyDescent="0.25">
      <c r="A3233" s="14" t="s">
        <v>1590</v>
      </c>
      <c r="B3233" s="15">
        <v>20081948</v>
      </c>
      <c r="C3233" s="14" t="s">
        <v>2103</v>
      </c>
      <c r="D3233" s="14" t="s">
        <v>1609</v>
      </c>
      <c r="E3233" s="16">
        <v>0.64</v>
      </c>
      <c r="F3233" s="17">
        <f t="shared" si="144"/>
        <v>8896</v>
      </c>
      <c r="G3233" s="18">
        <v>184592</v>
      </c>
      <c r="H3233" s="12" t="s">
        <v>1582</v>
      </c>
      <c r="I3233" s="14" t="s">
        <v>2104</v>
      </c>
      <c r="L3233" s="19"/>
      <c r="M3233" s="20"/>
    </row>
    <row r="3234" spans="1:13" x14ac:dyDescent="0.25">
      <c r="A3234" t="s">
        <v>1580</v>
      </c>
      <c r="B3234" s="8">
        <v>20148972</v>
      </c>
      <c r="C3234" t="s">
        <v>1522</v>
      </c>
      <c r="D3234" t="s">
        <v>1620</v>
      </c>
      <c r="E3234" s="9">
        <v>1.52</v>
      </c>
      <c r="F3234" s="10">
        <f t="shared" si="144"/>
        <v>21128</v>
      </c>
      <c r="G3234" s="11"/>
      <c r="H3234" s="12" t="s">
        <v>1582</v>
      </c>
    </row>
    <row r="3235" spans="1:13" x14ac:dyDescent="0.25">
      <c r="A3235" t="s">
        <v>1586</v>
      </c>
      <c r="B3235" s="8">
        <v>20148972</v>
      </c>
      <c r="C3235" t="s">
        <v>1522</v>
      </c>
      <c r="D3235" t="s">
        <v>1589</v>
      </c>
      <c r="E3235" s="9">
        <v>0.72</v>
      </c>
      <c r="F3235" s="10">
        <f t="shared" si="144"/>
        <v>10008</v>
      </c>
      <c r="G3235" s="11"/>
      <c r="H3235" s="12" t="s">
        <v>1582</v>
      </c>
    </row>
    <row r="3236" spans="1:13" x14ac:dyDescent="0.25">
      <c r="A3236" t="s">
        <v>1588</v>
      </c>
      <c r="B3236" s="8">
        <v>20148972</v>
      </c>
      <c r="C3236" t="s">
        <v>1522</v>
      </c>
      <c r="D3236" t="s">
        <v>1587</v>
      </c>
      <c r="E3236" s="9">
        <v>0.24</v>
      </c>
      <c r="F3236" s="10">
        <f t="shared" si="144"/>
        <v>3336</v>
      </c>
      <c r="G3236" s="11"/>
      <c r="H3236" s="12" t="s">
        <v>1582</v>
      </c>
    </row>
    <row r="3237" spans="1:13" x14ac:dyDescent="0.25">
      <c r="A3237" t="s">
        <v>1588</v>
      </c>
      <c r="B3237" s="8">
        <v>20167775</v>
      </c>
      <c r="C3237" t="s">
        <v>1522</v>
      </c>
      <c r="D3237" t="s">
        <v>1602</v>
      </c>
      <c r="E3237" s="9">
        <v>0.32</v>
      </c>
      <c r="F3237" s="10">
        <f t="shared" si="144"/>
        <v>4448</v>
      </c>
      <c r="G3237" s="11"/>
      <c r="H3237" s="12" t="s">
        <v>1582</v>
      </c>
    </row>
    <row r="3238" spans="1:13" x14ac:dyDescent="0.25">
      <c r="A3238" t="s">
        <v>1590</v>
      </c>
      <c r="B3238" s="8">
        <v>20158501</v>
      </c>
      <c r="C3238" t="s">
        <v>1522</v>
      </c>
      <c r="D3238" t="s">
        <v>1610</v>
      </c>
      <c r="E3238" s="9">
        <v>0.4</v>
      </c>
      <c r="F3238" s="10">
        <f t="shared" si="144"/>
        <v>5560</v>
      </c>
      <c r="G3238" s="11"/>
      <c r="H3238" s="12" t="s">
        <v>1582</v>
      </c>
    </row>
    <row r="3239" spans="1:13" s="14" customFormat="1" x14ac:dyDescent="0.25">
      <c r="A3239" s="14" t="s">
        <v>1590</v>
      </c>
      <c r="B3239" s="15">
        <v>20148972</v>
      </c>
      <c r="C3239" s="14" t="s">
        <v>1522</v>
      </c>
      <c r="D3239" s="14" t="s">
        <v>1603</v>
      </c>
      <c r="E3239" s="16">
        <v>0.08</v>
      </c>
      <c r="F3239" s="17">
        <f t="shared" si="144"/>
        <v>1112</v>
      </c>
      <c r="G3239" s="18">
        <v>45592</v>
      </c>
      <c r="H3239" s="12" t="s">
        <v>1582</v>
      </c>
      <c r="I3239" s="14" t="s">
        <v>1523</v>
      </c>
      <c r="L3239" s="19"/>
      <c r="M3239" s="20"/>
    </row>
    <row r="3240" spans="1:13" x14ac:dyDescent="0.25">
      <c r="A3240" t="s">
        <v>1592</v>
      </c>
      <c r="B3240" s="8" t="s">
        <v>1601</v>
      </c>
      <c r="C3240" t="s">
        <v>2105</v>
      </c>
      <c r="D3240" t="s">
        <v>1587</v>
      </c>
      <c r="E3240" s="9">
        <v>0.24</v>
      </c>
      <c r="F3240" s="10">
        <f t="shared" si="144"/>
        <v>3336</v>
      </c>
      <c r="G3240" s="11"/>
      <c r="H3240" s="12" t="s">
        <v>1582</v>
      </c>
    </row>
    <row r="3241" spans="1:13" x14ac:dyDescent="0.25">
      <c r="A3241" t="s">
        <v>1580</v>
      </c>
      <c r="B3241" s="8" t="s">
        <v>1601</v>
      </c>
      <c r="C3241" t="s">
        <v>2105</v>
      </c>
      <c r="D3241" t="s">
        <v>1671</v>
      </c>
      <c r="E3241" s="9">
        <v>3.28</v>
      </c>
      <c r="F3241" s="10">
        <f t="shared" si="144"/>
        <v>45592</v>
      </c>
      <c r="G3241" s="11"/>
      <c r="H3241" s="12" t="s">
        <v>1582</v>
      </c>
    </row>
    <row r="3242" spans="1:13" x14ac:dyDescent="0.25">
      <c r="A3242" t="s">
        <v>1586</v>
      </c>
      <c r="B3242" s="8" t="s">
        <v>1601</v>
      </c>
      <c r="C3242" t="s">
        <v>2105</v>
      </c>
      <c r="D3242" t="s">
        <v>1644</v>
      </c>
      <c r="E3242" s="9">
        <v>2.64</v>
      </c>
      <c r="F3242" s="10">
        <f t="shared" si="144"/>
        <v>36696</v>
      </c>
      <c r="G3242" s="11"/>
      <c r="H3242" s="12" t="s">
        <v>1582</v>
      </c>
    </row>
    <row r="3243" spans="1:13" x14ac:dyDescent="0.25">
      <c r="A3243" t="s">
        <v>1588</v>
      </c>
      <c r="B3243" s="8" t="s">
        <v>1601</v>
      </c>
      <c r="C3243" t="s">
        <v>2105</v>
      </c>
      <c r="D3243" t="s">
        <v>1641</v>
      </c>
      <c r="E3243" s="9">
        <v>2.16</v>
      </c>
      <c r="F3243" s="10">
        <f t="shared" si="144"/>
        <v>30024.000000000004</v>
      </c>
      <c r="G3243" s="11"/>
      <c r="H3243" s="12" t="s">
        <v>1582</v>
      </c>
    </row>
    <row r="3244" spans="1:13" s="14" customFormat="1" x14ac:dyDescent="0.25">
      <c r="A3244" s="14" t="s">
        <v>1590</v>
      </c>
      <c r="B3244" s="15" t="s">
        <v>1601</v>
      </c>
      <c r="C3244" s="14" t="s">
        <v>2105</v>
      </c>
      <c r="D3244" s="14" t="s">
        <v>1641</v>
      </c>
      <c r="E3244" s="16">
        <v>2.16</v>
      </c>
      <c r="F3244" s="17">
        <f t="shared" si="144"/>
        <v>30024.000000000004</v>
      </c>
      <c r="G3244" s="18">
        <v>145672</v>
      </c>
      <c r="H3244" s="12" t="s">
        <v>1582</v>
      </c>
      <c r="I3244" s="14" t="s">
        <v>287</v>
      </c>
      <c r="L3244" s="19"/>
      <c r="M3244" s="20"/>
    </row>
    <row r="3245" spans="1:13" x14ac:dyDescent="0.25">
      <c r="A3245" t="s">
        <v>1592</v>
      </c>
      <c r="B3245" s="8" t="s">
        <v>1601</v>
      </c>
      <c r="C3245" t="s">
        <v>1526</v>
      </c>
      <c r="D3245" t="s">
        <v>1602</v>
      </c>
      <c r="E3245" s="9">
        <v>0.32</v>
      </c>
      <c r="F3245" s="10">
        <f t="shared" si="144"/>
        <v>4448</v>
      </c>
      <c r="G3245" s="11"/>
      <c r="H3245" s="12" t="s">
        <v>1582</v>
      </c>
    </row>
    <row r="3246" spans="1:13" x14ac:dyDescent="0.25">
      <c r="A3246" t="s">
        <v>1580</v>
      </c>
      <c r="B3246" s="8">
        <v>721304</v>
      </c>
      <c r="C3246" t="s">
        <v>1526</v>
      </c>
      <c r="D3246" t="s">
        <v>1587</v>
      </c>
      <c r="E3246" s="9">
        <v>0.24</v>
      </c>
      <c r="F3246" s="10">
        <f t="shared" si="144"/>
        <v>3336</v>
      </c>
      <c r="G3246" s="11"/>
      <c r="H3246" s="12" t="s">
        <v>1582</v>
      </c>
    </row>
    <row r="3247" spans="1:13" x14ac:dyDescent="0.25">
      <c r="A3247" t="s">
        <v>1580</v>
      </c>
      <c r="B3247" s="8" t="s">
        <v>1601</v>
      </c>
      <c r="C3247" t="s">
        <v>1526</v>
      </c>
      <c r="D3247" t="s">
        <v>1603</v>
      </c>
      <c r="E3247" s="9">
        <v>0.08</v>
      </c>
      <c r="F3247" s="10">
        <f t="shared" si="144"/>
        <v>1112</v>
      </c>
      <c r="G3247" s="11"/>
      <c r="H3247" s="12" t="s">
        <v>1582</v>
      </c>
    </row>
    <row r="3248" spans="1:13" x14ac:dyDescent="0.25">
      <c r="A3248" t="s">
        <v>1586</v>
      </c>
      <c r="B3248" s="8">
        <v>721304</v>
      </c>
      <c r="C3248" t="s">
        <v>1526</v>
      </c>
      <c r="D3248" t="s">
        <v>1584</v>
      </c>
      <c r="E3248" s="9">
        <v>0.16</v>
      </c>
      <c r="F3248" s="10">
        <f t="shared" si="144"/>
        <v>2224</v>
      </c>
      <c r="G3248" s="11"/>
      <c r="H3248" s="12" t="s">
        <v>1582</v>
      </c>
    </row>
    <row r="3249" spans="1:13" s="14" customFormat="1" x14ac:dyDescent="0.25">
      <c r="A3249" s="14" t="s">
        <v>1590</v>
      </c>
      <c r="B3249" s="15">
        <v>721304</v>
      </c>
      <c r="C3249" s="14" t="s">
        <v>1526</v>
      </c>
      <c r="D3249" s="14" t="s">
        <v>1603</v>
      </c>
      <c r="E3249" s="16">
        <v>0.08</v>
      </c>
      <c r="F3249" s="17">
        <f t="shared" si="144"/>
        <v>1112</v>
      </c>
      <c r="G3249" s="18">
        <v>12232</v>
      </c>
      <c r="H3249" s="12" t="s">
        <v>1582</v>
      </c>
      <c r="I3249" s="14" t="s">
        <v>1527</v>
      </c>
      <c r="L3249" s="19"/>
      <c r="M3249" s="20"/>
    </row>
    <row r="3250" spans="1:13" x14ac:dyDescent="0.25">
      <c r="A3250" t="s">
        <v>1592</v>
      </c>
      <c r="B3250" s="8">
        <v>11146122</v>
      </c>
      <c r="C3250" t="s">
        <v>1528</v>
      </c>
      <c r="D3250" t="s">
        <v>1599</v>
      </c>
      <c r="E3250" s="9">
        <v>1.56666666666667</v>
      </c>
      <c r="F3250" s="10">
        <f t="shared" si="144"/>
        <v>21776.666666666712</v>
      </c>
      <c r="G3250" s="11"/>
      <c r="H3250" s="12" t="s">
        <v>1582</v>
      </c>
    </row>
    <row r="3251" spans="1:13" x14ac:dyDescent="0.25">
      <c r="A3251" t="s">
        <v>1580</v>
      </c>
      <c r="B3251" s="8">
        <v>11146122</v>
      </c>
      <c r="C3251" t="s">
        <v>1528</v>
      </c>
      <c r="D3251" t="s">
        <v>1626</v>
      </c>
      <c r="E3251" s="9">
        <v>0.89333333333333298</v>
      </c>
      <c r="F3251" s="10">
        <f t="shared" si="144"/>
        <v>12417.333333333328</v>
      </c>
      <c r="G3251" s="11"/>
      <c r="H3251" s="12" t="s">
        <v>1582</v>
      </c>
    </row>
    <row r="3252" spans="1:13" x14ac:dyDescent="0.25">
      <c r="A3252" t="s">
        <v>1586</v>
      </c>
      <c r="B3252" s="8">
        <v>11146122</v>
      </c>
      <c r="C3252" t="s">
        <v>1528</v>
      </c>
      <c r="D3252" t="s">
        <v>1639</v>
      </c>
      <c r="E3252" s="9">
        <v>2.1800000000000002</v>
      </c>
      <c r="F3252" s="10">
        <f t="shared" si="144"/>
        <v>30302.000000000004</v>
      </c>
      <c r="G3252" s="11"/>
      <c r="H3252" s="12" t="s">
        <v>1582</v>
      </c>
    </row>
    <row r="3253" spans="1:13" x14ac:dyDescent="0.25">
      <c r="A3253" t="s">
        <v>1588</v>
      </c>
      <c r="B3253" s="8">
        <v>11146122</v>
      </c>
      <c r="C3253" t="s">
        <v>1528</v>
      </c>
      <c r="D3253" t="s">
        <v>1644</v>
      </c>
      <c r="E3253" s="9">
        <v>1.84666666666667</v>
      </c>
      <c r="F3253" s="10">
        <f t="shared" si="144"/>
        <v>25668.666666666712</v>
      </c>
      <c r="G3253" s="11"/>
      <c r="H3253" s="12" t="s">
        <v>1582</v>
      </c>
    </row>
    <row r="3254" spans="1:13" s="14" customFormat="1" x14ac:dyDescent="0.25">
      <c r="A3254" s="14" t="s">
        <v>1590</v>
      </c>
      <c r="B3254" s="15">
        <v>11146122</v>
      </c>
      <c r="C3254" s="14" t="s">
        <v>1528</v>
      </c>
      <c r="D3254" s="14" t="s">
        <v>1624</v>
      </c>
      <c r="E3254" s="16">
        <v>2.5733333333333301</v>
      </c>
      <c r="F3254" s="17">
        <f t="shared" ref="F3254:F3279" si="145">((E3254/8)*8)*13900</f>
        <v>35769.333333333292</v>
      </c>
      <c r="G3254" s="18">
        <v>125934</v>
      </c>
      <c r="H3254" s="12" t="s">
        <v>1582</v>
      </c>
      <c r="I3254" s="14" t="s">
        <v>1529</v>
      </c>
      <c r="L3254" s="19"/>
      <c r="M3254" s="20"/>
    </row>
    <row r="3255" spans="1:13" x14ac:dyDescent="0.25">
      <c r="A3255" t="s">
        <v>1592</v>
      </c>
      <c r="B3255" s="8">
        <v>11496760</v>
      </c>
      <c r="C3255" t="s">
        <v>2106</v>
      </c>
      <c r="D3255" t="s">
        <v>1603</v>
      </c>
      <c r="E3255" s="9">
        <v>0.08</v>
      </c>
      <c r="F3255" s="10">
        <f t="shared" si="145"/>
        <v>1112</v>
      </c>
      <c r="G3255" s="11"/>
    </row>
    <row r="3256" spans="1:13" x14ac:dyDescent="0.25">
      <c r="A3256" t="s">
        <v>1592</v>
      </c>
      <c r="B3256" s="8" t="s">
        <v>1601</v>
      </c>
      <c r="C3256" t="s">
        <v>2106</v>
      </c>
      <c r="D3256" t="s">
        <v>1610</v>
      </c>
      <c r="E3256" s="9">
        <v>0.4</v>
      </c>
      <c r="F3256" s="10">
        <f t="shared" si="145"/>
        <v>5560</v>
      </c>
      <c r="G3256" s="11"/>
    </row>
    <row r="3257" spans="1:13" x14ac:dyDescent="0.25">
      <c r="A3257" t="s">
        <v>1592</v>
      </c>
      <c r="B3257" s="8">
        <v>20176224</v>
      </c>
      <c r="C3257" t="s">
        <v>2106</v>
      </c>
      <c r="D3257" t="s">
        <v>1603</v>
      </c>
      <c r="E3257" s="9">
        <v>0.08</v>
      </c>
      <c r="F3257" s="10">
        <f t="shared" si="145"/>
        <v>1112</v>
      </c>
      <c r="G3257" s="11"/>
    </row>
    <row r="3258" spans="1:13" x14ac:dyDescent="0.25">
      <c r="A3258" t="s">
        <v>1580</v>
      </c>
      <c r="B3258" s="8">
        <v>11496760</v>
      </c>
      <c r="C3258" t="s">
        <v>2106</v>
      </c>
      <c r="D3258" t="s">
        <v>1620</v>
      </c>
      <c r="E3258" s="9">
        <v>1.52</v>
      </c>
      <c r="F3258" s="10">
        <f t="shared" si="145"/>
        <v>21128</v>
      </c>
      <c r="G3258" s="11"/>
    </row>
    <row r="3259" spans="1:13" x14ac:dyDescent="0.25">
      <c r="A3259" t="s">
        <v>1580</v>
      </c>
      <c r="B3259" s="8">
        <v>20176224</v>
      </c>
      <c r="C3259" t="s">
        <v>2106</v>
      </c>
      <c r="D3259" t="s">
        <v>1602</v>
      </c>
      <c r="E3259" s="9">
        <v>0.32</v>
      </c>
      <c r="F3259" s="10">
        <f t="shared" si="145"/>
        <v>4448</v>
      </c>
      <c r="G3259" s="11"/>
    </row>
    <row r="3260" spans="1:13" s="14" customFormat="1" x14ac:dyDescent="0.25">
      <c r="A3260" s="14" t="s">
        <v>1586</v>
      </c>
      <c r="B3260" s="15" t="s">
        <v>1601</v>
      </c>
      <c r="C3260" s="14" t="s">
        <v>2106</v>
      </c>
      <c r="D3260" s="14" t="s">
        <v>1596</v>
      </c>
      <c r="E3260" s="16">
        <v>1.36</v>
      </c>
      <c r="F3260" s="17">
        <f t="shared" si="145"/>
        <v>18904</v>
      </c>
      <c r="G3260" s="18">
        <v>52264</v>
      </c>
      <c r="I3260" s="14" t="s">
        <v>1531</v>
      </c>
      <c r="J3260" s="14" t="s">
        <v>473</v>
      </c>
      <c r="L3260" s="19"/>
      <c r="M3260" s="20"/>
    </row>
    <row r="3261" spans="1:13" s="14" customFormat="1" x14ac:dyDescent="0.25">
      <c r="A3261" s="14" t="s">
        <v>1590</v>
      </c>
      <c r="B3261" s="15" t="s">
        <v>1601</v>
      </c>
      <c r="C3261" s="14" t="s">
        <v>1530</v>
      </c>
      <c r="D3261" s="14" t="s">
        <v>1602</v>
      </c>
      <c r="E3261" s="16">
        <v>0.32</v>
      </c>
      <c r="F3261" s="17">
        <f t="shared" si="145"/>
        <v>4448</v>
      </c>
      <c r="G3261" s="18">
        <v>4448</v>
      </c>
      <c r="I3261" s="14" t="s">
        <v>2066</v>
      </c>
      <c r="L3261" s="19"/>
      <c r="M3261" s="20"/>
    </row>
    <row r="3262" spans="1:13" s="14" customFormat="1" x14ac:dyDescent="0.25">
      <c r="A3262" s="14" t="s">
        <v>1580</v>
      </c>
      <c r="B3262" s="15">
        <v>11498473</v>
      </c>
      <c r="C3262" s="14" t="s">
        <v>1533</v>
      </c>
      <c r="D3262" s="14" t="s">
        <v>1636</v>
      </c>
      <c r="E3262" s="16">
        <v>0.96</v>
      </c>
      <c r="F3262" s="17">
        <f t="shared" si="145"/>
        <v>13344</v>
      </c>
      <c r="G3262" s="18">
        <v>13344</v>
      </c>
      <c r="I3262" s="14" t="s">
        <v>1534</v>
      </c>
      <c r="L3262" s="19"/>
      <c r="M3262" s="20"/>
    </row>
    <row r="3263" spans="1:13" x14ac:dyDescent="0.25">
      <c r="A3263" t="s">
        <v>1592</v>
      </c>
      <c r="B3263" s="8">
        <v>717436</v>
      </c>
      <c r="C3263" t="s">
        <v>1535</v>
      </c>
      <c r="D3263" t="s">
        <v>1609</v>
      </c>
      <c r="E3263" s="9">
        <v>0.44666666666666699</v>
      </c>
      <c r="F3263" s="10">
        <f t="shared" si="145"/>
        <v>6208.6666666666715</v>
      </c>
      <c r="G3263" s="11"/>
      <c r="H3263" s="12" t="s">
        <v>1582</v>
      </c>
    </row>
    <row r="3264" spans="1:13" x14ac:dyDescent="0.25">
      <c r="A3264" t="s">
        <v>1580</v>
      </c>
      <c r="B3264" s="8">
        <v>717436</v>
      </c>
      <c r="C3264" t="s">
        <v>1535</v>
      </c>
      <c r="D3264" t="s">
        <v>1591</v>
      </c>
      <c r="E3264" s="9">
        <v>0.78</v>
      </c>
      <c r="F3264" s="10">
        <f t="shared" si="145"/>
        <v>10842</v>
      </c>
      <c r="G3264" s="11"/>
      <c r="H3264" s="12" t="s">
        <v>1582</v>
      </c>
    </row>
    <row r="3265" spans="1:13" x14ac:dyDescent="0.25">
      <c r="A3265" t="s">
        <v>1586</v>
      </c>
      <c r="B3265" s="8">
        <v>717436</v>
      </c>
      <c r="C3265" t="s">
        <v>1535</v>
      </c>
      <c r="D3265" t="s">
        <v>1587</v>
      </c>
      <c r="E3265" s="9">
        <v>0.16666666666666699</v>
      </c>
      <c r="F3265" s="10">
        <f t="shared" si="145"/>
        <v>2316.6666666666711</v>
      </c>
      <c r="G3265" s="11"/>
      <c r="H3265" s="12" t="s">
        <v>1582</v>
      </c>
    </row>
    <row r="3266" spans="1:13" x14ac:dyDescent="0.25">
      <c r="A3266" t="s">
        <v>1588</v>
      </c>
      <c r="B3266" s="8">
        <v>717436</v>
      </c>
      <c r="C3266" t="s">
        <v>1535</v>
      </c>
      <c r="D3266" t="s">
        <v>1610</v>
      </c>
      <c r="E3266" s="9">
        <v>0.28000000000000003</v>
      </c>
      <c r="F3266" s="10">
        <f t="shared" si="145"/>
        <v>3892.0000000000005</v>
      </c>
      <c r="G3266" s="11"/>
      <c r="H3266" s="12" t="s">
        <v>1582</v>
      </c>
    </row>
    <row r="3267" spans="1:13" s="14" customFormat="1" x14ac:dyDescent="0.25">
      <c r="A3267" s="14" t="s">
        <v>1590</v>
      </c>
      <c r="B3267" s="15">
        <v>717436</v>
      </c>
      <c r="C3267" s="14" t="s">
        <v>1535</v>
      </c>
      <c r="D3267" s="14" t="s">
        <v>1589</v>
      </c>
      <c r="E3267" s="16">
        <v>0.5</v>
      </c>
      <c r="F3267" s="17">
        <f t="shared" si="145"/>
        <v>6950</v>
      </c>
      <c r="G3267" s="18">
        <v>30302</v>
      </c>
      <c r="H3267" s="12" t="s">
        <v>1582</v>
      </c>
      <c r="I3267" s="14" t="s">
        <v>1536</v>
      </c>
      <c r="L3267" s="19"/>
      <c r="M3267" s="20"/>
    </row>
    <row r="3268" spans="1:13" x14ac:dyDescent="0.25">
      <c r="A3268" t="s">
        <v>1592</v>
      </c>
      <c r="B3268" s="8">
        <v>11478944</v>
      </c>
      <c r="C3268" t="s">
        <v>1537</v>
      </c>
      <c r="D3268" t="s">
        <v>1591</v>
      </c>
      <c r="E3268" s="9">
        <v>0.78</v>
      </c>
      <c r="F3268" s="10">
        <f t="shared" si="145"/>
        <v>10842</v>
      </c>
      <c r="G3268" s="11"/>
      <c r="H3268" s="12" t="s">
        <v>1582</v>
      </c>
    </row>
    <row r="3269" spans="1:13" x14ac:dyDescent="0.25">
      <c r="A3269" t="s">
        <v>1580</v>
      </c>
      <c r="B3269" s="8">
        <v>11478944</v>
      </c>
      <c r="C3269" t="s">
        <v>1537</v>
      </c>
      <c r="D3269" t="s">
        <v>1616</v>
      </c>
      <c r="E3269" s="9">
        <v>3.3533333333333299</v>
      </c>
      <c r="F3269" s="10">
        <f t="shared" si="145"/>
        <v>46611.333333333285</v>
      </c>
      <c r="G3269" s="11"/>
      <c r="H3269" s="12" t="s">
        <v>1582</v>
      </c>
    </row>
    <row r="3270" spans="1:13" x14ac:dyDescent="0.25">
      <c r="A3270" t="s">
        <v>1586</v>
      </c>
      <c r="B3270" s="8">
        <v>11478944</v>
      </c>
      <c r="C3270" t="s">
        <v>1537</v>
      </c>
      <c r="D3270" t="s">
        <v>1693</v>
      </c>
      <c r="E3270" s="9">
        <v>5.0333333333333297</v>
      </c>
      <c r="F3270" s="10">
        <f t="shared" si="145"/>
        <v>69963.333333333285</v>
      </c>
      <c r="G3270" s="11"/>
      <c r="H3270" s="12" t="s">
        <v>1582</v>
      </c>
    </row>
    <row r="3271" spans="1:13" x14ac:dyDescent="0.25">
      <c r="A3271" t="s">
        <v>1588</v>
      </c>
      <c r="B3271" s="8">
        <v>11478944</v>
      </c>
      <c r="C3271" t="s">
        <v>1537</v>
      </c>
      <c r="D3271" t="s">
        <v>2107</v>
      </c>
      <c r="E3271" s="9">
        <v>7.60666666666667</v>
      </c>
      <c r="F3271" s="10">
        <f t="shared" si="145"/>
        <v>105732.66666666672</v>
      </c>
      <c r="G3271" s="11"/>
      <c r="H3271" s="12" t="s">
        <v>1582</v>
      </c>
    </row>
    <row r="3272" spans="1:13" s="14" customFormat="1" x14ac:dyDescent="0.25">
      <c r="A3272" s="14" t="s">
        <v>1590</v>
      </c>
      <c r="B3272" s="15">
        <v>11478944</v>
      </c>
      <c r="C3272" s="14" t="s">
        <v>1537</v>
      </c>
      <c r="D3272" s="14" t="s">
        <v>1581</v>
      </c>
      <c r="E3272" s="16">
        <v>0.33333333333333298</v>
      </c>
      <c r="F3272" s="17">
        <f t="shared" si="145"/>
        <v>4633.3333333333285</v>
      </c>
      <c r="G3272" s="18">
        <v>237690</v>
      </c>
      <c r="H3272" s="12" t="s">
        <v>1582</v>
      </c>
      <c r="I3272" s="14" t="s">
        <v>1538</v>
      </c>
      <c r="L3272" s="19"/>
      <c r="M3272" s="20"/>
    </row>
    <row r="3273" spans="1:13" x14ac:dyDescent="0.25">
      <c r="A3273" t="s">
        <v>1592</v>
      </c>
      <c r="B3273" s="8">
        <v>20050520</v>
      </c>
      <c r="C3273" t="s">
        <v>1539</v>
      </c>
      <c r="D3273" t="s">
        <v>1585</v>
      </c>
      <c r="E3273" s="9">
        <v>1.0066666666666699</v>
      </c>
      <c r="F3273" s="10">
        <f t="shared" si="145"/>
        <v>13992.666666666712</v>
      </c>
      <c r="G3273" s="11"/>
      <c r="H3273" s="12" t="s">
        <v>1582</v>
      </c>
    </row>
    <row r="3274" spans="1:13" x14ac:dyDescent="0.25">
      <c r="A3274" t="s">
        <v>1580</v>
      </c>
      <c r="B3274" s="8">
        <v>20050520</v>
      </c>
      <c r="C3274" t="s">
        <v>1539</v>
      </c>
      <c r="D3274" t="s">
        <v>1619</v>
      </c>
      <c r="E3274" s="9">
        <v>1.17333333333333</v>
      </c>
      <c r="F3274" s="10">
        <f t="shared" si="145"/>
        <v>16309.333333333287</v>
      </c>
      <c r="G3274" s="11"/>
      <c r="H3274" s="12" t="s">
        <v>1582</v>
      </c>
    </row>
    <row r="3275" spans="1:13" x14ac:dyDescent="0.25">
      <c r="A3275" t="s">
        <v>1586</v>
      </c>
      <c r="B3275" s="8">
        <v>20050520</v>
      </c>
      <c r="C3275" t="s">
        <v>1539</v>
      </c>
      <c r="D3275" t="s">
        <v>1643</v>
      </c>
      <c r="E3275" s="9">
        <v>2.5133333333333301</v>
      </c>
      <c r="F3275" s="10">
        <f t="shared" si="145"/>
        <v>34935.333333333285</v>
      </c>
      <c r="G3275" s="11"/>
      <c r="H3275" s="12" t="s">
        <v>1582</v>
      </c>
    </row>
    <row r="3276" spans="1:13" x14ac:dyDescent="0.25">
      <c r="A3276" t="s">
        <v>1588</v>
      </c>
      <c r="B3276" s="8">
        <v>20050520</v>
      </c>
      <c r="C3276" t="s">
        <v>1539</v>
      </c>
      <c r="D3276" t="s">
        <v>1607</v>
      </c>
      <c r="E3276" s="9">
        <v>0.72666666666666702</v>
      </c>
      <c r="F3276" s="10">
        <f t="shared" si="145"/>
        <v>10100.666666666672</v>
      </c>
      <c r="G3276" s="11"/>
      <c r="H3276" s="12" t="s">
        <v>1582</v>
      </c>
    </row>
    <row r="3277" spans="1:13" s="14" customFormat="1" x14ac:dyDescent="0.25">
      <c r="A3277" s="14" t="s">
        <v>1590</v>
      </c>
      <c r="B3277" s="15">
        <v>20050520</v>
      </c>
      <c r="C3277" s="14" t="s">
        <v>1539</v>
      </c>
      <c r="D3277" s="14" t="s">
        <v>1620</v>
      </c>
      <c r="E3277" s="16">
        <v>1.06</v>
      </c>
      <c r="F3277" s="17">
        <f t="shared" si="145"/>
        <v>14734</v>
      </c>
      <c r="G3277" s="18">
        <v>90072</v>
      </c>
      <c r="H3277" s="12" t="s">
        <v>1582</v>
      </c>
      <c r="I3277" s="14" t="s">
        <v>726</v>
      </c>
      <c r="L3277" s="19"/>
      <c r="M3277" s="20"/>
    </row>
    <row r="3278" spans="1:13" x14ac:dyDescent="0.25">
      <c r="A3278" t="s">
        <v>1592</v>
      </c>
      <c r="B3278" s="8" t="s">
        <v>1601</v>
      </c>
      <c r="C3278" t="s">
        <v>1540</v>
      </c>
      <c r="D3278" t="s">
        <v>1609</v>
      </c>
      <c r="E3278" s="9">
        <v>0.64</v>
      </c>
      <c r="F3278" s="10">
        <f t="shared" si="145"/>
        <v>8896</v>
      </c>
      <c r="G3278" s="11"/>
      <c r="H3278" s="12" t="s">
        <v>1582</v>
      </c>
    </row>
    <row r="3279" spans="1:13" s="14" customFormat="1" x14ac:dyDescent="0.25">
      <c r="A3279" s="14" t="s">
        <v>1580</v>
      </c>
      <c r="B3279" s="15" t="s">
        <v>1601</v>
      </c>
      <c r="C3279" s="14" t="s">
        <v>1540</v>
      </c>
      <c r="D3279" s="14" t="s">
        <v>1627</v>
      </c>
      <c r="E3279" s="16">
        <v>1.92</v>
      </c>
      <c r="F3279" s="17">
        <f t="shared" si="145"/>
        <v>26688</v>
      </c>
      <c r="G3279" s="18">
        <v>35584</v>
      </c>
      <c r="H3279" s="12" t="s">
        <v>1582</v>
      </c>
      <c r="I3279" s="14" t="s">
        <v>1541</v>
      </c>
      <c r="L3279" s="19"/>
      <c r="M3279" s="20"/>
    </row>
    <row r="3280" spans="1:13" x14ac:dyDescent="0.25">
      <c r="A3280" t="s">
        <v>1592</v>
      </c>
      <c r="B3280" s="8">
        <v>4414626</v>
      </c>
      <c r="C3280" t="s">
        <v>1542</v>
      </c>
      <c r="D3280" t="s">
        <v>1629</v>
      </c>
      <c r="E3280" s="9">
        <v>0.56000000000000005</v>
      </c>
      <c r="F3280" s="10">
        <f>((E3280/8)*3)*13900</f>
        <v>2919.0000000000005</v>
      </c>
      <c r="G3280" s="11"/>
      <c r="H3280" s="12" t="s">
        <v>1582</v>
      </c>
    </row>
    <row r="3281" spans="1:13" x14ac:dyDescent="0.25">
      <c r="A3281" t="s">
        <v>1580</v>
      </c>
      <c r="B3281" s="8">
        <v>4414626</v>
      </c>
      <c r="C3281" t="s">
        <v>1542</v>
      </c>
      <c r="D3281" t="s">
        <v>1581</v>
      </c>
      <c r="E3281" s="9">
        <v>0.33333333333333298</v>
      </c>
      <c r="F3281" s="10">
        <f>((E3281/8)*3)*13900</f>
        <v>1737.4999999999982</v>
      </c>
      <c r="G3281" s="11"/>
      <c r="H3281" s="12" t="s">
        <v>1582</v>
      </c>
    </row>
    <row r="3282" spans="1:13" x14ac:dyDescent="0.25">
      <c r="A3282" t="s">
        <v>1586</v>
      </c>
      <c r="B3282" s="8">
        <v>4414626</v>
      </c>
      <c r="C3282" t="s">
        <v>1542</v>
      </c>
      <c r="D3282" t="s">
        <v>1596</v>
      </c>
      <c r="E3282" s="9">
        <v>0.95333333333333303</v>
      </c>
      <c r="F3282" s="10">
        <f>((E3282/8)*3)*13900</f>
        <v>4969.2499999999982</v>
      </c>
      <c r="G3282" s="11"/>
      <c r="H3282" s="12" t="s">
        <v>1582</v>
      </c>
    </row>
    <row r="3283" spans="1:13" x14ac:dyDescent="0.25">
      <c r="A3283" t="s">
        <v>1588</v>
      </c>
      <c r="B3283" s="8">
        <v>4414626</v>
      </c>
      <c r="C3283" t="s">
        <v>1542</v>
      </c>
      <c r="D3283" t="s">
        <v>1581</v>
      </c>
      <c r="E3283" s="9">
        <v>0.33333333333333298</v>
      </c>
      <c r="F3283" s="10">
        <f>((E3283/8)*3)*13900</f>
        <v>1737.4999999999982</v>
      </c>
      <c r="G3283" s="11"/>
      <c r="H3283" s="12" t="s">
        <v>1582</v>
      </c>
    </row>
    <row r="3284" spans="1:13" s="14" customFormat="1" x14ac:dyDescent="0.25">
      <c r="A3284" s="14" t="s">
        <v>1590</v>
      </c>
      <c r="B3284" s="15">
        <v>4414626</v>
      </c>
      <c r="C3284" s="14" t="s">
        <v>1542</v>
      </c>
      <c r="D3284" s="14" t="s">
        <v>1584</v>
      </c>
      <c r="E3284" s="16">
        <v>0.11333333333333299</v>
      </c>
      <c r="F3284" s="10">
        <f>((E3284/8)*3)*13900</f>
        <v>590.74999999999818</v>
      </c>
      <c r="G3284" s="18">
        <v>23908</v>
      </c>
      <c r="H3284" s="12" t="s">
        <v>1582</v>
      </c>
      <c r="I3284" s="14" t="s">
        <v>1543</v>
      </c>
      <c r="J3284" s="14" t="s">
        <v>323</v>
      </c>
      <c r="K3284" s="14" t="s">
        <v>1544</v>
      </c>
      <c r="L3284" s="19"/>
      <c r="M3284" s="20"/>
    </row>
    <row r="3285" spans="1:13" x14ac:dyDescent="0.25">
      <c r="A3285" t="s">
        <v>1580</v>
      </c>
      <c r="B3285" s="8">
        <v>20171796</v>
      </c>
      <c r="C3285" t="s">
        <v>2108</v>
      </c>
      <c r="D3285" t="s">
        <v>1587</v>
      </c>
      <c r="E3285" s="9">
        <v>0.24</v>
      </c>
      <c r="F3285" s="10">
        <f t="shared" ref="F3285:F3316" si="146">((E3285/8)*8)*13900</f>
        <v>3336</v>
      </c>
      <c r="G3285" s="11"/>
    </row>
    <row r="3286" spans="1:13" x14ac:dyDescent="0.25">
      <c r="A3286" t="s">
        <v>1586</v>
      </c>
      <c r="B3286" s="8">
        <v>20170484</v>
      </c>
      <c r="C3286" t="s">
        <v>2108</v>
      </c>
      <c r="D3286" t="s">
        <v>1584</v>
      </c>
      <c r="E3286" s="9">
        <v>0.16</v>
      </c>
      <c r="F3286" s="10">
        <f t="shared" si="146"/>
        <v>2224</v>
      </c>
      <c r="G3286" s="11"/>
    </row>
    <row r="3287" spans="1:13" x14ac:dyDescent="0.25">
      <c r="A3287" t="s">
        <v>1586</v>
      </c>
      <c r="B3287" s="8">
        <v>20171796</v>
      </c>
      <c r="C3287" t="s">
        <v>2108</v>
      </c>
      <c r="D3287" t="s">
        <v>1584</v>
      </c>
      <c r="E3287" s="9">
        <v>0.16</v>
      </c>
      <c r="F3287" s="10">
        <f t="shared" si="146"/>
        <v>2224</v>
      </c>
      <c r="G3287" s="11"/>
    </row>
    <row r="3288" spans="1:13" s="14" customFormat="1" x14ac:dyDescent="0.25">
      <c r="A3288" s="14" t="s">
        <v>1588</v>
      </c>
      <c r="B3288" s="15">
        <v>20170484</v>
      </c>
      <c r="C3288" s="14" t="s">
        <v>2108</v>
      </c>
      <c r="D3288" s="14" t="s">
        <v>1584</v>
      </c>
      <c r="E3288" s="16">
        <v>0.16</v>
      </c>
      <c r="F3288" s="17">
        <f t="shared" si="146"/>
        <v>2224</v>
      </c>
      <c r="G3288" s="18">
        <v>10008</v>
      </c>
      <c r="L3288" s="19"/>
      <c r="M3288" s="20"/>
    </row>
    <row r="3289" spans="1:13" x14ac:dyDescent="0.25">
      <c r="A3289" t="s">
        <v>1580</v>
      </c>
      <c r="B3289" s="8">
        <v>13160474</v>
      </c>
      <c r="C3289" t="s">
        <v>1545</v>
      </c>
      <c r="D3289" t="s">
        <v>1593</v>
      </c>
      <c r="E3289" s="9">
        <v>3.1866666666666701</v>
      </c>
      <c r="F3289" s="10">
        <f t="shared" si="146"/>
        <v>44294.666666666715</v>
      </c>
      <c r="G3289" s="11"/>
      <c r="H3289" s="12" t="s">
        <v>1582</v>
      </c>
    </row>
    <row r="3290" spans="1:13" x14ac:dyDescent="0.25">
      <c r="A3290" t="s">
        <v>1586</v>
      </c>
      <c r="B3290" s="8">
        <v>13199189</v>
      </c>
      <c r="C3290" t="s">
        <v>1545</v>
      </c>
      <c r="D3290" t="s">
        <v>1599</v>
      </c>
      <c r="E3290" s="9">
        <v>1.56666666666667</v>
      </c>
      <c r="F3290" s="10">
        <f t="shared" si="146"/>
        <v>21776.666666666712</v>
      </c>
      <c r="G3290" s="11"/>
      <c r="H3290" s="12" t="s">
        <v>1582</v>
      </c>
    </row>
    <row r="3291" spans="1:13" x14ac:dyDescent="0.25">
      <c r="A3291" t="s">
        <v>1586</v>
      </c>
      <c r="B3291" s="8">
        <v>13226131</v>
      </c>
      <c r="C3291" t="s">
        <v>1545</v>
      </c>
      <c r="D3291" t="s">
        <v>1613</v>
      </c>
      <c r="E3291" s="9">
        <v>1.7333333333333301</v>
      </c>
      <c r="F3291" s="10">
        <f t="shared" si="146"/>
        <v>24093.333333333288</v>
      </c>
      <c r="G3291" s="11"/>
      <c r="H3291" s="12" t="s">
        <v>1582</v>
      </c>
    </row>
    <row r="3292" spans="1:13" x14ac:dyDescent="0.25">
      <c r="A3292" t="s">
        <v>1586</v>
      </c>
      <c r="B3292" s="8">
        <v>20105074</v>
      </c>
      <c r="C3292" t="s">
        <v>1545</v>
      </c>
      <c r="D3292" t="s">
        <v>1620</v>
      </c>
      <c r="E3292" s="9">
        <v>1.06</v>
      </c>
      <c r="F3292" s="10">
        <f t="shared" si="146"/>
        <v>14734</v>
      </c>
      <c r="G3292" s="11"/>
      <c r="H3292" s="12" t="s">
        <v>1582</v>
      </c>
    </row>
    <row r="3293" spans="1:13" x14ac:dyDescent="0.25">
      <c r="A3293" t="s">
        <v>1586</v>
      </c>
      <c r="B3293" s="8">
        <v>20105083</v>
      </c>
      <c r="C3293" t="s">
        <v>1545</v>
      </c>
      <c r="D3293" t="s">
        <v>1628</v>
      </c>
      <c r="E3293" s="9">
        <v>1.28666666666667</v>
      </c>
      <c r="F3293" s="10">
        <f t="shared" si="146"/>
        <v>17884.666666666712</v>
      </c>
      <c r="G3293" s="11"/>
      <c r="H3293" s="12" t="s">
        <v>1582</v>
      </c>
    </row>
    <row r="3294" spans="1:13" x14ac:dyDescent="0.25">
      <c r="A3294" t="s">
        <v>1586</v>
      </c>
      <c r="B3294" s="8">
        <v>13160474</v>
      </c>
      <c r="C3294" t="s">
        <v>1545</v>
      </c>
      <c r="D3294" t="s">
        <v>1756</v>
      </c>
      <c r="E3294" s="9">
        <v>2.74</v>
      </c>
      <c r="F3294" s="10">
        <f t="shared" si="146"/>
        <v>38086</v>
      </c>
      <c r="G3294" s="11"/>
      <c r="H3294" s="12" t="s">
        <v>1582</v>
      </c>
    </row>
    <row r="3295" spans="1:13" x14ac:dyDescent="0.25">
      <c r="A3295" t="s">
        <v>1588</v>
      </c>
      <c r="B3295" s="8">
        <v>20105074</v>
      </c>
      <c r="C3295" t="s">
        <v>1545</v>
      </c>
      <c r="D3295" t="s">
        <v>1583</v>
      </c>
      <c r="E3295" s="9">
        <v>0.39333333333333298</v>
      </c>
      <c r="F3295" s="10">
        <f t="shared" si="146"/>
        <v>5467.3333333333285</v>
      </c>
      <c r="G3295" s="11"/>
      <c r="H3295" s="12" t="s">
        <v>1582</v>
      </c>
    </row>
    <row r="3296" spans="1:13" x14ac:dyDescent="0.25">
      <c r="A3296" t="s">
        <v>1588</v>
      </c>
      <c r="B3296" s="8">
        <v>13160474</v>
      </c>
      <c r="C3296" t="s">
        <v>1545</v>
      </c>
      <c r="D3296" t="s">
        <v>1609</v>
      </c>
      <c r="E3296" s="9">
        <v>0.44666666666666699</v>
      </c>
      <c r="F3296" s="10">
        <f t="shared" si="146"/>
        <v>6208.6666666666715</v>
      </c>
      <c r="G3296" s="11"/>
      <c r="H3296" s="12" t="s">
        <v>1582</v>
      </c>
    </row>
    <row r="3297" spans="1:13" x14ac:dyDescent="0.25">
      <c r="A3297" t="s">
        <v>1588</v>
      </c>
      <c r="B3297" s="8">
        <v>13226131</v>
      </c>
      <c r="C3297" t="s">
        <v>1545</v>
      </c>
      <c r="D3297" t="s">
        <v>1636</v>
      </c>
      <c r="E3297" s="9">
        <v>0.67333333333333301</v>
      </c>
      <c r="F3297" s="10">
        <f t="shared" si="146"/>
        <v>9359.3333333333285</v>
      </c>
      <c r="G3297" s="11"/>
      <c r="H3297" s="12" t="s">
        <v>1582</v>
      </c>
    </row>
    <row r="3298" spans="1:13" x14ac:dyDescent="0.25">
      <c r="A3298" t="s">
        <v>1588</v>
      </c>
      <c r="B3298" s="8">
        <v>20105083</v>
      </c>
      <c r="C3298" t="s">
        <v>1545</v>
      </c>
      <c r="D3298" t="s">
        <v>1629</v>
      </c>
      <c r="E3298" s="9">
        <v>0.56000000000000005</v>
      </c>
      <c r="F3298" s="10">
        <f t="shared" si="146"/>
        <v>7784.0000000000009</v>
      </c>
      <c r="G3298" s="11"/>
      <c r="H3298" s="12" t="s">
        <v>1582</v>
      </c>
    </row>
    <row r="3299" spans="1:13" x14ac:dyDescent="0.25">
      <c r="A3299" t="s">
        <v>1588</v>
      </c>
      <c r="B3299" s="8">
        <v>13199189</v>
      </c>
      <c r="C3299" t="s">
        <v>1545</v>
      </c>
      <c r="D3299" t="s">
        <v>1629</v>
      </c>
      <c r="E3299" s="9">
        <v>0.56000000000000005</v>
      </c>
      <c r="F3299" s="10">
        <f t="shared" si="146"/>
        <v>7784.0000000000009</v>
      </c>
      <c r="G3299" s="11"/>
      <c r="H3299" s="12" t="s">
        <v>1582</v>
      </c>
    </row>
    <row r="3300" spans="1:13" x14ac:dyDescent="0.25">
      <c r="A3300" t="s">
        <v>1590</v>
      </c>
      <c r="B3300" s="8">
        <v>13160474</v>
      </c>
      <c r="C3300" t="s">
        <v>1545</v>
      </c>
      <c r="D3300" t="s">
        <v>1655</v>
      </c>
      <c r="E3300" s="9">
        <v>1.62</v>
      </c>
      <c r="F3300" s="10">
        <f t="shared" si="146"/>
        <v>22518</v>
      </c>
      <c r="G3300" s="11"/>
      <c r="H3300" s="12" t="s">
        <v>1582</v>
      </c>
    </row>
    <row r="3301" spans="1:13" x14ac:dyDescent="0.25">
      <c r="A3301" t="s">
        <v>1590</v>
      </c>
      <c r="B3301" s="8">
        <v>13199189</v>
      </c>
      <c r="C3301" t="s">
        <v>1545</v>
      </c>
      <c r="D3301" t="s">
        <v>1626</v>
      </c>
      <c r="E3301" s="9">
        <v>0.89333333333333298</v>
      </c>
      <c r="F3301" s="10">
        <f t="shared" si="146"/>
        <v>12417.333333333328</v>
      </c>
      <c r="G3301" s="11"/>
      <c r="H3301" s="12" t="s">
        <v>1582</v>
      </c>
    </row>
    <row r="3302" spans="1:13" x14ac:dyDescent="0.25">
      <c r="A3302" t="s">
        <v>1590</v>
      </c>
      <c r="B3302" s="8">
        <v>20105083</v>
      </c>
      <c r="C3302" t="s">
        <v>1545</v>
      </c>
      <c r="D3302" t="s">
        <v>1605</v>
      </c>
      <c r="E3302" s="9">
        <v>0.61333333333333295</v>
      </c>
      <c r="F3302" s="10">
        <f t="shared" si="146"/>
        <v>8525.3333333333285</v>
      </c>
      <c r="G3302" s="11"/>
      <c r="H3302" s="12" t="s">
        <v>1582</v>
      </c>
    </row>
    <row r="3303" spans="1:13" x14ac:dyDescent="0.25">
      <c r="A3303" t="s">
        <v>1590</v>
      </c>
      <c r="B3303" s="8">
        <v>20105074</v>
      </c>
      <c r="C3303" t="s">
        <v>1545</v>
      </c>
      <c r="D3303" t="s">
        <v>1583</v>
      </c>
      <c r="E3303" s="9">
        <v>0.39333333333333298</v>
      </c>
      <c r="F3303" s="10">
        <f t="shared" si="146"/>
        <v>5467.3333333333285</v>
      </c>
      <c r="G3303" s="11"/>
      <c r="H3303" s="12" t="s">
        <v>1582</v>
      </c>
    </row>
    <row r="3304" spans="1:13" s="14" customFormat="1" x14ac:dyDescent="0.25">
      <c r="A3304" s="14" t="s">
        <v>1590</v>
      </c>
      <c r="B3304" s="15">
        <v>13226131</v>
      </c>
      <c r="C3304" s="14" t="s">
        <v>1545</v>
      </c>
      <c r="D3304" s="14" t="s">
        <v>1584</v>
      </c>
      <c r="E3304" s="16">
        <v>0.11333333333333299</v>
      </c>
      <c r="F3304" s="17">
        <f t="shared" si="146"/>
        <v>1575.3333333333287</v>
      </c>
      <c r="G3304" s="18">
        <v>247837</v>
      </c>
      <c r="H3304" s="12" t="s">
        <v>1582</v>
      </c>
      <c r="I3304" s="14" t="s">
        <v>1546</v>
      </c>
      <c r="L3304" s="19"/>
      <c r="M3304" s="20"/>
    </row>
    <row r="3305" spans="1:13" x14ac:dyDescent="0.25">
      <c r="A3305" t="s">
        <v>1586</v>
      </c>
      <c r="B3305" s="8">
        <v>4058943</v>
      </c>
      <c r="C3305" t="s">
        <v>1547</v>
      </c>
      <c r="D3305" t="s">
        <v>1602</v>
      </c>
      <c r="E3305" s="9">
        <v>0.22666666666666699</v>
      </c>
      <c r="F3305" s="10">
        <f t="shared" si="146"/>
        <v>3150.6666666666711</v>
      </c>
      <c r="G3305" s="11"/>
      <c r="H3305" s="12" t="s">
        <v>1582</v>
      </c>
    </row>
    <row r="3306" spans="1:13" s="14" customFormat="1" x14ac:dyDescent="0.25">
      <c r="A3306" s="14" t="s">
        <v>1588</v>
      </c>
      <c r="B3306" s="15">
        <v>4058943</v>
      </c>
      <c r="C3306" s="14" t="s">
        <v>1547</v>
      </c>
      <c r="D3306" s="14" t="s">
        <v>1603</v>
      </c>
      <c r="E3306" s="16">
        <v>5.3333333333333302E-2</v>
      </c>
      <c r="F3306" s="17">
        <f t="shared" si="146"/>
        <v>741.33333333333292</v>
      </c>
      <c r="G3306" s="18">
        <v>3892</v>
      </c>
      <c r="H3306" s="12" t="s">
        <v>1582</v>
      </c>
      <c r="I3306" s="14" t="s">
        <v>726</v>
      </c>
      <c r="L3306" s="19"/>
      <c r="M3306" s="20"/>
    </row>
    <row r="3307" spans="1:13" x14ac:dyDescent="0.25">
      <c r="A3307" t="s">
        <v>1592</v>
      </c>
      <c r="B3307" s="8">
        <v>20121946</v>
      </c>
      <c r="C3307" t="s">
        <v>1548</v>
      </c>
      <c r="D3307" t="s">
        <v>1596</v>
      </c>
      <c r="E3307" s="9">
        <v>1.36</v>
      </c>
      <c r="F3307" s="10">
        <f t="shared" si="146"/>
        <v>18904</v>
      </c>
      <c r="G3307" s="11"/>
      <c r="H3307" s="12" t="s">
        <v>1582</v>
      </c>
    </row>
    <row r="3308" spans="1:13" x14ac:dyDescent="0.25">
      <c r="A3308" t="s">
        <v>1592</v>
      </c>
      <c r="B3308" s="8">
        <v>20151429</v>
      </c>
      <c r="C3308" t="s">
        <v>1548</v>
      </c>
      <c r="D3308" t="s">
        <v>2109</v>
      </c>
      <c r="E3308" s="9">
        <v>14.04</v>
      </c>
      <c r="F3308" s="10">
        <f t="shared" si="146"/>
        <v>195156</v>
      </c>
      <c r="G3308" s="11"/>
      <c r="H3308" s="12" t="s">
        <v>1582</v>
      </c>
    </row>
    <row r="3309" spans="1:13" x14ac:dyDescent="0.25">
      <c r="A3309" t="s">
        <v>1592</v>
      </c>
      <c r="B3309" s="8">
        <v>4093989</v>
      </c>
      <c r="C3309" t="s">
        <v>1548</v>
      </c>
      <c r="D3309" t="s">
        <v>1674</v>
      </c>
      <c r="E3309" s="9">
        <v>2.56</v>
      </c>
      <c r="F3309" s="10">
        <f t="shared" si="146"/>
        <v>35584</v>
      </c>
      <c r="G3309" s="11"/>
      <c r="H3309" s="12" t="s">
        <v>1582</v>
      </c>
    </row>
    <row r="3310" spans="1:13" x14ac:dyDescent="0.25">
      <c r="A3310" t="s">
        <v>1580</v>
      </c>
      <c r="B3310" s="8">
        <v>20121946</v>
      </c>
      <c r="C3310" t="s">
        <v>1548</v>
      </c>
      <c r="D3310" t="s">
        <v>1674</v>
      </c>
      <c r="E3310" s="9">
        <v>2.56</v>
      </c>
      <c r="F3310" s="10">
        <f t="shared" si="146"/>
        <v>35584</v>
      </c>
      <c r="G3310" s="11"/>
      <c r="H3310" s="12" t="s">
        <v>1582</v>
      </c>
    </row>
    <row r="3311" spans="1:13" x14ac:dyDescent="0.25">
      <c r="A3311" t="s">
        <v>1580</v>
      </c>
      <c r="B3311" s="8">
        <v>20151429</v>
      </c>
      <c r="C3311" t="s">
        <v>1548</v>
      </c>
      <c r="D3311" t="s">
        <v>1694</v>
      </c>
      <c r="E3311" s="9">
        <v>2.2400000000000002</v>
      </c>
      <c r="F3311" s="10">
        <f t="shared" si="146"/>
        <v>31136.000000000004</v>
      </c>
      <c r="G3311" s="11"/>
      <c r="H3311" s="12" t="s">
        <v>1582</v>
      </c>
    </row>
    <row r="3312" spans="1:13" x14ac:dyDescent="0.25">
      <c r="A3312" t="s">
        <v>1586</v>
      </c>
      <c r="B3312" s="8">
        <v>4459263</v>
      </c>
      <c r="C3312" t="s">
        <v>1548</v>
      </c>
      <c r="D3312" t="s">
        <v>1609</v>
      </c>
      <c r="E3312" s="9">
        <v>0.64</v>
      </c>
      <c r="F3312" s="10">
        <f t="shared" si="146"/>
        <v>8896</v>
      </c>
      <c r="G3312" s="11"/>
      <c r="H3312" s="12" t="s">
        <v>1582</v>
      </c>
    </row>
    <row r="3313" spans="1:13" x14ac:dyDescent="0.25">
      <c r="A3313" t="s">
        <v>1586</v>
      </c>
      <c r="B3313" s="8">
        <v>4436842</v>
      </c>
      <c r="C3313" t="s">
        <v>1548</v>
      </c>
      <c r="D3313" t="s">
        <v>1587</v>
      </c>
      <c r="E3313" s="9">
        <v>0.24</v>
      </c>
      <c r="F3313" s="10">
        <f t="shared" si="146"/>
        <v>3336</v>
      </c>
      <c r="G3313" s="11"/>
      <c r="H3313" s="12" t="s">
        <v>1582</v>
      </c>
    </row>
    <row r="3314" spans="1:13" x14ac:dyDescent="0.25">
      <c r="A3314" t="s">
        <v>1586</v>
      </c>
      <c r="B3314" s="8" t="s">
        <v>1601</v>
      </c>
      <c r="C3314" t="s">
        <v>1548</v>
      </c>
      <c r="D3314" t="s">
        <v>1626</v>
      </c>
      <c r="E3314" s="9">
        <v>1.28</v>
      </c>
      <c r="F3314" s="10">
        <f t="shared" si="146"/>
        <v>17792</v>
      </c>
      <c r="G3314" s="11"/>
      <c r="H3314" s="12" t="s">
        <v>1582</v>
      </c>
    </row>
    <row r="3315" spans="1:13" x14ac:dyDescent="0.25">
      <c r="A3315" t="s">
        <v>1586</v>
      </c>
      <c r="B3315" s="8">
        <v>20121946</v>
      </c>
      <c r="C3315" t="s">
        <v>1548</v>
      </c>
      <c r="D3315" t="s">
        <v>1633</v>
      </c>
      <c r="E3315" s="9">
        <v>2</v>
      </c>
      <c r="F3315" s="10">
        <f t="shared" si="146"/>
        <v>27800</v>
      </c>
      <c r="G3315" s="11"/>
      <c r="H3315" s="12" t="s">
        <v>1582</v>
      </c>
    </row>
    <row r="3316" spans="1:13" x14ac:dyDescent="0.25">
      <c r="A3316" t="s">
        <v>1588</v>
      </c>
      <c r="B3316" s="8">
        <v>20121946</v>
      </c>
      <c r="C3316" t="s">
        <v>1548</v>
      </c>
      <c r="D3316" t="s">
        <v>1584</v>
      </c>
      <c r="E3316" s="9">
        <v>0.16</v>
      </c>
      <c r="F3316" s="10">
        <f t="shared" si="146"/>
        <v>2224</v>
      </c>
      <c r="G3316" s="11"/>
      <c r="H3316" s="12" t="s">
        <v>1582</v>
      </c>
    </row>
    <row r="3317" spans="1:13" x14ac:dyDescent="0.25">
      <c r="A3317" t="s">
        <v>1588</v>
      </c>
      <c r="B3317" s="8">
        <v>4436842</v>
      </c>
      <c r="C3317" t="s">
        <v>1548</v>
      </c>
      <c r="D3317" t="s">
        <v>1646</v>
      </c>
      <c r="E3317" s="9">
        <v>3.52</v>
      </c>
      <c r="F3317" s="10">
        <f t="shared" ref="F3317:F3348" si="147">((E3317/8)*8)*13900</f>
        <v>48928</v>
      </c>
      <c r="G3317" s="11"/>
      <c r="H3317" s="12" t="s">
        <v>1582</v>
      </c>
    </row>
    <row r="3318" spans="1:13" x14ac:dyDescent="0.25">
      <c r="A3318" t="s">
        <v>1588</v>
      </c>
      <c r="B3318" s="8">
        <v>4459263</v>
      </c>
      <c r="C3318" t="s">
        <v>1548</v>
      </c>
      <c r="D3318" t="s">
        <v>1692</v>
      </c>
      <c r="E3318" s="9">
        <v>1.6</v>
      </c>
      <c r="F3318" s="10">
        <f t="shared" si="147"/>
        <v>22240</v>
      </c>
      <c r="G3318" s="11"/>
      <c r="H3318" s="12" t="s">
        <v>1582</v>
      </c>
    </row>
    <row r="3319" spans="1:13" x14ac:dyDescent="0.25">
      <c r="A3319" t="s">
        <v>1588</v>
      </c>
      <c r="B3319" s="8" t="s">
        <v>1601</v>
      </c>
      <c r="C3319" t="s">
        <v>1548</v>
      </c>
      <c r="D3319" t="s">
        <v>1603</v>
      </c>
      <c r="E3319" s="9">
        <v>0.08</v>
      </c>
      <c r="F3319" s="10">
        <f t="shared" si="147"/>
        <v>1112</v>
      </c>
      <c r="G3319" s="11"/>
      <c r="H3319" s="12" t="s">
        <v>1582</v>
      </c>
    </row>
    <row r="3320" spans="1:13" x14ac:dyDescent="0.25">
      <c r="A3320" t="s">
        <v>1590</v>
      </c>
      <c r="B3320" s="8">
        <v>4093989</v>
      </c>
      <c r="C3320" t="s">
        <v>1548</v>
      </c>
      <c r="D3320" t="s">
        <v>1628</v>
      </c>
      <c r="E3320" s="9">
        <v>1.84</v>
      </c>
      <c r="F3320" s="10">
        <f t="shared" si="147"/>
        <v>25576</v>
      </c>
      <c r="G3320" s="11"/>
      <c r="H3320" s="12" t="s">
        <v>1582</v>
      </c>
    </row>
    <row r="3321" spans="1:13" x14ac:dyDescent="0.25">
      <c r="A3321" t="s">
        <v>1590</v>
      </c>
      <c r="B3321" s="8">
        <v>4459263</v>
      </c>
      <c r="C3321" t="s">
        <v>1548</v>
      </c>
      <c r="D3321" t="s">
        <v>1594</v>
      </c>
      <c r="E3321" s="9">
        <v>1.2</v>
      </c>
      <c r="F3321" s="10">
        <f t="shared" si="147"/>
        <v>16680</v>
      </c>
      <c r="G3321" s="11"/>
      <c r="H3321" s="12" t="s">
        <v>1582</v>
      </c>
    </row>
    <row r="3322" spans="1:13" x14ac:dyDescent="0.25">
      <c r="A3322" t="s">
        <v>1590</v>
      </c>
      <c r="B3322" s="8">
        <v>4436842</v>
      </c>
      <c r="C3322" t="s">
        <v>1548</v>
      </c>
      <c r="D3322" t="s">
        <v>1581</v>
      </c>
      <c r="E3322" s="9">
        <v>0.48</v>
      </c>
      <c r="F3322" s="10">
        <f t="shared" si="147"/>
        <v>6672</v>
      </c>
      <c r="G3322" s="11"/>
      <c r="H3322" s="12" t="s">
        <v>1582</v>
      </c>
    </row>
    <row r="3323" spans="1:13" s="14" customFormat="1" x14ac:dyDescent="0.25">
      <c r="A3323" s="14" t="s">
        <v>1590</v>
      </c>
      <c r="B3323" s="15">
        <v>20121946</v>
      </c>
      <c r="C3323" s="14" t="s">
        <v>1548</v>
      </c>
      <c r="D3323" s="14" t="s">
        <v>1636</v>
      </c>
      <c r="E3323" s="16">
        <v>0.96</v>
      </c>
      <c r="F3323" s="17">
        <f t="shared" si="147"/>
        <v>13344</v>
      </c>
      <c r="G3323" s="18">
        <v>510964</v>
      </c>
      <c r="H3323" s="12" t="s">
        <v>1582</v>
      </c>
      <c r="I3323" s="14" t="s">
        <v>1549</v>
      </c>
      <c r="L3323" s="19"/>
      <c r="M3323" s="20"/>
    </row>
    <row r="3324" spans="1:13" x14ac:dyDescent="0.25">
      <c r="A3324" t="s">
        <v>1592</v>
      </c>
      <c r="B3324" s="8">
        <v>20158406</v>
      </c>
      <c r="C3324" t="s">
        <v>1550</v>
      </c>
      <c r="D3324" t="s">
        <v>1605</v>
      </c>
      <c r="E3324" s="9">
        <v>0.88</v>
      </c>
      <c r="F3324" s="10">
        <f t="shared" si="147"/>
        <v>12232</v>
      </c>
      <c r="G3324" s="11"/>
    </row>
    <row r="3325" spans="1:13" x14ac:dyDescent="0.25">
      <c r="A3325" t="s">
        <v>1580</v>
      </c>
      <c r="B3325" s="8">
        <v>20158406</v>
      </c>
      <c r="C3325" t="s">
        <v>1550</v>
      </c>
      <c r="D3325" t="s">
        <v>1587</v>
      </c>
      <c r="E3325" s="9">
        <v>0.24</v>
      </c>
      <c r="F3325" s="10">
        <f t="shared" si="147"/>
        <v>3336</v>
      </c>
      <c r="G3325" s="11"/>
    </row>
    <row r="3326" spans="1:13" x14ac:dyDescent="0.25">
      <c r="A3326" t="s">
        <v>1586</v>
      </c>
      <c r="B3326" s="8">
        <v>20158406</v>
      </c>
      <c r="C3326" t="s">
        <v>1550</v>
      </c>
      <c r="D3326" t="s">
        <v>1584</v>
      </c>
      <c r="E3326" s="9">
        <v>0.16</v>
      </c>
      <c r="F3326" s="10">
        <f t="shared" si="147"/>
        <v>2224</v>
      </c>
      <c r="G3326" s="11"/>
    </row>
    <row r="3327" spans="1:13" s="14" customFormat="1" x14ac:dyDescent="0.25">
      <c r="A3327" s="14" t="s">
        <v>1588</v>
      </c>
      <c r="B3327" s="15">
        <v>20158406</v>
      </c>
      <c r="C3327" s="14" t="s">
        <v>1550</v>
      </c>
      <c r="D3327" s="14" t="s">
        <v>1603</v>
      </c>
      <c r="E3327" s="16">
        <v>0.08</v>
      </c>
      <c r="F3327" s="17">
        <f t="shared" si="147"/>
        <v>1112</v>
      </c>
      <c r="G3327" s="18">
        <v>18904</v>
      </c>
      <c r="I3327" s="14" t="s">
        <v>1551</v>
      </c>
      <c r="L3327" s="19"/>
      <c r="M3327" s="20"/>
    </row>
    <row r="3328" spans="1:13" s="14" customFormat="1" x14ac:dyDescent="0.25">
      <c r="A3328" s="14" t="s">
        <v>1592</v>
      </c>
      <c r="B3328" s="15">
        <v>20106274</v>
      </c>
      <c r="C3328" s="14" t="s">
        <v>2110</v>
      </c>
      <c r="D3328" s="14" t="s">
        <v>1610</v>
      </c>
      <c r="E3328" s="16">
        <v>0.28000000000000003</v>
      </c>
      <c r="F3328" s="17">
        <f t="shared" si="147"/>
        <v>3892.0000000000005</v>
      </c>
      <c r="G3328" s="18">
        <v>3892</v>
      </c>
      <c r="I3328" s="14" t="s">
        <v>2111</v>
      </c>
      <c r="L3328" s="19"/>
      <c r="M3328" s="20"/>
    </row>
    <row r="3329" spans="1:13" x14ac:dyDescent="0.25">
      <c r="A3329" t="s">
        <v>1592</v>
      </c>
      <c r="B3329" s="8">
        <v>11298567</v>
      </c>
      <c r="C3329" t="s">
        <v>1554</v>
      </c>
      <c r="D3329" t="s">
        <v>1607</v>
      </c>
      <c r="E3329" s="9">
        <v>1.04</v>
      </c>
      <c r="F3329" s="10">
        <f t="shared" si="147"/>
        <v>14456</v>
      </c>
      <c r="G3329" s="11"/>
      <c r="H3329" s="12" t="s">
        <v>1582</v>
      </c>
    </row>
    <row r="3330" spans="1:13" s="14" customFormat="1" x14ac:dyDescent="0.25">
      <c r="A3330" s="14" t="s">
        <v>1580</v>
      </c>
      <c r="B3330" s="15">
        <v>11298567</v>
      </c>
      <c r="C3330" s="14" t="s">
        <v>1554</v>
      </c>
      <c r="D3330" s="14" t="s">
        <v>1610</v>
      </c>
      <c r="E3330" s="16">
        <v>0.4</v>
      </c>
      <c r="F3330" s="17">
        <f t="shared" si="147"/>
        <v>5560</v>
      </c>
      <c r="G3330" s="18">
        <v>20016</v>
      </c>
      <c r="H3330" s="12" t="s">
        <v>1582</v>
      </c>
      <c r="I3330" s="14" t="s">
        <v>1555</v>
      </c>
      <c r="L3330" s="19"/>
      <c r="M3330" s="20"/>
    </row>
    <row r="3331" spans="1:13" x14ac:dyDescent="0.25">
      <c r="A3331" t="s">
        <v>1592</v>
      </c>
      <c r="B3331" s="8">
        <v>20143781</v>
      </c>
      <c r="C3331" t="s">
        <v>1556</v>
      </c>
      <c r="D3331" t="s">
        <v>1618</v>
      </c>
      <c r="E3331" s="9">
        <v>2.06666666666667</v>
      </c>
      <c r="F3331" s="10">
        <f t="shared" si="147"/>
        <v>28726.666666666712</v>
      </c>
      <c r="G3331" s="11"/>
      <c r="H3331" s="12" t="s">
        <v>1582</v>
      </c>
    </row>
    <row r="3332" spans="1:13" x14ac:dyDescent="0.25">
      <c r="A3332" t="s">
        <v>1580</v>
      </c>
      <c r="B3332" s="8">
        <v>20143781</v>
      </c>
      <c r="C3332" t="s">
        <v>1556</v>
      </c>
      <c r="D3332" t="s">
        <v>1697</v>
      </c>
      <c r="E3332" s="9">
        <v>2.4066666666666698</v>
      </c>
      <c r="F3332" s="10">
        <f t="shared" si="147"/>
        <v>33452.666666666708</v>
      </c>
      <c r="G3332" s="11"/>
      <c r="H3332" s="12" t="s">
        <v>1582</v>
      </c>
    </row>
    <row r="3333" spans="1:13" x14ac:dyDescent="0.25">
      <c r="A3333" t="s">
        <v>1586</v>
      </c>
      <c r="B3333" s="8">
        <v>20143781</v>
      </c>
      <c r="C3333" t="s">
        <v>1556</v>
      </c>
      <c r="D3333" t="s">
        <v>1618</v>
      </c>
      <c r="E3333" s="9">
        <v>2.06666666666667</v>
      </c>
      <c r="F3333" s="10">
        <f t="shared" si="147"/>
        <v>28726.666666666712</v>
      </c>
      <c r="G3333" s="11"/>
      <c r="H3333" s="12" t="s">
        <v>1582</v>
      </c>
    </row>
    <row r="3334" spans="1:13" x14ac:dyDescent="0.25">
      <c r="A3334" t="s">
        <v>1588</v>
      </c>
      <c r="B3334" s="8">
        <v>20143781</v>
      </c>
      <c r="C3334" t="s">
        <v>1556</v>
      </c>
      <c r="D3334" t="s">
        <v>1585</v>
      </c>
      <c r="E3334" s="9">
        <v>1.0066666666666699</v>
      </c>
      <c r="F3334" s="10">
        <f t="shared" si="147"/>
        <v>13992.666666666712</v>
      </c>
      <c r="G3334" s="11"/>
      <c r="H3334" s="12" t="s">
        <v>1582</v>
      </c>
    </row>
    <row r="3335" spans="1:13" s="14" customFormat="1" x14ac:dyDescent="0.25">
      <c r="A3335" s="14" t="s">
        <v>1590</v>
      </c>
      <c r="B3335" s="15">
        <v>20143781</v>
      </c>
      <c r="C3335" s="14" t="s">
        <v>1556</v>
      </c>
      <c r="D3335" s="14" t="s">
        <v>1634</v>
      </c>
      <c r="E3335" s="16">
        <v>1.9</v>
      </c>
      <c r="F3335" s="17">
        <f t="shared" si="147"/>
        <v>26410</v>
      </c>
      <c r="G3335" s="18">
        <v>131494</v>
      </c>
      <c r="H3335" s="12" t="s">
        <v>1582</v>
      </c>
      <c r="I3335" s="14" t="s">
        <v>1557</v>
      </c>
      <c r="L3335" s="19"/>
      <c r="M3335" s="20"/>
    </row>
    <row r="3336" spans="1:13" x14ac:dyDescent="0.25">
      <c r="A3336" t="s">
        <v>1592</v>
      </c>
      <c r="B3336" s="8">
        <v>13113202</v>
      </c>
      <c r="C3336" t="s">
        <v>1558</v>
      </c>
      <c r="D3336" t="s">
        <v>1603</v>
      </c>
      <c r="E3336" s="9">
        <v>5.3333333333333302E-2</v>
      </c>
      <c r="F3336" s="10">
        <f t="shared" si="147"/>
        <v>741.33333333333292</v>
      </c>
      <c r="G3336" s="11"/>
    </row>
    <row r="3337" spans="1:13" x14ac:dyDescent="0.25">
      <c r="A3337" t="s">
        <v>1580</v>
      </c>
      <c r="B3337" s="8">
        <v>13113202</v>
      </c>
      <c r="C3337" t="s">
        <v>1558</v>
      </c>
      <c r="D3337" t="s">
        <v>1584</v>
      </c>
      <c r="E3337" s="9">
        <v>0.11333333333333299</v>
      </c>
      <c r="F3337" s="10">
        <f t="shared" si="147"/>
        <v>1575.3333333333287</v>
      </c>
      <c r="G3337" s="11"/>
    </row>
    <row r="3338" spans="1:13" x14ac:dyDescent="0.25">
      <c r="A3338" t="s">
        <v>1586</v>
      </c>
      <c r="B3338" s="8">
        <v>13113202</v>
      </c>
      <c r="C3338" t="s">
        <v>1558</v>
      </c>
      <c r="D3338" t="s">
        <v>1602</v>
      </c>
      <c r="E3338" s="9">
        <v>0.22666666666666699</v>
      </c>
      <c r="F3338" s="10">
        <f t="shared" si="147"/>
        <v>3150.6666666666711</v>
      </c>
      <c r="G3338" s="11"/>
    </row>
    <row r="3339" spans="1:13" x14ac:dyDescent="0.25">
      <c r="A3339" t="s">
        <v>1588</v>
      </c>
      <c r="B3339" s="8">
        <v>13113202</v>
      </c>
      <c r="C3339" t="s">
        <v>1558</v>
      </c>
      <c r="D3339" t="s">
        <v>1587</v>
      </c>
      <c r="E3339" s="9">
        <v>0.16666666666666699</v>
      </c>
      <c r="F3339" s="10">
        <f t="shared" si="147"/>
        <v>2316.6666666666711</v>
      </c>
      <c r="G3339" s="11"/>
    </row>
    <row r="3340" spans="1:13" s="14" customFormat="1" x14ac:dyDescent="0.25">
      <c r="A3340" s="14" t="s">
        <v>1590</v>
      </c>
      <c r="B3340" s="15">
        <v>13113202</v>
      </c>
      <c r="C3340" s="14" t="s">
        <v>1558</v>
      </c>
      <c r="D3340" s="14" t="s">
        <v>1581</v>
      </c>
      <c r="E3340" s="16">
        <v>0.33333333333333298</v>
      </c>
      <c r="F3340" s="17">
        <f t="shared" si="147"/>
        <v>4633.3333333333285</v>
      </c>
      <c r="G3340" s="18">
        <v>12371</v>
      </c>
      <c r="I3340" s="14" t="s">
        <v>1559</v>
      </c>
      <c r="L3340" s="19"/>
      <c r="M3340" s="20"/>
    </row>
    <row r="3341" spans="1:13" s="14" customFormat="1" x14ac:dyDescent="0.25">
      <c r="A3341" s="14" t="s">
        <v>1590</v>
      </c>
      <c r="B3341" s="15">
        <v>13188644</v>
      </c>
      <c r="C3341" s="14" t="s">
        <v>1560</v>
      </c>
      <c r="D3341" s="14" t="s">
        <v>1607</v>
      </c>
      <c r="E3341" s="16">
        <v>0.52</v>
      </c>
      <c r="F3341" s="17">
        <f t="shared" si="147"/>
        <v>7228</v>
      </c>
      <c r="G3341" s="18">
        <v>7228</v>
      </c>
      <c r="H3341" s="12" t="s">
        <v>1582</v>
      </c>
      <c r="I3341" s="14" t="s">
        <v>1561</v>
      </c>
      <c r="L3341" s="19"/>
      <c r="M3341" s="20"/>
    </row>
    <row r="3342" spans="1:13" x14ac:dyDescent="0.25">
      <c r="A3342" t="s">
        <v>1586</v>
      </c>
      <c r="B3342" s="8" t="s">
        <v>1601</v>
      </c>
      <c r="C3342" t="s">
        <v>1562</v>
      </c>
      <c r="D3342" t="s">
        <v>1587</v>
      </c>
      <c r="E3342" s="9">
        <v>0.24</v>
      </c>
      <c r="F3342" s="10">
        <f t="shared" si="147"/>
        <v>3336</v>
      </c>
      <c r="G3342" s="11"/>
      <c r="H3342" s="12" t="s">
        <v>1582</v>
      </c>
    </row>
    <row r="3343" spans="1:13" x14ac:dyDescent="0.25">
      <c r="A3343" t="s">
        <v>1586</v>
      </c>
      <c r="B3343" s="8" t="s">
        <v>1601</v>
      </c>
      <c r="C3343" t="s">
        <v>1562</v>
      </c>
      <c r="D3343" t="s">
        <v>1610</v>
      </c>
      <c r="E3343" s="9">
        <v>0.4</v>
      </c>
      <c r="F3343" s="10">
        <f t="shared" si="147"/>
        <v>5560</v>
      </c>
      <c r="G3343" s="11"/>
      <c r="H3343" s="12" t="s">
        <v>1582</v>
      </c>
    </row>
    <row r="3344" spans="1:13" x14ac:dyDescent="0.25">
      <c r="A3344" t="s">
        <v>1588</v>
      </c>
      <c r="B3344" s="8" t="s">
        <v>1601</v>
      </c>
      <c r="C3344" t="s">
        <v>1562</v>
      </c>
      <c r="D3344" t="s">
        <v>1610</v>
      </c>
      <c r="E3344" s="9">
        <v>0.4</v>
      </c>
      <c r="F3344" s="10">
        <f t="shared" si="147"/>
        <v>5560</v>
      </c>
      <c r="G3344" s="11"/>
      <c r="H3344" s="12" t="s">
        <v>1582</v>
      </c>
    </row>
    <row r="3345" spans="1:13" s="14" customFormat="1" x14ac:dyDescent="0.25">
      <c r="A3345" s="14" t="s">
        <v>1590</v>
      </c>
      <c r="B3345" s="15" t="s">
        <v>1601</v>
      </c>
      <c r="C3345" s="14" t="s">
        <v>1562</v>
      </c>
      <c r="D3345" s="14" t="s">
        <v>1587</v>
      </c>
      <c r="E3345" s="16">
        <v>0.24</v>
      </c>
      <c r="F3345" s="17">
        <f t="shared" si="147"/>
        <v>3336</v>
      </c>
      <c r="G3345" s="18">
        <v>17792</v>
      </c>
      <c r="H3345" s="12" t="s">
        <v>1582</v>
      </c>
      <c r="I3345" s="14" t="s">
        <v>1563</v>
      </c>
      <c r="J3345" s="14" t="s">
        <v>14</v>
      </c>
      <c r="K3345" s="14" t="s">
        <v>15</v>
      </c>
      <c r="L3345" s="19"/>
      <c r="M3345" s="20"/>
    </row>
    <row r="3346" spans="1:13" s="14" customFormat="1" x14ac:dyDescent="0.25">
      <c r="A3346" s="14" t="s">
        <v>1590</v>
      </c>
      <c r="B3346" s="15">
        <v>617472</v>
      </c>
      <c r="C3346" s="14" t="s">
        <v>1566</v>
      </c>
      <c r="D3346" s="14" t="s">
        <v>1602</v>
      </c>
      <c r="E3346" s="16">
        <v>0.22666666666666699</v>
      </c>
      <c r="F3346" s="17">
        <f t="shared" si="147"/>
        <v>3150.6666666666711</v>
      </c>
      <c r="G3346" s="18">
        <v>3197</v>
      </c>
      <c r="I3346" s="14" t="s">
        <v>1567</v>
      </c>
      <c r="L3346" s="19"/>
      <c r="M3346" s="20"/>
    </row>
    <row r="3347" spans="1:13" x14ac:dyDescent="0.25">
      <c r="A3347" t="s">
        <v>1586</v>
      </c>
      <c r="B3347" s="8">
        <v>4012207</v>
      </c>
      <c r="C3347" t="s">
        <v>1568</v>
      </c>
      <c r="D3347" t="s">
        <v>1830</v>
      </c>
      <c r="E3347" s="9">
        <v>4.3600000000000003</v>
      </c>
      <c r="F3347" s="10">
        <f t="shared" si="147"/>
        <v>60604.000000000007</v>
      </c>
      <c r="G3347" s="11"/>
      <c r="H3347" s="12" t="s">
        <v>1582</v>
      </c>
    </row>
    <row r="3348" spans="1:13" x14ac:dyDescent="0.25">
      <c r="A3348" t="s">
        <v>1588</v>
      </c>
      <c r="B3348" s="8">
        <v>4012207</v>
      </c>
      <c r="C3348" t="s">
        <v>1568</v>
      </c>
      <c r="D3348" t="s">
        <v>1643</v>
      </c>
      <c r="E3348" s="9">
        <v>2.5133333333333301</v>
      </c>
      <c r="F3348" s="10">
        <f t="shared" si="147"/>
        <v>34935.333333333285</v>
      </c>
      <c r="G3348" s="11"/>
      <c r="H3348" s="12" t="s">
        <v>1582</v>
      </c>
    </row>
    <row r="3349" spans="1:13" s="14" customFormat="1" x14ac:dyDescent="0.25">
      <c r="A3349" s="14" t="s">
        <v>1590</v>
      </c>
      <c r="B3349" s="15">
        <v>4012207</v>
      </c>
      <c r="C3349" s="14" t="s">
        <v>1568</v>
      </c>
      <c r="D3349" s="14" t="s">
        <v>1723</v>
      </c>
      <c r="E3349" s="16">
        <v>2.6866666666666701</v>
      </c>
      <c r="F3349" s="17">
        <f t="shared" ref="F3349:F3359" si="148">((E3349/8)*8)*13900</f>
        <v>37344.666666666715</v>
      </c>
      <c r="G3349" s="18">
        <v>132884</v>
      </c>
      <c r="H3349" s="12" t="s">
        <v>1582</v>
      </c>
      <c r="I3349" s="14" t="s">
        <v>1569</v>
      </c>
      <c r="L3349" s="19"/>
      <c r="M3349" s="20"/>
    </row>
    <row r="3350" spans="1:13" x14ac:dyDescent="0.25">
      <c r="A3350" t="s">
        <v>1592</v>
      </c>
      <c r="B3350" s="8" t="s">
        <v>1601</v>
      </c>
      <c r="C3350" t="s">
        <v>1570</v>
      </c>
      <c r="D3350" t="s">
        <v>1698</v>
      </c>
      <c r="E3350" s="9">
        <v>11.04</v>
      </c>
      <c r="F3350" s="10">
        <f t="shared" si="148"/>
        <v>153456</v>
      </c>
      <c r="G3350" s="11"/>
    </row>
    <row r="3351" spans="1:13" x14ac:dyDescent="0.25">
      <c r="A3351" t="s">
        <v>1580</v>
      </c>
      <c r="B3351" s="8" t="s">
        <v>1601</v>
      </c>
      <c r="C3351" t="s">
        <v>1570</v>
      </c>
      <c r="D3351" t="s">
        <v>1926</v>
      </c>
      <c r="E3351" s="9">
        <v>8.8800000000000008</v>
      </c>
      <c r="F3351" s="10">
        <f t="shared" si="148"/>
        <v>123432.00000000001</v>
      </c>
      <c r="G3351" s="11"/>
    </row>
    <row r="3352" spans="1:13" x14ac:dyDescent="0.25">
      <c r="A3352" t="s">
        <v>1586</v>
      </c>
      <c r="B3352" s="8" t="s">
        <v>1601</v>
      </c>
      <c r="C3352" t="s">
        <v>1570</v>
      </c>
      <c r="D3352" t="s">
        <v>1597</v>
      </c>
      <c r="E3352" s="9">
        <v>7.92</v>
      </c>
      <c r="F3352" s="10">
        <f t="shared" si="148"/>
        <v>110088</v>
      </c>
      <c r="G3352" s="11"/>
    </row>
    <row r="3353" spans="1:13" x14ac:dyDescent="0.25">
      <c r="A3353" t="s">
        <v>1588</v>
      </c>
      <c r="B3353" s="8" t="s">
        <v>1601</v>
      </c>
      <c r="C3353" t="s">
        <v>1570</v>
      </c>
      <c r="D3353" t="s">
        <v>1881</v>
      </c>
      <c r="E3353" s="9">
        <v>10</v>
      </c>
      <c r="F3353" s="10">
        <f t="shared" si="148"/>
        <v>139000</v>
      </c>
      <c r="G3353" s="11"/>
    </row>
    <row r="3354" spans="1:13" s="14" customFormat="1" x14ac:dyDescent="0.25">
      <c r="A3354" s="14" t="s">
        <v>1590</v>
      </c>
      <c r="B3354" s="15" t="s">
        <v>1601</v>
      </c>
      <c r="C3354" s="14" t="s">
        <v>1570</v>
      </c>
      <c r="D3354" s="14" t="s">
        <v>2112</v>
      </c>
      <c r="E3354" s="16">
        <v>15.12</v>
      </c>
      <c r="F3354" s="17">
        <f t="shared" si="148"/>
        <v>210168</v>
      </c>
      <c r="G3354" s="18">
        <v>736144</v>
      </c>
      <c r="L3354" s="19"/>
      <c r="M3354" s="20"/>
    </row>
    <row r="3355" spans="1:13" x14ac:dyDescent="0.25">
      <c r="A3355" t="s">
        <v>1588</v>
      </c>
      <c r="B3355" s="8" t="s">
        <v>1601</v>
      </c>
      <c r="C3355" t="s">
        <v>1571</v>
      </c>
      <c r="D3355" t="s">
        <v>1603</v>
      </c>
      <c r="E3355" s="9">
        <v>0.08</v>
      </c>
      <c r="F3355" s="10">
        <f t="shared" si="148"/>
        <v>1112</v>
      </c>
      <c r="G3355" s="11"/>
    </row>
    <row r="3356" spans="1:13" s="14" customFormat="1" x14ac:dyDescent="0.25">
      <c r="A3356" s="14" t="s">
        <v>1590</v>
      </c>
      <c r="B3356" s="15" t="s">
        <v>1601</v>
      </c>
      <c r="C3356" s="14" t="s">
        <v>1571</v>
      </c>
      <c r="D3356" s="14" t="s">
        <v>1584</v>
      </c>
      <c r="E3356" s="16">
        <v>0.16</v>
      </c>
      <c r="F3356" s="17">
        <f t="shared" si="148"/>
        <v>2224</v>
      </c>
      <c r="G3356" s="18">
        <v>3336</v>
      </c>
      <c r="L3356" s="19"/>
      <c r="M3356" s="20"/>
    </row>
    <row r="3357" spans="1:13" s="14" customFormat="1" x14ac:dyDescent="0.25">
      <c r="A3357" s="14" t="s">
        <v>1580</v>
      </c>
      <c r="B3357" s="15">
        <v>11503477</v>
      </c>
      <c r="C3357" s="14" t="s">
        <v>2113</v>
      </c>
      <c r="D3357" s="14" t="s">
        <v>1620</v>
      </c>
      <c r="E3357" s="16">
        <v>1.52</v>
      </c>
      <c r="F3357" s="17">
        <f t="shared" si="148"/>
        <v>21128</v>
      </c>
      <c r="G3357" s="18">
        <v>21128</v>
      </c>
      <c r="H3357" s="12" t="s">
        <v>1582</v>
      </c>
      <c r="I3357" s="14" t="s">
        <v>2114</v>
      </c>
      <c r="L3357" s="19"/>
      <c r="M3357" s="20"/>
    </row>
    <row r="3358" spans="1:13" x14ac:dyDescent="0.25">
      <c r="A3358" t="s">
        <v>1592</v>
      </c>
      <c r="B3358" s="8">
        <v>13126941</v>
      </c>
      <c r="C3358" t="s">
        <v>1572</v>
      </c>
      <c r="D3358" t="s">
        <v>1584</v>
      </c>
      <c r="E3358" s="9">
        <v>0.16</v>
      </c>
      <c r="F3358" s="10">
        <f t="shared" si="148"/>
        <v>2224</v>
      </c>
      <c r="G3358" s="11"/>
    </row>
    <row r="3359" spans="1:13" s="14" customFormat="1" x14ac:dyDescent="0.25">
      <c r="A3359" s="14" t="s">
        <v>1580</v>
      </c>
      <c r="B3359" s="15">
        <v>13126941</v>
      </c>
      <c r="C3359" s="14" t="s">
        <v>1572</v>
      </c>
      <c r="D3359" s="14" t="s">
        <v>1591</v>
      </c>
      <c r="E3359" s="16">
        <v>1.1200000000000001</v>
      </c>
      <c r="F3359" s="17">
        <f t="shared" si="148"/>
        <v>15568.000000000002</v>
      </c>
      <c r="G3359" s="18">
        <v>17792</v>
      </c>
      <c r="I3359" s="14" t="s">
        <v>1573</v>
      </c>
      <c r="L3359" s="19"/>
      <c r="M3359" s="20"/>
    </row>
    <row r="3360" spans="1:13" x14ac:dyDescent="0.25">
      <c r="G3360" s="11"/>
    </row>
    <row r="3361" spans="1:7" x14ac:dyDescent="0.25">
      <c r="F3361" s="13">
        <f>SUBTOTAL(9,F2:F3360)</f>
        <v>137530446.91666648</v>
      </c>
      <c r="G3361" s="13">
        <f>SUBTOTAL(9,G2:G3360)</f>
        <v>144382219.33333331</v>
      </c>
    </row>
    <row r="3362" spans="1:7" x14ac:dyDescent="0.25">
      <c r="G3362" s="11"/>
    </row>
    <row r="3363" spans="1:7" x14ac:dyDescent="0.25">
      <c r="G3363" s="11"/>
    </row>
    <row r="3364" spans="1:7" x14ac:dyDescent="0.25">
      <c r="G3364" s="11"/>
    </row>
    <row r="3365" spans="1:7" x14ac:dyDescent="0.25">
      <c r="G3365" s="11"/>
    </row>
    <row r="3366" spans="1:7" x14ac:dyDescent="0.25">
      <c r="A3366" t="s">
        <v>2115</v>
      </c>
      <c r="G3366" s="11"/>
    </row>
    <row r="3367" spans="1:7" x14ac:dyDescent="0.25">
      <c r="C3367" t="s">
        <v>4</v>
      </c>
      <c r="D3367" t="s">
        <v>1581</v>
      </c>
      <c r="E3367" s="9">
        <v>0.33333333333333298</v>
      </c>
      <c r="F3367" s="13">
        <v>4633.3333333333303</v>
      </c>
      <c r="G3367" s="11"/>
    </row>
    <row r="3368" spans="1:7" x14ac:dyDescent="0.25">
      <c r="C3368" t="s">
        <v>4</v>
      </c>
      <c r="D3368" t="s">
        <v>1583</v>
      </c>
      <c r="E3368" s="9">
        <v>0.39333333333333298</v>
      </c>
      <c r="F3368" s="13">
        <v>5467.3333333333303</v>
      </c>
      <c r="G3368" s="11"/>
    </row>
    <row r="3369" spans="1:7" x14ac:dyDescent="0.25">
      <c r="C3369" t="s">
        <v>4</v>
      </c>
      <c r="D3369" t="s">
        <v>1584</v>
      </c>
      <c r="E3369" s="9">
        <v>0.11333333333333299</v>
      </c>
      <c r="F3369" s="13">
        <v>1575.3333333333301</v>
      </c>
      <c r="G3369" s="11"/>
    </row>
    <row r="3370" spans="1:7" x14ac:dyDescent="0.25">
      <c r="C3370" t="s">
        <v>4</v>
      </c>
      <c r="D3370" t="s">
        <v>1584</v>
      </c>
      <c r="E3370" s="9">
        <v>0.11333333333333299</v>
      </c>
      <c r="F3370" s="13">
        <v>1575.3333333333301</v>
      </c>
      <c r="G3370" s="11"/>
    </row>
    <row r="3371" spans="1:7" x14ac:dyDescent="0.25">
      <c r="C3371" t="s">
        <v>4</v>
      </c>
      <c r="D3371" t="s">
        <v>1584</v>
      </c>
      <c r="E3371" s="9">
        <v>0.11333333333333299</v>
      </c>
      <c r="F3371" s="13">
        <v>1575.3333333333301</v>
      </c>
      <c r="G3371" s="11"/>
    </row>
    <row r="3372" spans="1:7" x14ac:dyDescent="0.25">
      <c r="C3372" t="s">
        <v>240</v>
      </c>
      <c r="D3372" t="s">
        <v>1585</v>
      </c>
      <c r="E3372" s="9">
        <v>1.0066666666666699</v>
      </c>
      <c r="F3372" s="13">
        <v>13992.666666666701</v>
      </c>
      <c r="G3372" s="11"/>
    </row>
    <row r="3373" spans="1:7" x14ac:dyDescent="0.25">
      <c r="C3373" t="s">
        <v>240</v>
      </c>
      <c r="D3373" t="s">
        <v>1609</v>
      </c>
      <c r="E3373" s="9">
        <v>0.44666666666666699</v>
      </c>
      <c r="F3373" s="13">
        <v>6208.6666666666697</v>
      </c>
      <c r="G3373" s="11"/>
    </row>
    <row r="3374" spans="1:7" x14ac:dyDescent="0.25">
      <c r="C3374" t="s">
        <v>240</v>
      </c>
      <c r="D3374" t="s">
        <v>1626</v>
      </c>
      <c r="E3374" s="9">
        <v>0.89333333333333298</v>
      </c>
      <c r="F3374" s="13">
        <v>12417.333333333299</v>
      </c>
      <c r="G3374" s="11"/>
    </row>
    <row r="3375" spans="1:7" x14ac:dyDescent="0.25">
      <c r="C3375" t="s">
        <v>240</v>
      </c>
      <c r="D3375" t="s">
        <v>1585</v>
      </c>
      <c r="E3375" s="9">
        <v>1.0066666666666699</v>
      </c>
      <c r="F3375" s="13">
        <v>13992.666666666701</v>
      </c>
      <c r="G3375" s="11"/>
    </row>
    <row r="3376" spans="1:7" x14ac:dyDescent="0.25">
      <c r="C3376" t="s">
        <v>661</v>
      </c>
      <c r="D3376" t="s">
        <v>1643</v>
      </c>
      <c r="E3376" s="9">
        <v>3.6</v>
      </c>
      <c r="F3376" s="13">
        <v>50040</v>
      </c>
      <c r="G3376" s="11"/>
    </row>
    <row r="3377" spans="3:7" x14ac:dyDescent="0.25">
      <c r="C3377" t="s">
        <v>661</v>
      </c>
      <c r="D3377" t="s">
        <v>1584</v>
      </c>
      <c r="E3377" s="9">
        <v>0.11333333333333299</v>
      </c>
      <c r="F3377" s="13">
        <v>1575.3333333333301</v>
      </c>
      <c r="G3377" s="11"/>
    </row>
    <row r="3378" spans="3:7" x14ac:dyDescent="0.25">
      <c r="C3378" t="s">
        <v>661</v>
      </c>
      <c r="D3378" t="s">
        <v>1610</v>
      </c>
      <c r="E3378" s="9">
        <v>0.4</v>
      </c>
      <c r="F3378" s="13">
        <v>5560</v>
      </c>
      <c r="G3378" s="11"/>
    </row>
    <row r="3379" spans="3:7" x14ac:dyDescent="0.25">
      <c r="C3379" t="s">
        <v>661</v>
      </c>
      <c r="D3379" t="s">
        <v>1627</v>
      </c>
      <c r="E3379" s="9">
        <v>1.92</v>
      </c>
      <c r="F3379" s="13">
        <v>26688</v>
      </c>
      <c r="G3379" s="11"/>
    </row>
    <row r="3380" spans="3:7" x14ac:dyDescent="0.25">
      <c r="C3380" t="s">
        <v>661</v>
      </c>
      <c r="D3380" t="s">
        <v>1610</v>
      </c>
      <c r="E3380" s="9">
        <v>0.4</v>
      </c>
      <c r="F3380" s="13">
        <v>5560</v>
      </c>
      <c r="G3380" s="11"/>
    </row>
    <row r="3381" spans="3:7" x14ac:dyDescent="0.25">
      <c r="C3381" t="s">
        <v>661</v>
      </c>
      <c r="D3381" t="s">
        <v>1605</v>
      </c>
      <c r="E3381" s="9">
        <v>0.88</v>
      </c>
      <c r="F3381" s="13">
        <v>12232</v>
      </c>
      <c r="G3381" s="11"/>
    </row>
    <row r="3382" spans="3:7" x14ac:dyDescent="0.25">
      <c r="C3382" t="s">
        <v>661</v>
      </c>
      <c r="D3382" t="s">
        <v>1599</v>
      </c>
      <c r="E3382" s="9">
        <v>1.56666666666667</v>
      </c>
      <c r="F3382" s="13">
        <v>21776.666666666701</v>
      </c>
      <c r="G3382" s="11"/>
    </row>
    <row r="3383" spans="3:7" x14ac:dyDescent="0.25">
      <c r="C3383" t="s">
        <v>1216</v>
      </c>
      <c r="D3383" t="s">
        <v>1605</v>
      </c>
      <c r="E3383" s="9">
        <v>0.61333333333333295</v>
      </c>
      <c r="F3383" s="13">
        <v>8525.3333333333303</v>
      </c>
      <c r="G3383" s="11"/>
    </row>
    <row r="3384" spans="3:7" x14ac:dyDescent="0.25">
      <c r="C3384" t="s">
        <v>1216</v>
      </c>
      <c r="D3384" t="s">
        <v>1610</v>
      </c>
      <c r="E3384" s="9">
        <v>0.28000000000000003</v>
      </c>
      <c r="F3384" s="13">
        <v>3892</v>
      </c>
      <c r="G3384" s="11"/>
    </row>
    <row r="3385" spans="3:7" x14ac:dyDescent="0.25">
      <c r="C3385" t="s">
        <v>1216</v>
      </c>
      <c r="D3385" t="s">
        <v>1602</v>
      </c>
      <c r="E3385" s="9">
        <v>0.22666666666666699</v>
      </c>
      <c r="F3385" s="13">
        <v>3150.6666666666702</v>
      </c>
      <c r="G3385" s="11"/>
    </row>
    <row r="3386" spans="3:7" x14ac:dyDescent="0.25">
      <c r="C3386" t="s">
        <v>1216</v>
      </c>
      <c r="D3386" t="s">
        <v>1584</v>
      </c>
      <c r="E3386" s="9">
        <v>0.11333333333333299</v>
      </c>
      <c r="F3386" s="13">
        <v>1575.3333333333301</v>
      </c>
      <c r="G3386" s="11"/>
    </row>
    <row r="3387" spans="3:7" x14ac:dyDescent="0.25">
      <c r="C3387" t="s">
        <v>1216</v>
      </c>
      <c r="D3387" t="s">
        <v>1584</v>
      </c>
      <c r="E3387" s="9">
        <v>0.11333333333333299</v>
      </c>
      <c r="F3387" s="13">
        <v>1575.3333333333301</v>
      </c>
      <c r="G3387" s="11"/>
    </row>
    <row r="3388" spans="3:7" x14ac:dyDescent="0.25">
      <c r="C3388" t="s">
        <v>1260</v>
      </c>
      <c r="D3388" t="s">
        <v>1603</v>
      </c>
      <c r="E3388" s="9">
        <v>0.08</v>
      </c>
      <c r="F3388" s="13">
        <v>1112</v>
      </c>
      <c r="G3388" s="11"/>
    </row>
    <row r="3389" spans="3:7" x14ac:dyDescent="0.25">
      <c r="C3389" t="s">
        <v>1260</v>
      </c>
      <c r="D3389" t="s">
        <v>1602</v>
      </c>
      <c r="E3389" s="9">
        <v>0.32</v>
      </c>
      <c r="F3389" s="13">
        <v>4448</v>
      </c>
      <c r="G3389" s="11"/>
    </row>
    <row r="3390" spans="3:7" x14ac:dyDescent="0.25">
      <c r="C3390" t="s">
        <v>1260</v>
      </c>
      <c r="D3390" t="s">
        <v>1609</v>
      </c>
      <c r="E3390" s="9">
        <v>0.64</v>
      </c>
      <c r="F3390" s="13">
        <v>8896</v>
      </c>
      <c r="G3390" s="11"/>
    </row>
    <row r="3391" spans="3:7" x14ac:dyDescent="0.25">
      <c r="C3391" t="s">
        <v>1461</v>
      </c>
      <c r="D3391" t="s">
        <v>1694</v>
      </c>
      <c r="E3391" s="9">
        <v>2.2400000000000002</v>
      </c>
      <c r="F3391" s="13">
        <v>31136</v>
      </c>
      <c r="G3391" s="11"/>
    </row>
    <row r="3392" spans="3:7" x14ac:dyDescent="0.25">
      <c r="C3392" t="s">
        <v>5</v>
      </c>
      <c r="D3392" t="s">
        <v>1591</v>
      </c>
      <c r="E3392" s="9">
        <v>0.78</v>
      </c>
      <c r="F3392" s="13">
        <v>10842</v>
      </c>
      <c r="G3392" s="11"/>
    </row>
    <row r="3393" spans="1:7" x14ac:dyDescent="0.25">
      <c r="C3393" t="s">
        <v>5</v>
      </c>
      <c r="D3393" t="s">
        <v>1599</v>
      </c>
      <c r="E3393" s="9">
        <v>1.56666666666667</v>
      </c>
      <c r="F3393" s="13">
        <v>21776.666666666701</v>
      </c>
      <c r="G3393" s="11"/>
    </row>
    <row r="3394" spans="1:7" x14ac:dyDescent="0.25">
      <c r="C3394" t="s">
        <v>5</v>
      </c>
      <c r="D3394" t="s">
        <v>1624</v>
      </c>
      <c r="E3394" s="9">
        <v>2.5733333333333301</v>
      </c>
      <c r="F3394" s="13">
        <v>35769.333333333299</v>
      </c>
      <c r="G3394" s="11"/>
    </row>
    <row r="3395" spans="1:7" x14ac:dyDescent="0.25">
      <c r="F3395" s="13">
        <f>SUM(F3367:F3394)</f>
        <v>317568.66666666674</v>
      </c>
      <c r="G3395" s="11" t="s">
        <v>177</v>
      </c>
    </row>
    <row r="3396" spans="1:7" x14ac:dyDescent="0.25">
      <c r="G3396" s="11"/>
    </row>
    <row r="3397" spans="1:7" x14ac:dyDescent="0.25">
      <c r="G3397" s="11"/>
    </row>
    <row r="3398" spans="1:7" x14ac:dyDescent="0.25">
      <c r="A3398" t="s">
        <v>2116</v>
      </c>
      <c r="G3398" s="11"/>
    </row>
    <row r="3399" spans="1:7" x14ac:dyDescent="0.25">
      <c r="C3399" t="s">
        <v>30</v>
      </c>
      <c r="D3399" t="s">
        <v>1610</v>
      </c>
      <c r="E3399" s="9">
        <v>0.4</v>
      </c>
      <c r="F3399" s="13">
        <v>5560</v>
      </c>
      <c r="G3399" s="11"/>
    </row>
    <row r="3400" spans="1:7" x14ac:dyDescent="0.25">
      <c r="C3400" t="s">
        <v>30</v>
      </c>
      <c r="D3400" t="s">
        <v>1602</v>
      </c>
      <c r="E3400" s="9">
        <v>0.32</v>
      </c>
      <c r="F3400" s="13">
        <v>4448</v>
      </c>
      <c r="G3400" s="11"/>
    </row>
    <row r="3401" spans="1:7" x14ac:dyDescent="0.25">
      <c r="C3401" t="s">
        <v>30</v>
      </c>
      <c r="D3401" t="s">
        <v>1584</v>
      </c>
      <c r="E3401" s="9">
        <v>0.16</v>
      </c>
      <c r="F3401" s="13">
        <v>2224</v>
      </c>
      <c r="G3401" s="11"/>
    </row>
    <row r="3402" spans="1:7" x14ac:dyDescent="0.25">
      <c r="C3402" t="s">
        <v>30</v>
      </c>
      <c r="D3402" t="s">
        <v>1602</v>
      </c>
      <c r="E3402" s="9">
        <v>0.32</v>
      </c>
      <c r="F3402" s="13">
        <v>4448</v>
      </c>
      <c r="G3402" s="11"/>
    </row>
    <row r="3403" spans="1:7" x14ac:dyDescent="0.25">
      <c r="C3403" t="s">
        <v>30</v>
      </c>
      <c r="D3403" t="s">
        <v>1603</v>
      </c>
      <c r="E3403" s="9">
        <v>0.08</v>
      </c>
      <c r="F3403" s="13">
        <v>1112</v>
      </c>
      <c r="G3403" s="11"/>
    </row>
    <row r="3404" spans="1:7" x14ac:dyDescent="0.25">
      <c r="C3404" t="s">
        <v>972</v>
      </c>
      <c r="D3404" t="s">
        <v>1619</v>
      </c>
      <c r="E3404" s="9">
        <v>1.68</v>
      </c>
      <c r="F3404" s="13">
        <v>23352</v>
      </c>
      <c r="G3404" s="11"/>
    </row>
    <row r="3405" spans="1:7" x14ac:dyDescent="0.25">
      <c r="C3405" t="s">
        <v>972</v>
      </c>
      <c r="D3405" t="s">
        <v>1612</v>
      </c>
      <c r="E3405" s="9">
        <v>2.4</v>
      </c>
      <c r="F3405" s="13">
        <v>33360</v>
      </c>
      <c r="G3405" s="11"/>
    </row>
    <row r="3406" spans="1:7" x14ac:dyDescent="0.25">
      <c r="C3406" t="s">
        <v>972</v>
      </c>
      <c r="D3406" t="s">
        <v>1626</v>
      </c>
      <c r="E3406" s="9">
        <v>1.28</v>
      </c>
      <c r="F3406" s="13">
        <v>17792</v>
      </c>
      <c r="G3406" s="11"/>
    </row>
    <row r="3407" spans="1:7" x14ac:dyDescent="0.25">
      <c r="C3407" t="s">
        <v>972</v>
      </c>
      <c r="D3407" t="s">
        <v>1961</v>
      </c>
      <c r="E3407" s="9">
        <v>7.04</v>
      </c>
      <c r="F3407" s="13">
        <v>97856</v>
      </c>
      <c r="G3407" s="11"/>
    </row>
    <row r="3408" spans="1:7" x14ac:dyDescent="0.25">
      <c r="C3408" t="s">
        <v>972</v>
      </c>
      <c r="D3408" t="s">
        <v>1811</v>
      </c>
      <c r="E3408" s="9">
        <v>15.2</v>
      </c>
      <c r="F3408" s="13">
        <v>211280</v>
      </c>
      <c r="G3408" s="11"/>
    </row>
    <row r="3409" spans="3:7" x14ac:dyDescent="0.25">
      <c r="C3409" t="s">
        <v>972</v>
      </c>
      <c r="D3409" t="s">
        <v>1587</v>
      </c>
      <c r="E3409" s="9">
        <v>0.24</v>
      </c>
      <c r="F3409" s="13">
        <v>3336</v>
      </c>
      <c r="G3409" s="11"/>
    </row>
    <row r="3410" spans="3:7" x14ac:dyDescent="0.25">
      <c r="C3410" t="s">
        <v>972</v>
      </c>
      <c r="D3410" t="s">
        <v>1695</v>
      </c>
      <c r="E3410" s="9">
        <v>4</v>
      </c>
      <c r="F3410" s="13">
        <v>55600</v>
      </c>
      <c r="G3410" s="11"/>
    </row>
    <row r="3411" spans="3:7" x14ac:dyDescent="0.25">
      <c r="C3411" t="s">
        <v>972</v>
      </c>
      <c r="D3411" t="s">
        <v>1581</v>
      </c>
      <c r="E3411" s="9">
        <v>0.48</v>
      </c>
      <c r="F3411" s="13">
        <v>6672</v>
      </c>
      <c r="G3411" s="11"/>
    </row>
    <row r="3412" spans="3:7" x14ac:dyDescent="0.25">
      <c r="C3412" t="s">
        <v>972</v>
      </c>
      <c r="D3412" t="s">
        <v>1680</v>
      </c>
      <c r="E3412" s="9">
        <v>12.64</v>
      </c>
      <c r="F3412" s="13">
        <v>175696</v>
      </c>
      <c r="G3412" s="11"/>
    </row>
    <row r="3413" spans="3:7" x14ac:dyDescent="0.25">
      <c r="C3413" t="s">
        <v>1990</v>
      </c>
      <c r="D3413" t="s">
        <v>1584</v>
      </c>
      <c r="E3413" s="9">
        <v>0.16</v>
      </c>
      <c r="F3413" s="13">
        <v>2224</v>
      </c>
      <c r="G3413" s="11"/>
    </row>
    <row r="3414" spans="3:7" x14ac:dyDescent="0.25">
      <c r="C3414" t="s">
        <v>1990</v>
      </c>
      <c r="D3414" t="s">
        <v>1585</v>
      </c>
      <c r="E3414" s="9">
        <v>1.44</v>
      </c>
      <c r="F3414" s="13">
        <v>20016</v>
      </c>
      <c r="G3414" s="11"/>
    </row>
    <row r="3415" spans="3:7" x14ac:dyDescent="0.25">
      <c r="C3415" t="s">
        <v>1990</v>
      </c>
      <c r="D3415" t="s">
        <v>1587</v>
      </c>
      <c r="E3415" s="9">
        <v>0.24</v>
      </c>
      <c r="F3415" s="13">
        <v>3336</v>
      </c>
      <c r="G3415" s="11"/>
    </row>
    <row r="3416" spans="3:7" x14ac:dyDescent="0.25">
      <c r="C3416" t="s">
        <v>1990</v>
      </c>
      <c r="D3416" t="s">
        <v>1658</v>
      </c>
      <c r="E3416" s="9">
        <v>2.88</v>
      </c>
      <c r="F3416" s="13">
        <v>40032</v>
      </c>
      <c r="G3416" s="11"/>
    </row>
    <row r="3417" spans="3:7" x14ac:dyDescent="0.25">
      <c r="C3417" t="s">
        <v>1990</v>
      </c>
      <c r="D3417" t="s">
        <v>1636</v>
      </c>
      <c r="E3417" s="9">
        <v>0.96</v>
      </c>
      <c r="F3417" s="13">
        <v>13344</v>
      </c>
      <c r="G3417" s="11"/>
    </row>
    <row r="3418" spans="3:7" x14ac:dyDescent="0.25">
      <c r="C3418" t="s">
        <v>1106</v>
      </c>
      <c r="D3418" t="s">
        <v>1605</v>
      </c>
      <c r="E3418" s="9">
        <v>0.88</v>
      </c>
      <c r="F3418" s="13">
        <v>12232</v>
      </c>
      <c r="G3418" s="11"/>
    </row>
    <row r="3419" spans="3:7" x14ac:dyDescent="0.25">
      <c r="C3419" t="s">
        <v>1106</v>
      </c>
      <c r="D3419" t="s">
        <v>1634</v>
      </c>
      <c r="E3419" s="9">
        <v>2.72</v>
      </c>
      <c r="F3419" s="13">
        <v>37808</v>
      </c>
      <c r="G3419" s="11"/>
    </row>
    <row r="3420" spans="3:7" x14ac:dyDescent="0.25">
      <c r="C3420" t="s">
        <v>1106</v>
      </c>
      <c r="D3420" t="s">
        <v>1581</v>
      </c>
      <c r="E3420" s="9">
        <v>0.48</v>
      </c>
      <c r="F3420" s="13">
        <v>6672</v>
      </c>
      <c r="G3420" s="11"/>
    </row>
    <row r="3421" spans="3:7" x14ac:dyDescent="0.25">
      <c r="C3421" t="s">
        <v>1106</v>
      </c>
      <c r="D3421" t="s">
        <v>1584</v>
      </c>
      <c r="E3421" s="9">
        <v>0.16</v>
      </c>
      <c r="F3421" s="13">
        <v>2224</v>
      </c>
      <c r="G3421" s="11"/>
    </row>
    <row r="3422" spans="3:7" x14ac:dyDescent="0.25">
      <c r="C3422" t="s">
        <v>1106</v>
      </c>
      <c r="D3422" t="s">
        <v>1584</v>
      </c>
      <c r="E3422" s="9">
        <v>0.16</v>
      </c>
      <c r="F3422" s="13">
        <v>2224</v>
      </c>
      <c r="G3422" s="11"/>
    </row>
    <row r="3423" spans="3:7" x14ac:dyDescent="0.25">
      <c r="C3423" t="s">
        <v>1195</v>
      </c>
      <c r="D3423" t="s">
        <v>1612</v>
      </c>
      <c r="E3423" s="9">
        <v>2.4</v>
      </c>
      <c r="F3423" s="13">
        <v>33360</v>
      </c>
      <c r="G3423" s="11"/>
    </row>
    <row r="3424" spans="3:7" x14ac:dyDescent="0.25">
      <c r="C3424" t="s">
        <v>1195</v>
      </c>
      <c r="D3424" t="s">
        <v>1658</v>
      </c>
      <c r="E3424" s="9">
        <v>2.88</v>
      </c>
      <c r="F3424" s="13">
        <v>40032</v>
      </c>
      <c r="G3424" s="11"/>
    </row>
    <row r="3425" spans="1:7" x14ac:dyDescent="0.25">
      <c r="F3425" s="13">
        <f>SUM(F3399:F3424)</f>
        <v>856240</v>
      </c>
      <c r="G3425" s="11" t="s">
        <v>510</v>
      </c>
    </row>
    <row r="3426" spans="1:7" x14ac:dyDescent="0.25">
      <c r="G3426" s="11"/>
    </row>
    <row r="3427" spans="1:7" x14ac:dyDescent="0.25">
      <c r="A3427" t="s">
        <v>2117</v>
      </c>
      <c r="G3427" s="11"/>
    </row>
    <row r="3428" spans="1:7" x14ac:dyDescent="0.25">
      <c r="C3428" t="s">
        <v>71</v>
      </c>
      <c r="D3428" t="s">
        <v>1633</v>
      </c>
      <c r="E3428" s="9">
        <v>2</v>
      </c>
      <c r="F3428" s="13">
        <v>27800</v>
      </c>
      <c r="G3428" s="11"/>
    </row>
    <row r="3429" spans="1:7" x14ac:dyDescent="0.25">
      <c r="C3429" t="s">
        <v>71</v>
      </c>
      <c r="D3429" t="s">
        <v>1634</v>
      </c>
      <c r="E3429" s="9">
        <v>2.72</v>
      </c>
      <c r="F3429" s="13">
        <v>37808</v>
      </c>
      <c r="G3429" s="11"/>
    </row>
    <row r="3430" spans="1:7" x14ac:dyDescent="0.25">
      <c r="C3430" t="s">
        <v>71</v>
      </c>
      <c r="D3430" t="s">
        <v>1585</v>
      </c>
      <c r="E3430" s="9">
        <v>1.44</v>
      </c>
      <c r="F3430" s="13">
        <v>20016</v>
      </c>
      <c r="G3430" s="11"/>
    </row>
    <row r="3431" spans="1:7" x14ac:dyDescent="0.25">
      <c r="C3431" t="s">
        <v>71</v>
      </c>
      <c r="D3431" t="s">
        <v>1635</v>
      </c>
      <c r="E3431" s="9">
        <v>6</v>
      </c>
      <c r="F3431" s="13">
        <v>83400</v>
      </c>
      <c r="G3431" s="11"/>
    </row>
    <row r="3432" spans="1:7" x14ac:dyDescent="0.25">
      <c r="C3432" t="s">
        <v>71</v>
      </c>
      <c r="D3432" t="s">
        <v>1591</v>
      </c>
      <c r="E3432" s="9">
        <v>1.1200000000000001</v>
      </c>
      <c r="F3432" s="13">
        <v>15568</v>
      </c>
      <c r="G3432" s="11"/>
    </row>
    <row r="3433" spans="1:7" x14ac:dyDescent="0.25">
      <c r="C3433" t="s">
        <v>71</v>
      </c>
      <c r="D3433" t="s">
        <v>1591</v>
      </c>
      <c r="E3433" s="9">
        <v>1.1200000000000001</v>
      </c>
      <c r="F3433" s="13">
        <v>15568</v>
      </c>
      <c r="G3433" s="11"/>
    </row>
    <row r="3434" spans="1:7" x14ac:dyDescent="0.25">
      <c r="C3434" t="s">
        <v>71</v>
      </c>
      <c r="D3434" t="s">
        <v>1616</v>
      </c>
      <c r="E3434" s="9">
        <v>4.8</v>
      </c>
      <c r="F3434" s="13">
        <v>66720</v>
      </c>
      <c r="G3434" s="11"/>
    </row>
    <row r="3435" spans="1:7" x14ac:dyDescent="0.25">
      <c r="C3435" t="s">
        <v>71</v>
      </c>
      <c r="D3435" t="s">
        <v>1587</v>
      </c>
      <c r="E3435" s="9">
        <v>0.24</v>
      </c>
      <c r="F3435" s="13">
        <v>3336</v>
      </c>
      <c r="G3435" s="11"/>
    </row>
    <row r="3436" spans="1:7" x14ac:dyDescent="0.25">
      <c r="C3436" t="s">
        <v>1773</v>
      </c>
      <c r="D3436" t="s">
        <v>1626</v>
      </c>
      <c r="E3436" s="9">
        <v>1.28</v>
      </c>
      <c r="F3436" s="13">
        <v>17792</v>
      </c>
      <c r="G3436" s="11"/>
    </row>
    <row r="3437" spans="1:7" x14ac:dyDescent="0.25">
      <c r="C3437" t="s">
        <v>1773</v>
      </c>
      <c r="D3437" t="s">
        <v>1603</v>
      </c>
      <c r="E3437" s="9">
        <v>0.08</v>
      </c>
      <c r="F3437" s="13">
        <v>1112</v>
      </c>
      <c r="G3437" s="11"/>
    </row>
    <row r="3438" spans="1:7" x14ac:dyDescent="0.25">
      <c r="C3438" t="s">
        <v>1773</v>
      </c>
      <c r="D3438" t="s">
        <v>1603</v>
      </c>
      <c r="E3438" s="9">
        <v>0.08</v>
      </c>
      <c r="F3438" s="13">
        <v>1112</v>
      </c>
      <c r="G3438" s="11"/>
    </row>
    <row r="3439" spans="1:7" x14ac:dyDescent="0.25">
      <c r="C3439" t="s">
        <v>1773</v>
      </c>
      <c r="D3439" t="s">
        <v>1605</v>
      </c>
      <c r="E3439" s="9">
        <v>0.88</v>
      </c>
      <c r="F3439" s="13">
        <v>12232</v>
      </c>
      <c r="G3439" s="11"/>
    </row>
    <row r="3440" spans="1:7" x14ac:dyDescent="0.25">
      <c r="C3440" t="s">
        <v>1773</v>
      </c>
      <c r="D3440" t="s">
        <v>1589</v>
      </c>
      <c r="E3440" s="9">
        <v>0.72</v>
      </c>
      <c r="F3440" s="13">
        <v>10008</v>
      </c>
      <c r="G3440" s="11"/>
    </row>
    <row r="3441" spans="1:7" x14ac:dyDescent="0.25">
      <c r="C3441" t="s">
        <v>1773</v>
      </c>
      <c r="D3441" t="s">
        <v>1584</v>
      </c>
      <c r="E3441" s="9">
        <v>0.16</v>
      </c>
      <c r="F3441" s="13">
        <v>2224</v>
      </c>
      <c r="G3441" s="11"/>
    </row>
    <row r="3442" spans="1:7" x14ac:dyDescent="0.25">
      <c r="C3442" t="s">
        <v>1773</v>
      </c>
      <c r="D3442" t="s">
        <v>1584</v>
      </c>
      <c r="E3442" s="9">
        <v>0.16</v>
      </c>
      <c r="F3442" s="13">
        <v>2224</v>
      </c>
      <c r="G3442" s="11"/>
    </row>
    <row r="3443" spans="1:7" x14ac:dyDescent="0.25">
      <c r="F3443" s="13">
        <f>SUM(F3428:F3442)</f>
        <v>316920</v>
      </c>
      <c r="G3443" s="11" t="s">
        <v>510</v>
      </c>
    </row>
    <row r="3444" spans="1:7" x14ac:dyDescent="0.25">
      <c r="G3444" s="11"/>
    </row>
    <row r="3445" spans="1:7" x14ac:dyDescent="0.25">
      <c r="G3445" s="11"/>
    </row>
    <row r="3446" spans="1:7" x14ac:dyDescent="0.25">
      <c r="A3446" t="s">
        <v>2118</v>
      </c>
      <c r="G3446" s="11"/>
    </row>
    <row r="3447" spans="1:7" x14ac:dyDescent="0.25">
      <c r="C3447" t="s">
        <v>75</v>
      </c>
      <c r="D3447" t="s">
        <v>1636</v>
      </c>
      <c r="E3447" s="9">
        <v>0.67333333333333301</v>
      </c>
      <c r="F3447" s="13">
        <v>9359.3333333333303</v>
      </c>
      <c r="G3447" s="11"/>
    </row>
    <row r="3448" spans="1:7" x14ac:dyDescent="0.25">
      <c r="C3448" t="s">
        <v>75</v>
      </c>
      <c r="D3448" t="s">
        <v>1610</v>
      </c>
      <c r="E3448" s="9">
        <v>0.28000000000000003</v>
      </c>
      <c r="F3448" s="13">
        <v>3892</v>
      </c>
      <c r="G3448" s="11"/>
    </row>
    <row r="3449" spans="1:7" x14ac:dyDescent="0.25">
      <c r="C3449" t="s">
        <v>75</v>
      </c>
      <c r="D3449" t="s">
        <v>1603</v>
      </c>
      <c r="E3449" s="9">
        <v>5.3333333333333302E-2</v>
      </c>
      <c r="F3449" s="13">
        <v>741.33333333333303</v>
      </c>
      <c r="G3449" s="11"/>
    </row>
    <row r="3450" spans="1:7" x14ac:dyDescent="0.25">
      <c r="C3450" t="s">
        <v>839</v>
      </c>
      <c r="D3450" t="s">
        <v>1918</v>
      </c>
      <c r="E3450" s="9">
        <v>5.96</v>
      </c>
      <c r="F3450" s="13">
        <v>82844</v>
      </c>
      <c r="G3450" s="11"/>
    </row>
    <row r="3451" spans="1:7" x14ac:dyDescent="0.25">
      <c r="C3451" t="s">
        <v>839</v>
      </c>
      <c r="D3451" t="s">
        <v>1655</v>
      </c>
      <c r="E3451" s="9">
        <v>1.1599999999999999</v>
      </c>
      <c r="F3451" s="13">
        <v>16124</v>
      </c>
      <c r="G3451" s="11"/>
    </row>
    <row r="3452" spans="1:7" x14ac:dyDescent="0.25">
      <c r="C3452" t="s">
        <v>839</v>
      </c>
      <c r="D3452" t="s">
        <v>1811</v>
      </c>
      <c r="E3452" s="9">
        <v>7.6</v>
      </c>
      <c r="F3452" s="13">
        <v>105640</v>
      </c>
      <c r="G3452" s="11"/>
    </row>
    <row r="3453" spans="1:7" x14ac:dyDescent="0.25">
      <c r="C3453" t="s">
        <v>839</v>
      </c>
      <c r="D3453" t="s">
        <v>1785</v>
      </c>
      <c r="E3453" s="9">
        <v>5.36</v>
      </c>
      <c r="F3453" s="13">
        <v>74504</v>
      </c>
      <c r="G3453" s="11"/>
    </row>
    <row r="3454" spans="1:7" x14ac:dyDescent="0.25">
      <c r="C3454" t="s">
        <v>839</v>
      </c>
      <c r="D3454" t="s">
        <v>1638</v>
      </c>
      <c r="E3454" s="9">
        <v>4.32</v>
      </c>
      <c r="F3454" s="13">
        <v>60048</v>
      </c>
      <c r="G3454" s="11"/>
    </row>
    <row r="3455" spans="1:7" x14ac:dyDescent="0.25">
      <c r="C3455" t="s">
        <v>839</v>
      </c>
      <c r="D3455" t="s">
        <v>1829</v>
      </c>
      <c r="E3455" s="9">
        <v>4.96</v>
      </c>
      <c r="F3455" s="13">
        <v>68944</v>
      </c>
      <c r="G3455" s="11"/>
    </row>
    <row r="3456" spans="1:7" x14ac:dyDescent="0.25">
      <c r="C3456" t="s">
        <v>839</v>
      </c>
      <c r="D3456" t="s">
        <v>1724</v>
      </c>
      <c r="E3456" s="9">
        <v>2.96</v>
      </c>
      <c r="F3456" s="13">
        <v>41144</v>
      </c>
      <c r="G3456" s="11"/>
    </row>
    <row r="3457" spans="1:7" x14ac:dyDescent="0.25">
      <c r="C3457" t="s">
        <v>839</v>
      </c>
      <c r="D3457" t="s">
        <v>1695</v>
      </c>
      <c r="E3457" s="9">
        <v>2</v>
      </c>
      <c r="F3457" s="13">
        <v>27800</v>
      </c>
      <c r="G3457" s="11"/>
    </row>
    <row r="3458" spans="1:7" x14ac:dyDescent="0.25">
      <c r="C3458" t="s">
        <v>839</v>
      </c>
      <c r="D3458" t="s">
        <v>1919</v>
      </c>
      <c r="E3458" s="9">
        <v>3.88</v>
      </c>
      <c r="F3458" s="13">
        <v>53932</v>
      </c>
      <c r="G3458" s="11"/>
    </row>
    <row r="3459" spans="1:7" x14ac:dyDescent="0.25">
      <c r="C3459" t="s">
        <v>1502</v>
      </c>
      <c r="D3459" t="s">
        <v>2095</v>
      </c>
      <c r="E3459" s="9">
        <v>25.36</v>
      </c>
      <c r="F3459" s="13">
        <v>352504</v>
      </c>
      <c r="G3459" s="11"/>
    </row>
    <row r="3460" spans="1:7" x14ac:dyDescent="0.25">
      <c r="C3460" t="s">
        <v>1502</v>
      </c>
      <c r="D3460" t="s">
        <v>2096</v>
      </c>
      <c r="E3460" s="9">
        <v>23.56</v>
      </c>
      <c r="F3460" s="13">
        <v>327484</v>
      </c>
      <c r="G3460" s="11"/>
    </row>
    <row r="3461" spans="1:7" x14ac:dyDescent="0.25">
      <c r="C3461" t="s">
        <v>1502</v>
      </c>
      <c r="D3461" t="s">
        <v>2097</v>
      </c>
      <c r="E3461" s="9">
        <v>11.04</v>
      </c>
      <c r="F3461" s="13">
        <v>153456</v>
      </c>
      <c r="G3461" s="11"/>
    </row>
    <row r="3462" spans="1:7" x14ac:dyDescent="0.25">
      <c r="C3462" t="s">
        <v>1502</v>
      </c>
      <c r="D3462" t="s">
        <v>2098</v>
      </c>
      <c r="E3462" s="9">
        <v>12.8</v>
      </c>
      <c r="F3462" s="13">
        <v>177920</v>
      </c>
      <c r="G3462" s="11"/>
    </row>
    <row r="3463" spans="1:7" x14ac:dyDescent="0.25">
      <c r="F3463" s="13">
        <f>SUM(F3447:F3462)</f>
        <v>1556336.6666666665</v>
      </c>
      <c r="G3463" s="11" t="s">
        <v>177</v>
      </c>
    </row>
    <row r="3464" spans="1:7" x14ac:dyDescent="0.25">
      <c r="G3464" s="11"/>
    </row>
    <row r="3465" spans="1:7" x14ac:dyDescent="0.25">
      <c r="G3465" s="11"/>
    </row>
    <row r="3466" spans="1:7" x14ac:dyDescent="0.25">
      <c r="A3466" t="s">
        <v>2119</v>
      </c>
      <c r="G3466" s="11"/>
    </row>
    <row r="3467" spans="1:7" x14ac:dyDescent="0.25">
      <c r="C3467" t="s">
        <v>85</v>
      </c>
      <c r="D3467" t="s">
        <v>1645</v>
      </c>
      <c r="E3467" s="9">
        <v>2.8533333333333299</v>
      </c>
      <c r="F3467" s="13">
        <v>4957.6666666666597</v>
      </c>
      <c r="G3467" s="11"/>
    </row>
    <row r="3468" spans="1:7" x14ac:dyDescent="0.25">
      <c r="C3468" t="s">
        <v>85</v>
      </c>
      <c r="D3468" t="s">
        <v>1645</v>
      </c>
      <c r="E3468" s="9">
        <v>2.8533333333333299</v>
      </c>
      <c r="F3468" s="13">
        <v>4957.6666666666597</v>
      </c>
      <c r="G3468" s="11"/>
    </row>
    <row r="3469" spans="1:7" x14ac:dyDescent="0.25">
      <c r="C3469" t="s">
        <v>85</v>
      </c>
      <c r="D3469" t="s">
        <v>1587</v>
      </c>
      <c r="E3469" s="9">
        <v>0.16666666666666699</v>
      </c>
      <c r="F3469" s="13">
        <v>289.583333333334</v>
      </c>
      <c r="G3469" s="11"/>
    </row>
    <row r="3470" spans="1:7" x14ac:dyDescent="0.25">
      <c r="C3470" t="s">
        <v>85</v>
      </c>
      <c r="D3470" t="s">
        <v>1587</v>
      </c>
      <c r="E3470" s="9">
        <v>0.16666666666666699</v>
      </c>
      <c r="F3470" s="13">
        <v>289.583333333334</v>
      </c>
      <c r="G3470" s="11"/>
    </row>
    <row r="3471" spans="1:7" x14ac:dyDescent="0.25">
      <c r="C3471" t="s">
        <v>85</v>
      </c>
      <c r="D3471" t="s">
        <v>1581</v>
      </c>
      <c r="E3471" s="9">
        <v>0.33333333333333298</v>
      </c>
      <c r="F3471" s="13">
        <v>579.16666666666595</v>
      </c>
      <c r="G3471" s="11"/>
    </row>
    <row r="3472" spans="1:7" x14ac:dyDescent="0.25">
      <c r="C3472" t="s">
        <v>85</v>
      </c>
      <c r="D3472" t="s">
        <v>1646</v>
      </c>
      <c r="E3472" s="9">
        <v>2.46</v>
      </c>
      <c r="F3472" s="13">
        <v>4274.25</v>
      </c>
      <c r="G3472" s="11"/>
    </row>
    <row r="3473" spans="3:7" x14ac:dyDescent="0.25">
      <c r="C3473" t="s">
        <v>85</v>
      </c>
      <c r="D3473" t="s">
        <v>1593</v>
      </c>
      <c r="E3473" s="9">
        <v>3.1866666666666701</v>
      </c>
      <c r="F3473" s="13">
        <v>5536.8333333333403</v>
      </c>
      <c r="G3473" s="11"/>
    </row>
    <row r="3474" spans="3:7" x14ac:dyDescent="0.25">
      <c r="C3474" t="s">
        <v>85</v>
      </c>
      <c r="D3474" t="s">
        <v>1647</v>
      </c>
      <c r="E3474" s="9">
        <v>6.7133333333333303</v>
      </c>
      <c r="F3474" s="13">
        <v>11664.416666666701</v>
      </c>
      <c r="G3474" s="11"/>
    </row>
    <row r="3475" spans="3:7" x14ac:dyDescent="0.25">
      <c r="C3475" t="s">
        <v>85</v>
      </c>
      <c r="D3475" t="s">
        <v>1603</v>
      </c>
      <c r="E3475" s="9">
        <v>5.3333333333333302E-2</v>
      </c>
      <c r="F3475" s="13">
        <v>92.6666666666666</v>
      </c>
      <c r="G3475" s="11"/>
    </row>
    <row r="3476" spans="3:7" x14ac:dyDescent="0.25">
      <c r="C3476" t="s">
        <v>85</v>
      </c>
      <c r="D3476" t="s">
        <v>1648</v>
      </c>
      <c r="E3476" s="9">
        <v>5.76</v>
      </c>
      <c r="F3476" s="13">
        <v>10008</v>
      </c>
      <c r="G3476" s="11"/>
    </row>
    <row r="3477" spans="3:7" x14ac:dyDescent="0.25">
      <c r="C3477" t="s">
        <v>85</v>
      </c>
      <c r="D3477" t="s">
        <v>1623</v>
      </c>
      <c r="E3477" s="9">
        <v>2.12666666666667</v>
      </c>
      <c r="F3477" s="13">
        <v>3695.0833333333399</v>
      </c>
      <c r="G3477" s="11"/>
    </row>
    <row r="3478" spans="3:7" x14ac:dyDescent="0.25">
      <c r="C3478" t="s">
        <v>85</v>
      </c>
      <c r="D3478" t="s">
        <v>1602</v>
      </c>
      <c r="E3478" s="9">
        <v>0.22666666666666699</v>
      </c>
      <c r="F3478" s="13">
        <v>393.833333333334</v>
      </c>
      <c r="G3478" s="11"/>
    </row>
    <row r="3479" spans="3:7" x14ac:dyDescent="0.25">
      <c r="C3479" t="s">
        <v>85</v>
      </c>
      <c r="D3479" t="s">
        <v>1649</v>
      </c>
      <c r="E3479" s="9">
        <v>7.2733333333333299</v>
      </c>
      <c r="F3479" s="13">
        <v>12637.416666666701</v>
      </c>
      <c r="G3479" s="11"/>
    </row>
    <row r="3480" spans="3:7" x14ac:dyDescent="0.25">
      <c r="C3480" t="s">
        <v>85</v>
      </c>
      <c r="D3480" t="s">
        <v>1650</v>
      </c>
      <c r="E3480" s="9">
        <v>5.2</v>
      </c>
      <c r="F3480" s="13">
        <v>9035</v>
      </c>
      <c r="G3480" s="11"/>
    </row>
    <row r="3481" spans="3:7" x14ac:dyDescent="0.25">
      <c r="C3481" t="s">
        <v>85</v>
      </c>
      <c r="D3481" t="s">
        <v>1651</v>
      </c>
      <c r="E3481" s="9">
        <v>7.8866666666666703</v>
      </c>
      <c r="F3481" s="13">
        <v>13703.083333333299</v>
      </c>
      <c r="G3481" s="11"/>
    </row>
    <row r="3482" spans="3:7" x14ac:dyDescent="0.25">
      <c r="C3482" t="s">
        <v>85</v>
      </c>
      <c r="D3482" t="s">
        <v>1589</v>
      </c>
      <c r="E3482" s="9">
        <v>0.5</v>
      </c>
      <c r="F3482" s="13">
        <v>868.75</v>
      </c>
      <c r="G3482" s="11"/>
    </row>
    <row r="3483" spans="3:7" x14ac:dyDescent="0.25">
      <c r="C3483" t="s">
        <v>85</v>
      </c>
      <c r="D3483" t="s">
        <v>1587</v>
      </c>
      <c r="E3483" s="9">
        <v>0.16666666666666699</v>
      </c>
      <c r="F3483" s="13">
        <v>289.583333333334</v>
      </c>
      <c r="G3483" s="11"/>
    </row>
    <row r="3484" spans="3:7" x14ac:dyDescent="0.25">
      <c r="C3484" t="s">
        <v>85</v>
      </c>
      <c r="D3484" t="s">
        <v>1652</v>
      </c>
      <c r="E3484" s="9">
        <v>12.973333333333301</v>
      </c>
      <c r="F3484" s="13">
        <v>22541.166666666599</v>
      </c>
      <c r="G3484" s="11"/>
    </row>
    <row r="3485" spans="3:7" x14ac:dyDescent="0.25">
      <c r="C3485" t="s">
        <v>85</v>
      </c>
      <c r="D3485" t="s">
        <v>1607</v>
      </c>
      <c r="E3485" s="9">
        <v>0.72666666666666702</v>
      </c>
      <c r="F3485" s="13">
        <v>1262.5833333333301</v>
      </c>
      <c r="G3485" s="11"/>
    </row>
    <row r="3486" spans="3:7" x14ac:dyDescent="0.25">
      <c r="C3486" t="s">
        <v>85</v>
      </c>
      <c r="D3486" t="s">
        <v>1653</v>
      </c>
      <c r="E3486" s="9">
        <v>8.7799999999999994</v>
      </c>
      <c r="F3486" s="13">
        <v>15255.25</v>
      </c>
      <c r="G3486" s="11"/>
    </row>
    <row r="3487" spans="3:7" x14ac:dyDescent="0.25">
      <c r="C3487" t="s">
        <v>836</v>
      </c>
      <c r="D3487" t="s">
        <v>1629</v>
      </c>
      <c r="E3487" s="9">
        <v>0.56000000000000005</v>
      </c>
      <c r="F3487" s="13">
        <v>973</v>
      </c>
      <c r="G3487" s="11"/>
    </row>
    <row r="3488" spans="3:7" x14ac:dyDescent="0.25">
      <c r="C3488" t="s">
        <v>836</v>
      </c>
      <c r="D3488" t="s">
        <v>1629</v>
      </c>
      <c r="E3488" s="9">
        <v>0.56000000000000005</v>
      </c>
      <c r="F3488" s="13">
        <v>973</v>
      </c>
      <c r="G3488" s="11"/>
    </row>
    <row r="3489" spans="3:7" x14ac:dyDescent="0.25">
      <c r="C3489" t="s">
        <v>836</v>
      </c>
      <c r="D3489" t="s">
        <v>1610</v>
      </c>
      <c r="E3489" s="9">
        <v>0.28000000000000003</v>
      </c>
      <c r="F3489" s="13">
        <v>486.5</v>
      </c>
      <c r="G3489" s="11"/>
    </row>
    <row r="3490" spans="3:7" x14ac:dyDescent="0.25">
      <c r="C3490" t="s">
        <v>836</v>
      </c>
      <c r="D3490" t="s">
        <v>1605</v>
      </c>
      <c r="E3490" s="9">
        <v>0.61333333333333295</v>
      </c>
      <c r="F3490" s="13">
        <v>1065.6666666666699</v>
      </c>
      <c r="G3490" s="11"/>
    </row>
    <row r="3491" spans="3:7" x14ac:dyDescent="0.25">
      <c r="C3491" t="s">
        <v>836</v>
      </c>
      <c r="D3491" t="s">
        <v>1596</v>
      </c>
      <c r="E3491" s="9">
        <v>0.95333333333333303</v>
      </c>
      <c r="F3491" s="13">
        <v>1656.4166666666699</v>
      </c>
      <c r="G3491" s="11"/>
    </row>
    <row r="3492" spans="3:7" x14ac:dyDescent="0.25">
      <c r="C3492" t="s">
        <v>887</v>
      </c>
      <c r="D3492" t="s">
        <v>1591</v>
      </c>
      <c r="E3492" s="9">
        <v>1.1200000000000001</v>
      </c>
      <c r="F3492" s="13">
        <v>17514</v>
      </c>
      <c r="G3492" s="11"/>
    </row>
    <row r="3493" spans="3:7" x14ac:dyDescent="0.25">
      <c r="C3493" t="s">
        <v>887</v>
      </c>
      <c r="D3493" t="s">
        <v>1589</v>
      </c>
      <c r="E3493" s="9">
        <v>0.5</v>
      </c>
      <c r="F3493" s="13">
        <v>7818.75</v>
      </c>
      <c r="G3493" s="11"/>
    </row>
    <row r="3494" spans="3:7" x14ac:dyDescent="0.25">
      <c r="C3494" t="s">
        <v>887</v>
      </c>
      <c r="D3494" t="s">
        <v>1629</v>
      </c>
      <c r="E3494" s="9">
        <v>0.56000000000000005</v>
      </c>
      <c r="F3494" s="13">
        <v>8757</v>
      </c>
      <c r="G3494" s="11"/>
    </row>
    <row r="3495" spans="3:7" x14ac:dyDescent="0.25">
      <c r="C3495" t="s">
        <v>887</v>
      </c>
      <c r="D3495" t="s">
        <v>1603</v>
      </c>
      <c r="E3495" s="9">
        <v>0.08</v>
      </c>
      <c r="F3495" s="13">
        <v>1251</v>
      </c>
      <c r="G3495" s="11"/>
    </row>
    <row r="3496" spans="3:7" x14ac:dyDescent="0.25">
      <c r="C3496" t="s">
        <v>887</v>
      </c>
      <c r="D3496" t="s">
        <v>1583</v>
      </c>
      <c r="E3496" s="9">
        <v>0.39333333333333298</v>
      </c>
      <c r="F3496" s="13">
        <v>6150.75</v>
      </c>
      <c r="G3496" s="11"/>
    </row>
    <row r="3497" spans="3:7" x14ac:dyDescent="0.25">
      <c r="C3497" t="s">
        <v>887</v>
      </c>
      <c r="D3497" t="s">
        <v>1596</v>
      </c>
      <c r="E3497" s="9">
        <v>0.95333333333333303</v>
      </c>
      <c r="F3497" s="13">
        <v>14907.75</v>
      </c>
      <c r="G3497" s="11"/>
    </row>
    <row r="3498" spans="3:7" x14ac:dyDescent="0.25">
      <c r="C3498" t="s">
        <v>887</v>
      </c>
      <c r="D3498" t="s">
        <v>1619</v>
      </c>
      <c r="E3498" s="9">
        <v>1.68</v>
      </c>
      <c r="F3498" s="13">
        <v>26271</v>
      </c>
      <c r="G3498" s="11"/>
    </row>
    <row r="3499" spans="3:7" x14ac:dyDescent="0.25">
      <c r="C3499" t="s">
        <v>887</v>
      </c>
      <c r="D3499" t="s">
        <v>1603</v>
      </c>
      <c r="E3499" s="9">
        <v>0.08</v>
      </c>
      <c r="F3499" s="13">
        <v>1251</v>
      </c>
      <c r="G3499" s="11"/>
    </row>
    <row r="3500" spans="3:7" x14ac:dyDescent="0.25">
      <c r="C3500" t="s">
        <v>887</v>
      </c>
      <c r="D3500" t="s">
        <v>1603</v>
      </c>
      <c r="E3500" s="9">
        <v>5.3333333333333302E-2</v>
      </c>
      <c r="F3500" s="13">
        <v>833.99999999999898</v>
      </c>
      <c r="G3500" s="11"/>
    </row>
    <row r="3501" spans="3:7" x14ac:dyDescent="0.25">
      <c r="C3501" t="s">
        <v>970</v>
      </c>
      <c r="D3501" t="s">
        <v>1602</v>
      </c>
      <c r="E3501" s="9">
        <v>0.22666666666666699</v>
      </c>
      <c r="F3501" s="13">
        <v>393.833333333334</v>
      </c>
      <c r="G3501" s="11"/>
    </row>
    <row r="3502" spans="3:7" x14ac:dyDescent="0.25">
      <c r="C3502" t="s">
        <v>970</v>
      </c>
      <c r="D3502" t="s">
        <v>1603</v>
      </c>
      <c r="E3502" s="9">
        <v>5.3333333333333302E-2</v>
      </c>
      <c r="F3502" s="13">
        <v>92.6666666666666</v>
      </c>
      <c r="G3502" s="11"/>
    </row>
    <row r="3503" spans="3:7" x14ac:dyDescent="0.25">
      <c r="C3503" t="s">
        <v>970</v>
      </c>
      <c r="D3503" t="s">
        <v>1581</v>
      </c>
      <c r="E3503" s="9">
        <v>0.33333333333333298</v>
      </c>
      <c r="F3503" s="13">
        <v>579.16666666666595</v>
      </c>
      <c r="G3503" s="11"/>
    </row>
    <row r="3504" spans="3:7" x14ac:dyDescent="0.25">
      <c r="C3504" t="s">
        <v>970</v>
      </c>
      <c r="D3504" t="s">
        <v>1603</v>
      </c>
      <c r="E3504" s="9">
        <v>5.3333333333333302E-2</v>
      </c>
      <c r="F3504" s="13">
        <v>92.6666666666666</v>
      </c>
      <c r="G3504" s="11"/>
    </row>
    <row r="3505" spans="1:12" x14ac:dyDescent="0.25">
      <c r="C3505" t="s">
        <v>970</v>
      </c>
      <c r="D3505" t="s">
        <v>1633</v>
      </c>
      <c r="E3505" s="9">
        <v>1.4</v>
      </c>
      <c r="F3505" s="13">
        <v>2432.5</v>
      </c>
      <c r="G3505" s="11"/>
    </row>
    <row r="3506" spans="1:12" x14ac:dyDescent="0.25">
      <c r="C3506" t="s">
        <v>1331</v>
      </c>
      <c r="D3506" t="s">
        <v>1584</v>
      </c>
      <c r="E3506" s="9">
        <v>0.11333333333333299</v>
      </c>
      <c r="F3506" s="13">
        <v>196.916666666666</v>
      </c>
      <c r="G3506" s="11"/>
    </row>
    <row r="3507" spans="1:12" x14ac:dyDescent="0.25">
      <c r="C3507" t="s">
        <v>1331</v>
      </c>
      <c r="D3507" t="s">
        <v>1583</v>
      </c>
      <c r="E3507" s="9">
        <v>0.39333333333333298</v>
      </c>
      <c r="F3507" s="13">
        <v>683.41666666666595</v>
      </c>
      <c r="G3507" s="11"/>
    </row>
    <row r="3508" spans="1:12" x14ac:dyDescent="0.25">
      <c r="C3508" t="s">
        <v>1331</v>
      </c>
      <c r="D3508" t="s">
        <v>1589</v>
      </c>
      <c r="E3508" s="9">
        <v>0.5</v>
      </c>
      <c r="F3508" s="13">
        <v>868.75</v>
      </c>
      <c r="G3508" s="11"/>
    </row>
    <row r="3509" spans="1:12" x14ac:dyDescent="0.25">
      <c r="C3509" t="s">
        <v>1331</v>
      </c>
      <c r="D3509" t="s">
        <v>1589</v>
      </c>
      <c r="E3509" s="9">
        <v>0.5</v>
      </c>
      <c r="F3509" s="13">
        <v>868.75</v>
      </c>
      <c r="G3509" s="11"/>
    </row>
    <row r="3510" spans="1:12" x14ac:dyDescent="0.25">
      <c r="C3510" t="s">
        <v>1331</v>
      </c>
      <c r="D3510" t="s">
        <v>1581</v>
      </c>
      <c r="E3510" s="9">
        <v>0.33333333333333298</v>
      </c>
      <c r="F3510" s="13">
        <v>579.16666666666595</v>
      </c>
      <c r="G3510" s="11"/>
    </row>
    <row r="3511" spans="1:12" x14ac:dyDescent="0.25">
      <c r="F3511" s="13">
        <f>SUM(F3467:F3510)</f>
        <v>219029.24999999991</v>
      </c>
      <c r="G3511" s="11" t="s">
        <v>127</v>
      </c>
    </row>
    <row r="3512" spans="1:12" x14ac:dyDescent="0.25">
      <c r="G3512" s="11"/>
    </row>
    <row r="3513" spans="1:12" x14ac:dyDescent="0.25">
      <c r="G3513" s="11"/>
    </row>
    <row r="3514" spans="1:12" x14ac:dyDescent="0.25">
      <c r="A3514" t="s">
        <v>2120</v>
      </c>
      <c r="G3514" s="11"/>
    </row>
    <row r="3515" spans="1:12" x14ac:dyDescent="0.25">
      <c r="C3515" t="s">
        <v>99</v>
      </c>
      <c r="D3515" t="s">
        <v>1587</v>
      </c>
      <c r="E3515" s="9">
        <v>0.24</v>
      </c>
      <c r="F3515" s="13">
        <v>3336</v>
      </c>
      <c r="G3515" s="22" t="s">
        <v>2121</v>
      </c>
    </row>
    <row r="3516" spans="1:12" x14ac:dyDescent="0.25">
      <c r="C3516" t="s">
        <v>99</v>
      </c>
      <c r="D3516" t="s">
        <v>1584</v>
      </c>
      <c r="E3516" s="9">
        <v>0.16</v>
      </c>
      <c r="F3516" s="13">
        <v>2224</v>
      </c>
      <c r="G3516" s="11"/>
      <c r="I3516" t="s">
        <v>1076</v>
      </c>
      <c r="J3516" t="s">
        <v>1587</v>
      </c>
      <c r="K3516">
        <v>0.24</v>
      </c>
      <c r="L3516" s="13">
        <v>2502</v>
      </c>
    </row>
    <row r="3517" spans="1:12" x14ac:dyDescent="0.25">
      <c r="C3517" t="s">
        <v>99</v>
      </c>
      <c r="D3517" t="s">
        <v>1651</v>
      </c>
      <c r="E3517" s="9">
        <v>11.28</v>
      </c>
      <c r="F3517" s="13">
        <v>156792</v>
      </c>
      <c r="G3517" s="11"/>
      <c r="I3517" t="s">
        <v>1076</v>
      </c>
      <c r="J3517" t="s">
        <v>1651</v>
      </c>
      <c r="K3517">
        <v>11.28</v>
      </c>
      <c r="L3517" s="13">
        <v>117594</v>
      </c>
    </row>
    <row r="3518" spans="1:12" x14ac:dyDescent="0.25">
      <c r="C3518" t="s">
        <v>99</v>
      </c>
      <c r="D3518" t="s">
        <v>1658</v>
      </c>
      <c r="E3518" s="9">
        <v>2.88</v>
      </c>
      <c r="F3518" s="13">
        <v>40032</v>
      </c>
      <c r="G3518" s="11"/>
      <c r="I3518" t="s">
        <v>1076</v>
      </c>
      <c r="J3518" t="s">
        <v>1659</v>
      </c>
      <c r="K3518">
        <v>4.4800000000000004</v>
      </c>
      <c r="L3518" s="13">
        <v>46704</v>
      </c>
    </row>
    <row r="3519" spans="1:12" x14ac:dyDescent="0.25">
      <c r="C3519" t="s">
        <v>99</v>
      </c>
      <c r="D3519" t="s">
        <v>1659</v>
      </c>
      <c r="E3519" s="9">
        <v>4.4800000000000004</v>
      </c>
      <c r="F3519" s="13">
        <v>62272</v>
      </c>
      <c r="G3519" s="11"/>
      <c r="I3519" t="s">
        <v>1076</v>
      </c>
      <c r="J3519" t="s">
        <v>1660</v>
      </c>
      <c r="K3519">
        <v>6.4</v>
      </c>
      <c r="L3519" s="13">
        <v>66720</v>
      </c>
    </row>
    <row r="3520" spans="1:12" x14ac:dyDescent="0.25">
      <c r="C3520" t="s">
        <v>99</v>
      </c>
      <c r="D3520" t="s">
        <v>1629</v>
      </c>
      <c r="E3520" s="9">
        <v>0.8</v>
      </c>
      <c r="F3520" s="13">
        <v>11120</v>
      </c>
      <c r="G3520" s="11"/>
      <c r="I3520" t="s">
        <v>1337</v>
      </c>
      <c r="J3520" t="s">
        <v>1584</v>
      </c>
      <c r="K3520">
        <v>0.16</v>
      </c>
      <c r="L3520" s="13">
        <v>556</v>
      </c>
    </row>
    <row r="3521" spans="1:13" x14ac:dyDescent="0.25">
      <c r="C3521" t="s">
        <v>99</v>
      </c>
      <c r="D3521" t="s">
        <v>1660</v>
      </c>
      <c r="E3521" s="9">
        <v>6.4</v>
      </c>
      <c r="F3521" s="13">
        <v>88960</v>
      </c>
      <c r="G3521" s="11"/>
      <c r="I3521" t="s">
        <v>1337</v>
      </c>
      <c r="J3521" t="s">
        <v>1694</v>
      </c>
      <c r="K3521">
        <v>3.2</v>
      </c>
      <c r="L3521" s="13">
        <v>11120</v>
      </c>
    </row>
    <row r="3522" spans="1:13" x14ac:dyDescent="0.25">
      <c r="C3522" t="s">
        <v>536</v>
      </c>
      <c r="D3522" t="s">
        <v>1581</v>
      </c>
      <c r="E3522" s="9">
        <v>0.48</v>
      </c>
      <c r="F3522" s="13">
        <v>1668</v>
      </c>
      <c r="G3522" s="11"/>
      <c r="I3522" t="s">
        <v>1337</v>
      </c>
      <c r="J3522" t="s">
        <v>1629</v>
      </c>
      <c r="K3522">
        <v>0.8</v>
      </c>
      <c r="L3522" s="13">
        <v>2780</v>
      </c>
    </row>
    <row r="3523" spans="1:13" x14ac:dyDescent="0.25">
      <c r="C3523" t="s">
        <v>1337</v>
      </c>
      <c r="D3523" t="s">
        <v>1584</v>
      </c>
      <c r="E3523" s="9">
        <v>0.16</v>
      </c>
      <c r="F3523" s="13">
        <v>556</v>
      </c>
      <c r="G3523" s="11"/>
      <c r="I3523" t="s">
        <v>1337</v>
      </c>
      <c r="J3523" t="s">
        <v>1692</v>
      </c>
      <c r="K3523">
        <v>1.6</v>
      </c>
      <c r="L3523" s="13">
        <v>5560</v>
      </c>
    </row>
    <row r="3524" spans="1:13" x14ac:dyDescent="0.25">
      <c r="C3524" t="s">
        <v>1337</v>
      </c>
      <c r="D3524" t="s">
        <v>1694</v>
      </c>
      <c r="E3524" s="9">
        <v>3.2</v>
      </c>
      <c r="F3524" s="13">
        <v>11120</v>
      </c>
      <c r="G3524" s="11"/>
      <c r="L3524" s="13">
        <f>SUM(L3516:L3523)</f>
        <v>253536</v>
      </c>
      <c r="M3524" s="5" t="s">
        <v>1352</v>
      </c>
    </row>
    <row r="3525" spans="1:13" x14ac:dyDescent="0.25">
      <c r="C3525" t="s">
        <v>1337</v>
      </c>
      <c r="D3525" t="s">
        <v>1629</v>
      </c>
      <c r="E3525" s="9">
        <v>0.8</v>
      </c>
      <c r="F3525" s="13">
        <v>2780</v>
      </c>
      <c r="G3525" s="11"/>
    </row>
    <row r="3526" spans="1:13" x14ac:dyDescent="0.25">
      <c r="C3526" t="s">
        <v>1337</v>
      </c>
      <c r="D3526" t="s">
        <v>1692</v>
      </c>
      <c r="E3526" s="9">
        <v>1.6</v>
      </c>
      <c r="F3526" s="13">
        <v>5560</v>
      </c>
      <c r="G3526" s="11"/>
    </row>
    <row r="3527" spans="1:13" x14ac:dyDescent="0.25">
      <c r="F3527" s="13">
        <f>SUM(F3515:F3526)</f>
        <v>386420</v>
      </c>
      <c r="G3527" s="11" t="s">
        <v>127</v>
      </c>
    </row>
    <row r="3528" spans="1:13" x14ac:dyDescent="0.25">
      <c r="G3528" s="11"/>
    </row>
    <row r="3529" spans="1:13" x14ac:dyDescent="0.25">
      <c r="G3529" s="11"/>
    </row>
    <row r="3530" spans="1:13" x14ac:dyDescent="0.25">
      <c r="G3530" s="11"/>
    </row>
    <row r="3531" spans="1:13" x14ac:dyDescent="0.25">
      <c r="A3531" t="s">
        <v>2122</v>
      </c>
      <c r="G3531" s="11"/>
    </row>
    <row r="3532" spans="1:13" x14ac:dyDescent="0.25">
      <c r="C3532" t="s">
        <v>144</v>
      </c>
      <c r="D3532" t="s">
        <v>1591</v>
      </c>
      <c r="E3532" s="9">
        <v>1.1200000000000001</v>
      </c>
      <c r="F3532" s="13">
        <v>17514</v>
      </c>
      <c r="G3532" s="11"/>
    </row>
    <row r="3533" spans="1:13" x14ac:dyDescent="0.25">
      <c r="C3533" t="s">
        <v>144</v>
      </c>
      <c r="D3533" t="s">
        <v>1642</v>
      </c>
      <c r="E3533" s="9">
        <v>3.76</v>
      </c>
      <c r="F3533" s="13">
        <v>58797</v>
      </c>
      <c r="G3533" s="11"/>
    </row>
    <row r="3534" spans="1:13" x14ac:dyDescent="0.25">
      <c r="C3534" t="s">
        <v>1514</v>
      </c>
      <c r="D3534" t="s">
        <v>1645</v>
      </c>
      <c r="E3534" s="9">
        <v>4.08</v>
      </c>
      <c r="F3534" s="13">
        <v>21267</v>
      </c>
      <c r="G3534" s="11"/>
    </row>
    <row r="3535" spans="1:13" x14ac:dyDescent="0.25">
      <c r="C3535" t="s">
        <v>1514</v>
      </c>
      <c r="D3535" t="s">
        <v>1589</v>
      </c>
      <c r="E3535" s="9">
        <v>0.72</v>
      </c>
      <c r="F3535" s="13">
        <v>3753</v>
      </c>
      <c r="G3535" s="11"/>
    </row>
    <row r="3536" spans="1:13" x14ac:dyDescent="0.25">
      <c r="C3536" t="s">
        <v>1514</v>
      </c>
      <c r="D3536" t="s">
        <v>1643</v>
      </c>
      <c r="E3536" s="9">
        <v>3.6</v>
      </c>
      <c r="F3536" s="13">
        <v>18765</v>
      </c>
      <c r="G3536" s="11"/>
    </row>
    <row r="3537" spans="1:7" x14ac:dyDescent="0.25">
      <c r="C3537" t="s">
        <v>1514</v>
      </c>
      <c r="D3537" t="s">
        <v>1594</v>
      </c>
      <c r="E3537" s="9">
        <v>1.2</v>
      </c>
      <c r="F3537" s="13">
        <v>6255</v>
      </c>
      <c r="G3537" s="11"/>
    </row>
    <row r="3538" spans="1:7" x14ac:dyDescent="0.25">
      <c r="C3538" t="s">
        <v>1514</v>
      </c>
      <c r="D3538" t="s">
        <v>1645</v>
      </c>
      <c r="E3538" s="9">
        <v>4.08</v>
      </c>
      <c r="F3538" s="13">
        <v>21267</v>
      </c>
      <c r="G3538" s="11"/>
    </row>
    <row r="3539" spans="1:7" x14ac:dyDescent="0.25">
      <c r="C3539" t="s">
        <v>1514</v>
      </c>
      <c r="D3539" t="s">
        <v>1658</v>
      </c>
      <c r="E3539" s="9">
        <v>2.88</v>
      </c>
      <c r="F3539" s="13">
        <v>15012</v>
      </c>
      <c r="G3539" s="11"/>
    </row>
    <row r="3540" spans="1:7" x14ac:dyDescent="0.25">
      <c r="C3540" t="s">
        <v>1514</v>
      </c>
      <c r="D3540" t="s">
        <v>1739</v>
      </c>
      <c r="E3540" s="9">
        <v>4.6399999999999997</v>
      </c>
      <c r="F3540" s="13">
        <v>24186</v>
      </c>
      <c r="G3540" s="11"/>
    </row>
    <row r="3541" spans="1:7" x14ac:dyDescent="0.25">
      <c r="C3541" t="s">
        <v>1514</v>
      </c>
      <c r="D3541" t="s">
        <v>1610</v>
      </c>
      <c r="E3541" s="9">
        <v>0.4</v>
      </c>
      <c r="F3541" s="13">
        <v>2085</v>
      </c>
      <c r="G3541" s="11"/>
    </row>
    <row r="3542" spans="1:7" x14ac:dyDescent="0.25">
      <c r="C3542" t="s">
        <v>1514</v>
      </c>
      <c r="D3542" t="s">
        <v>1883</v>
      </c>
      <c r="E3542" s="9">
        <v>6.64</v>
      </c>
      <c r="F3542" s="13">
        <v>34611</v>
      </c>
      <c r="G3542" s="11"/>
    </row>
    <row r="3543" spans="1:7" x14ac:dyDescent="0.25">
      <c r="C3543" t="s">
        <v>1514</v>
      </c>
      <c r="D3543" t="s">
        <v>1641</v>
      </c>
      <c r="E3543" s="9">
        <v>2.16</v>
      </c>
      <c r="F3543" s="13">
        <v>11259</v>
      </c>
      <c r="G3543" s="11"/>
    </row>
    <row r="3544" spans="1:7" x14ac:dyDescent="0.25">
      <c r="F3544" s="13">
        <f>SUM(F3532:F3543)</f>
        <v>234771</v>
      </c>
      <c r="G3544" s="11" t="s">
        <v>510</v>
      </c>
    </row>
    <row r="3545" spans="1:7" x14ac:dyDescent="0.25">
      <c r="G3545" s="11"/>
    </row>
    <row r="3546" spans="1:7" x14ac:dyDescent="0.25">
      <c r="G3546" s="11"/>
    </row>
    <row r="3547" spans="1:7" x14ac:dyDescent="0.25">
      <c r="G3547" s="11"/>
    </row>
    <row r="3548" spans="1:7" x14ac:dyDescent="0.25">
      <c r="A3548" t="s">
        <v>2123</v>
      </c>
      <c r="G3548" s="11"/>
    </row>
    <row r="3549" spans="1:7" x14ac:dyDescent="0.25">
      <c r="C3549" t="s">
        <v>148</v>
      </c>
      <c r="D3549" t="s">
        <v>1643</v>
      </c>
      <c r="E3549" s="9">
        <v>2.5133333333333301</v>
      </c>
      <c r="F3549" s="13">
        <v>34935.333333333299</v>
      </c>
      <c r="G3549" s="11"/>
    </row>
    <row r="3550" spans="1:7" x14ac:dyDescent="0.25">
      <c r="F3550" s="13">
        <f>SUM(F3549)</f>
        <v>34935.333333333299</v>
      </c>
      <c r="G3550" s="11" t="s">
        <v>177</v>
      </c>
    </row>
    <row r="3551" spans="1:7" x14ac:dyDescent="0.25">
      <c r="G3551" s="11"/>
    </row>
    <row r="3552" spans="1:7" x14ac:dyDescent="0.25">
      <c r="G3552" s="11"/>
    </row>
    <row r="3553" spans="1:7" x14ac:dyDescent="0.25">
      <c r="A3553" t="s">
        <v>2124</v>
      </c>
      <c r="G3553" s="11"/>
    </row>
    <row r="3554" spans="1:7" x14ac:dyDescent="0.25">
      <c r="C3554" t="s">
        <v>154</v>
      </c>
      <c r="D3554" t="s">
        <v>1693</v>
      </c>
      <c r="E3554" s="9">
        <v>5.0333333333333297</v>
      </c>
      <c r="F3554" s="13">
        <v>96199.583333333299</v>
      </c>
      <c r="G3554" s="11"/>
    </row>
    <row r="3555" spans="1:7" x14ac:dyDescent="0.25">
      <c r="C3555" t="s">
        <v>154</v>
      </c>
      <c r="D3555" t="s">
        <v>1600</v>
      </c>
      <c r="E3555" s="9">
        <v>3.91333333333333</v>
      </c>
      <c r="F3555" s="13">
        <v>74793.583333333299</v>
      </c>
      <c r="G3555" s="11"/>
    </row>
    <row r="3556" spans="1:7" x14ac:dyDescent="0.25">
      <c r="C3556" t="s">
        <v>154</v>
      </c>
      <c r="D3556" t="s">
        <v>1612</v>
      </c>
      <c r="E3556" s="9">
        <v>1.68</v>
      </c>
      <c r="F3556" s="13">
        <v>32109</v>
      </c>
      <c r="G3556" s="11"/>
    </row>
    <row r="3557" spans="1:7" x14ac:dyDescent="0.25">
      <c r="C3557" t="s">
        <v>154</v>
      </c>
      <c r="D3557" t="s">
        <v>1616</v>
      </c>
      <c r="E3557" s="9">
        <v>3.3533333333333299</v>
      </c>
      <c r="F3557" s="13">
        <v>64090.583333333299</v>
      </c>
      <c r="G3557" s="11"/>
    </row>
    <row r="3558" spans="1:7" x14ac:dyDescent="0.25">
      <c r="C3558" t="s">
        <v>154</v>
      </c>
      <c r="D3558" t="s">
        <v>1600</v>
      </c>
      <c r="E3558" s="9">
        <v>3.91333333333333</v>
      </c>
      <c r="F3558" s="13">
        <v>74793.583333333299</v>
      </c>
      <c r="G3558" s="11"/>
    </row>
    <row r="3559" spans="1:7" x14ac:dyDescent="0.25">
      <c r="C3559" t="s">
        <v>157</v>
      </c>
      <c r="D3559" t="s">
        <v>1692</v>
      </c>
      <c r="E3559" s="9">
        <v>1.1200000000000001</v>
      </c>
      <c r="F3559" s="13">
        <v>21406</v>
      </c>
      <c r="G3559" s="11"/>
    </row>
    <row r="3560" spans="1:7" x14ac:dyDescent="0.25">
      <c r="C3560" t="s">
        <v>157</v>
      </c>
      <c r="D3560" t="s">
        <v>1612</v>
      </c>
      <c r="E3560" s="9">
        <v>1.68</v>
      </c>
      <c r="F3560" s="13">
        <v>32109</v>
      </c>
      <c r="G3560" s="11"/>
    </row>
    <row r="3561" spans="1:7" x14ac:dyDescent="0.25">
      <c r="C3561" t="s">
        <v>157</v>
      </c>
      <c r="D3561" t="s">
        <v>1694</v>
      </c>
      <c r="E3561" s="9">
        <v>2.2400000000000002</v>
      </c>
      <c r="F3561" s="13">
        <v>42812</v>
      </c>
      <c r="G3561" s="11"/>
    </row>
    <row r="3562" spans="1:7" x14ac:dyDescent="0.25">
      <c r="C3562" t="s">
        <v>157</v>
      </c>
      <c r="D3562" t="s">
        <v>1695</v>
      </c>
      <c r="E3562" s="9">
        <v>2.7933333333333299</v>
      </c>
      <c r="F3562" s="13">
        <v>53387.583333333299</v>
      </c>
      <c r="G3562" s="11"/>
    </row>
    <row r="3563" spans="1:7" x14ac:dyDescent="0.25">
      <c r="C3563" t="s">
        <v>157</v>
      </c>
      <c r="D3563" t="s">
        <v>1695</v>
      </c>
      <c r="E3563" s="9">
        <v>2.7933333333333299</v>
      </c>
      <c r="F3563" s="13">
        <v>53387.583333333299</v>
      </c>
      <c r="G3563" s="11"/>
    </row>
    <row r="3564" spans="1:7" x14ac:dyDescent="0.25">
      <c r="C3564" t="s">
        <v>197</v>
      </c>
      <c r="D3564" t="s">
        <v>1692</v>
      </c>
      <c r="E3564" s="9">
        <v>1.1200000000000001</v>
      </c>
      <c r="F3564" s="13">
        <v>21406</v>
      </c>
      <c r="G3564" s="11"/>
    </row>
    <row r="3565" spans="1:7" x14ac:dyDescent="0.25">
      <c r="C3565" t="s">
        <v>197</v>
      </c>
      <c r="D3565" t="s">
        <v>1612</v>
      </c>
      <c r="E3565" s="9">
        <v>1.68</v>
      </c>
      <c r="F3565" s="13">
        <v>32109</v>
      </c>
      <c r="G3565" s="11"/>
    </row>
    <row r="3566" spans="1:7" x14ac:dyDescent="0.25">
      <c r="C3566" t="s">
        <v>197</v>
      </c>
      <c r="D3566" t="s">
        <v>1612</v>
      </c>
      <c r="E3566" s="9">
        <v>1.68</v>
      </c>
      <c r="F3566" s="13">
        <v>32109</v>
      </c>
      <c r="G3566" s="11"/>
    </row>
    <row r="3567" spans="1:7" x14ac:dyDescent="0.25">
      <c r="C3567" t="s">
        <v>197</v>
      </c>
      <c r="D3567" t="s">
        <v>1694</v>
      </c>
      <c r="E3567" s="9">
        <v>2.2400000000000002</v>
      </c>
      <c r="F3567" s="13">
        <v>42812</v>
      </c>
      <c r="G3567" s="11"/>
    </row>
    <row r="3568" spans="1:7" x14ac:dyDescent="0.25">
      <c r="C3568" t="s">
        <v>197</v>
      </c>
      <c r="D3568" t="s">
        <v>1695</v>
      </c>
      <c r="E3568" s="9">
        <v>2.7933333333333299</v>
      </c>
      <c r="F3568" s="13">
        <v>53387.583333333299</v>
      </c>
      <c r="G3568" s="11"/>
    </row>
    <row r="3569" spans="1:7" x14ac:dyDescent="0.25">
      <c r="C3569" t="s">
        <v>359</v>
      </c>
      <c r="D3569" t="s">
        <v>1629</v>
      </c>
      <c r="E3569" s="9">
        <v>0.56000000000000005</v>
      </c>
      <c r="F3569" s="13">
        <v>10703</v>
      </c>
      <c r="G3569" s="11"/>
    </row>
    <row r="3570" spans="1:7" x14ac:dyDescent="0.25">
      <c r="C3570" t="s">
        <v>359</v>
      </c>
      <c r="D3570" t="s">
        <v>1694</v>
      </c>
      <c r="E3570" s="9">
        <v>2.2400000000000002</v>
      </c>
      <c r="F3570" s="13">
        <v>42812</v>
      </c>
      <c r="G3570" s="11"/>
    </row>
    <row r="3571" spans="1:7" x14ac:dyDescent="0.25">
      <c r="C3571" t="s">
        <v>359</v>
      </c>
      <c r="D3571" t="s">
        <v>1612</v>
      </c>
      <c r="E3571" s="9">
        <v>1.68</v>
      </c>
      <c r="F3571" s="13">
        <v>32109</v>
      </c>
      <c r="G3571" s="11"/>
    </row>
    <row r="3572" spans="1:7" x14ac:dyDescent="0.25">
      <c r="C3572" t="s">
        <v>359</v>
      </c>
      <c r="D3572" t="s">
        <v>1694</v>
      </c>
      <c r="E3572" s="9">
        <v>2.2400000000000002</v>
      </c>
      <c r="F3572" s="13">
        <v>42812</v>
      </c>
      <c r="G3572" s="11"/>
    </row>
    <row r="3573" spans="1:7" x14ac:dyDescent="0.25">
      <c r="C3573" t="s">
        <v>359</v>
      </c>
      <c r="D3573" t="s">
        <v>1692</v>
      </c>
      <c r="E3573" s="9">
        <v>1.1200000000000001</v>
      </c>
      <c r="F3573" s="13">
        <v>21406</v>
      </c>
      <c r="G3573" s="11"/>
    </row>
    <row r="3574" spans="1:7" x14ac:dyDescent="0.25">
      <c r="F3574" s="13">
        <f>SUM(F3554:F3573)</f>
        <v>876754.08333333302</v>
      </c>
      <c r="G3574" s="11" t="s">
        <v>177</v>
      </c>
    </row>
    <row r="3575" spans="1:7" x14ac:dyDescent="0.25">
      <c r="G3575" s="11"/>
    </row>
    <row r="3576" spans="1:7" x14ac:dyDescent="0.25">
      <c r="G3576" s="11"/>
    </row>
    <row r="3577" spans="1:7" x14ac:dyDescent="0.25">
      <c r="A3577" t="s">
        <v>2125</v>
      </c>
      <c r="G3577" s="11"/>
    </row>
    <row r="3578" spans="1:7" x14ac:dyDescent="0.25">
      <c r="C3578" t="s">
        <v>194</v>
      </c>
      <c r="D3578" t="s">
        <v>1587</v>
      </c>
      <c r="E3578" s="9">
        <v>0.24</v>
      </c>
      <c r="F3578" s="13">
        <v>3753</v>
      </c>
      <c r="G3578" s="11"/>
    </row>
    <row r="3579" spans="1:7" x14ac:dyDescent="0.25">
      <c r="C3579" t="s">
        <v>194</v>
      </c>
      <c r="D3579" t="s">
        <v>1584</v>
      </c>
      <c r="E3579" s="9">
        <v>0.16</v>
      </c>
      <c r="F3579" s="13">
        <v>2502</v>
      </c>
      <c r="G3579" s="11"/>
    </row>
    <row r="3580" spans="1:7" x14ac:dyDescent="0.25">
      <c r="C3580" t="s">
        <v>194</v>
      </c>
      <c r="D3580" t="s">
        <v>1581</v>
      </c>
      <c r="E3580" s="9">
        <v>0.48</v>
      </c>
      <c r="F3580" s="13">
        <v>7506</v>
      </c>
      <c r="G3580" s="11"/>
    </row>
    <row r="3581" spans="1:7" x14ac:dyDescent="0.25">
      <c r="C3581" t="s">
        <v>194</v>
      </c>
      <c r="D3581" t="s">
        <v>1603</v>
      </c>
      <c r="E3581" s="9">
        <v>0.08</v>
      </c>
      <c r="F3581" s="13">
        <v>1251</v>
      </c>
      <c r="G3581" s="11"/>
    </row>
    <row r="3582" spans="1:7" x14ac:dyDescent="0.25">
      <c r="C3582" t="s">
        <v>194</v>
      </c>
      <c r="D3582" t="s">
        <v>1584</v>
      </c>
      <c r="E3582" s="9">
        <v>0.16</v>
      </c>
      <c r="F3582" s="13">
        <v>2502</v>
      </c>
      <c r="G3582" s="11"/>
    </row>
    <row r="3583" spans="1:7" x14ac:dyDescent="0.25">
      <c r="C3583" t="s">
        <v>194</v>
      </c>
      <c r="D3583" t="s">
        <v>1583</v>
      </c>
      <c r="E3583" s="9">
        <v>0.56000000000000005</v>
      </c>
      <c r="F3583" s="13">
        <v>8757</v>
      </c>
      <c r="G3583" s="11"/>
    </row>
    <row r="3584" spans="1:7" x14ac:dyDescent="0.25">
      <c r="C3584" t="s">
        <v>194</v>
      </c>
      <c r="D3584" t="s">
        <v>1584</v>
      </c>
      <c r="E3584" s="9">
        <v>0.16</v>
      </c>
      <c r="F3584" s="13">
        <v>2502</v>
      </c>
      <c r="G3584" s="11"/>
    </row>
    <row r="3585" spans="3:7" x14ac:dyDescent="0.25">
      <c r="C3585" t="s">
        <v>194</v>
      </c>
      <c r="D3585" t="s">
        <v>1609</v>
      </c>
      <c r="E3585" s="9">
        <v>0.64</v>
      </c>
      <c r="F3585" s="13">
        <v>10008</v>
      </c>
      <c r="G3585" s="11"/>
    </row>
    <row r="3586" spans="3:7" x14ac:dyDescent="0.25">
      <c r="C3586" t="s">
        <v>194</v>
      </c>
      <c r="D3586" t="s">
        <v>1603</v>
      </c>
      <c r="E3586" s="9">
        <v>0.08</v>
      </c>
      <c r="F3586" s="13">
        <v>1251</v>
      </c>
      <c r="G3586" s="11"/>
    </row>
    <row r="3587" spans="3:7" x14ac:dyDescent="0.25">
      <c r="C3587" t="s">
        <v>338</v>
      </c>
      <c r="D3587" t="s">
        <v>1584</v>
      </c>
      <c r="E3587" s="9">
        <v>0.16</v>
      </c>
      <c r="F3587" s="13">
        <v>2502</v>
      </c>
      <c r="G3587" s="11"/>
    </row>
    <row r="3588" spans="3:7" x14ac:dyDescent="0.25">
      <c r="C3588" t="s">
        <v>338</v>
      </c>
      <c r="D3588" t="s">
        <v>1603</v>
      </c>
      <c r="E3588" s="9">
        <v>0.08</v>
      </c>
      <c r="F3588" s="13">
        <v>1251</v>
      </c>
      <c r="G3588" s="11"/>
    </row>
    <row r="3589" spans="3:7" x14ac:dyDescent="0.25">
      <c r="C3589" t="s">
        <v>338</v>
      </c>
      <c r="D3589" t="s">
        <v>1602</v>
      </c>
      <c r="E3589" s="9">
        <v>0.32</v>
      </c>
      <c r="F3589" s="13">
        <v>5004</v>
      </c>
      <c r="G3589" s="11"/>
    </row>
    <row r="3590" spans="3:7" x14ac:dyDescent="0.25">
      <c r="C3590" t="s">
        <v>825</v>
      </c>
      <c r="D3590" t="s">
        <v>1603</v>
      </c>
      <c r="E3590" s="9">
        <v>0.08</v>
      </c>
      <c r="F3590" s="13">
        <v>1251</v>
      </c>
      <c r="G3590" s="11"/>
    </row>
    <row r="3591" spans="3:7" x14ac:dyDescent="0.25">
      <c r="C3591" t="s">
        <v>825</v>
      </c>
      <c r="D3591" t="s">
        <v>1603</v>
      </c>
      <c r="E3591" s="9">
        <v>0.08</v>
      </c>
      <c r="F3591" s="13">
        <v>1251</v>
      </c>
      <c r="G3591" s="11"/>
    </row>
    <row r="3592" spans="3:7" x14ac:dyDescent="0.25">
      <c r="C3592" t="s">
        <v>955</v>
      </c>
      <c r="D3592" t="s">
        <v>1627</v>
      </c>
      <c r="E3592" s="9">
        <v>1.34</v>
      </c>
      <c r="F3592" s="13">
        <v>20954.25</v>
      </c>
      <c r="G3592" s="11"/>
    </row>
    <row r="3593" spans="3:7" x14ac:dyDescent="0.25">
      <c r="C3593" t="s">
        <v>955</v>
      </c>
      <c r="D3593" t="s">
        <v>1587</v>
      </c>
      <c r="E3593" s="9">
        <v>0.16666666666666699</v>
      </c>
      <c r="F3593" s="13">
        <v>2606.25000000001</v>
      </c>
      <c r="G3593" s="11"/>
    </row>
    <row r="3594" spans="3:7" x14ac:dyDescent="0.25">
      <c r="C3594" t="s">
        <v>955</v>
      </c>
      <c r="D3594" t="s">
        <v>1594</v>
      </c>
      <c r="E3594" s="9">
        <v>0.84</v>
      </c>
      <c r="F3594" s="13">
        <v>13135.5</v>
      </c>
      <c r="G3594" s="11"/>
    </row>
    <row r="3595" spans="3:7" x14ac:dyDescent="0.25">
      <c r="C3595" t="s">
        <v>955</v>
      </c>
      <c r="D3595" t="s">
        <v>1610</v>
      </c>
      <c r="E3595" s="9">
        <v>0.28000000000000003</v>
      </c>
      <c r="F3595" s="13">
        <v>4378.5</v>
      </c>
      <c r="G3595" s="11"/>
    </row>
    <row r="3596" spans="3:7" x14ac:dyDescent="0.25">
      <c r="C3596" t="s">
        <v>955</v>
      </c>
      <c r="D3596" t="s">
        <v>1581</v>
      </c>
      <c r="E3596" s="9">
        <v>0.33333333333333298</v>
      </c>
      <c r="F3596" s="13">
        <v>5212.5</v>
      </c>
      <c r="G3596" s="11"/>
    </row>
    <row r="3597" spans="3:7" x14ac:dyDescent="0.25">
      <c r="C3597" t="s">
        <v>955</v>
      </c>
      <c r="D3597" t="s">
        <v>1596</v>
      </c>
      <c r="E3597" s="9">
        <v>0.95333333333333303</v>
      </c>
      <c r="F3597" s="13">
        <v>14907.75</v>
      </c>
      <c r="G3597" s="11"/>
    </row>
    <row r="3598" spans="3:7" x14ac:dyDescent="0.25">
      <c r="C3598" t="s">
        <v>955</v>
      </c>
      <c r="D3598" t="s">
        <v>1603</v>
      </c>
      <c r="E3598" s="9">
        <v>5.3333333333333302E-2</v>
      </c>
      <c r="F3598" s="13">
        <v>833.99999999999898</v>
      </c>
      <c r="G3598" s="11"/>
    </row>
    <row r="3599" spans="3:7" x14ac:dyDescent="0.25">
      <c r="C3599" t="s">
        <v>955</v>
      </c>
      <c r="D3599" t="s">
        <v>1610</v>
      </c>
      <c r="E3599" s="9">
        <v>0.28000000000000003</v>
      </c>
      <c r="F3599" s="13">
        <v>4378.5</v>
      </c>
      <c r="G3599" s="11"/>
    </row>
    <row r="3600" spans="3:7" x14ac:dyDescent="0.25">
      <c r="C3600" t="s">
        <v>955</v>
      </c>
      <c r="D3600" t="s">
        <v>1583</v>
      </c>
      <c r="E3600" s="9">
        <v>0.39333333333333298</v>
      </c>
      <c r="F3600" s="13">
        <v>6150.75</v>
      </c>
      <c r="G3600" s="11"/>
    </row>
    <row r="3601" spans="3:7" x14ac:dyDescent="0.25">
      <c r="C3601" t="s">
        <v>955</v>
      </c>
      <c r="D3601" t="s">
        <v>1633</v>
      </c>
      <c r="E3601" s="9">
        <v>1.4</v>
      </c>
      <c r="F3601" s="13">
        <v>21892.5</v>
      </c>
      <c r="G3601" s="11"/>
    </row>
    <row r="3602" spans="3:7" x14ac:dyDescent="0.25">
      <c r="C3602" t="s">
        <v>955</v>
      </c>
      <c r="D3602" t="s">
        <v>1603</v>
      </c>
      <c r="E3602" s="9">
        <v>5.3333333333333302E-2</v>
      </c>
      <c r="F3602" s="13">
        <v>833.99999999999898</v>
      </c>
      <c r="G3602" s="11"/>
    </row>
    <row r="3603" spans="3:7" x14ac:dyDescent="0.25">
      <c r="C3603" t="s">
        <v>955</v>
      </c>
      <c r="D3603" t="s">
        <v>1624</v>
      </c>
      <c r="E3603" s="9">
        <v>2.5733333333333301</v>
      </c>
      <c r="F3603" s="13">
        <v>40240.499999999898</v>
      </c>
      <c r="G3603" s="11"/>
    </row>
    <row r="3604" spans="3:7" x14ac:dyDescent="0.25">
      <c r="C3604" t="s">
        <v>955</v>
      </c>
      <c r="D3604" t="s">
        <v>1609</v>
      </c>
      <c r="E3604" s="9">
        <v>0.44666666666666699</v>
      </c>
      <c r="F3604" s="13">
        <v>6984.75000000001</v>
      </c>
      <c r="G3604" s="11"/>
    </row>
    <row r="3605" spans="3:7" x14ac:dyDescent="0.25">
      <c r="C3605" t="s">
        <v>955</v>
      </c>
      <c r="D3605" t="s">
        <v>1602</v>
      </c>
      <c r="E3605" s="9">
        <v>0.22666666666666699</v>
      </c>
      <c r="F3605" s="13">
        <v>3544.50000000001</v>
      </c>
      <c r="G3605" s="11"/>
    </row>
    <row r="3606" spans="3:7" x14ac:dyDescent="0.25">
      <c r="C3606" t="s">
        <v>1071</v>
      </c>
      <c r="D3606" t="s">
        <v>1605</v>
      </c>
      <c r="E3606" s="9">
        <v>0.88</v>
      </c>
      <c r="F3606" s="13">
        <v>13761</v>
      </c>
      <c r="G3606" s="11"/>
    </row>
    <row r="3607" spans="3:7" x14ac:dyDescent="0.25">
      <c r="C3607" t="s">
        <v>1197</v>
      </c>
      <c r="D3607" t="s">
        <v>1626</v>
      </c>
      <c r="E3607" s="9">
        <v>1.28</v>
      </c>
      <c r="F3607" s="13">
        <v>20016</v>
      </c>
      <c r="G3607" s="11"/>
    </row>
    <row r="3608" spans="3:7" x14ac:dyDescent="0.25">
      <c r="C3608" t="s">
        <v>1197</v>
      </c>
      <c r="D3608" t="s">
        <v>1605</v>
      </c>
      <c r="E3608" s="9">
        <v>0.88</v>
      </c>
      <c r="F3608" s="13">
        <v>13761</v>
      </c>
      <c r="G3608" s="11"/>
    </row>
    <row r="3609" spans="3:7" x14ac:dyDescent="0.25">
      <c r="C3609" t="s">
        <v>1197</v>
      </c>
      <c r="D3609" t="s">
        <v>1602</v>
      </c>
      <c r="E3609" s="9">
        <v>0.32</v>
      </c>
      <c r="F3609" s="13">
        <v>5004</v>
      </c>
      <c r="G3609" s="11"/>
    </row>
    <row r="3610" spans="3:7" x14ac:dyDescent="0.25">
      <c r="C3610" t="s">
        <v>1197</v>
      </c>
      <c r="D3610" t="s">
        <v>1583</v>
      </c>
      <c r="E3610" s="9">
        <v>0.56000000000000005</v>
      </c>
      <c r="F3610" s="13">
        <v>8757</v>
      </c>
      <c r="G3610" s="11"/>
    </row>
    <row r="3611" spans="3:7" x14ac:dyDescent="0.25">
      <c r="C3611" t="s">
        <v>1197</v>
      </c>
      <c r="D3611" t="s">
        <v>1587</v>
      </c>
      <c r="E3611" s="9">
        <v>0.24</v>
      </c>
      <c r="F3611" s="13">
        <v>3753</v>
      </c>
      <c r="G3611" s="11"/>
    </row>
    <row r="3612" spans="3:7" x14ac:dyDescent="0.25">
      <c r="C3612" t="s">
        <v>1211</v>
      </c>
      <c r="D3612" t="s">
        <v>1587</v>
      </c>
      <c r="E3612" s="9">
        <v>0.24</v>
      </c>
      <c r="F3612" s="13">
        <v>3753</v>
      </c>
      <c r="G3612" s="11"/>
    </row>
    <row r="3613" spans="3:7" x14ac:dyDescent="0.25">
      <c r="C3613" t="s">
        <v>1211</v>
      </c>
      <c r="D3613" t="s">
        <v>1581</v>
      </c>
      <c r="E3613" s="9">
        <v>0.48</v>
      </c>
      <c r="F3613" s="13">
        <v>7506</v>
      </c>
      <c r="G3613" s="11"/>
    </row>
    <row r="3614" spans="3:7" x14ac:dyDescent="0.25">
      <c r="C3614" t="s">
        <v>1211</v>
      </c>
      <c r="D3614" t="s">
        <v>1603</v>
      </c>
      <c r="E3614" s="9">
        <v>0.08</v>
      </c>
      <c r="F3614" s="13">
        <v>1251</v>
      </c>
      <c r="G3614" s="11"/>
    </row>
    <row r="3615" spans="3:7" x14ac:dyDescent="0.25">
      <c r="C3615" t="s">
        <v>1211</v>
      </c>
      <c r="D3615" t="s">
        <v>1583</v>
      </c>
      <c r="E3615" s="9">
        <v>0.56000000000000005</v>
      </c>
      <c r="F3615" s="13">
        <v>8757</v>
      </c>
      <c r="G3615" s="11"/>
    </row>
    <row r="3616" spans="3:7" x14ac:dyDescent="0.25">
      <c r="C3616" t="s">
        <v>1211</v>
      </c>
      <c r="D3616" t="s">
        <v>1609</v>
      </c>
      <c r="E3616" s="9">
        <v>0.64</v>
      </c>
      <c r="F3616" s="13">
        <v>10008</v>
      </c>
      <c r="G3616" s="11"/>
    </row>
    <row r="3617" spans="1:7" x14ac:dyDescent="0.25">
      <c r="C3617" t="s">
        <v>1400</v>
      </c>
      <c r="D3617" t="s">
        <v>1584</v>
      </c>
      <c r="E3617" s="9">
        <v>0.11333333333333299</v>
      </c>
      <c r="F3617" s="13">
        <v>1772.25</v>
      </c>
      <c r="G3617" s="11"/>
    </row>
    <row r="3618" spans="1:7" x14ac:dyDescent="0.25">
      <c r="C3618" t="s">
        <v>1401</v>
      </c>
      <c r="D3618" t="s">
        <v>1600</v>
      </c>
      <c r="E3618" s="9">
        <v>5.6</v>
      </c>
      <c r="F3618" s="13">
        <v>87570</v>
      </c>
      <c r="G3618" s="11"/>
    </row>
    <row r="3619" spans="1:7" x14ac:dyDescent="0.25">
      <c r="C3619" t="s">
        <v>1401</v>
      </c>
      <c r="D3619" t="s">
        <v>1626</v>
      </c>
      <c r="E3619" s="9">
        <v>1.28</v>
      </c>
      <c r="F3619" s="13">
        <v>20016</v>
      </c>
      <c r="G3619" s="11"/>
    </row>
    <row r="3620" spans="1:7" x14ac:dyDescent="0.25">
      <c r="C3620" t="s">
        <v>1401</v>
      </c>
      <c r="D3620" t="s">
        <v>1694</v>
      </c>
      <c r="E3620" s="9">
        <v>3.2</v>
      </c>
      <c r="F3620" s="13">
        <v>50040</v>
      </c>
      <c r="G3620" s="11"/>
    </row>
    <row r="3621" spans="1:7" x14ac:dyDescent="0.25">
      <c r="C3621" t="s">
        <v>1401</v>
      </c>
      <c r="D3621" t="s">
        <v>1616</v>
      </c>
      <c r="E3621" s="9">
        <v>4.8</v>
      </c>
      <c r="F3621" s="13">
        <v>75060</v>
      </c>
      <c r="G3621" s="11"/>
    </row>
    <row r="3622" spans="1:7" x14ac:dyDescent="0.25">
      <c r="F3622" s="13">
        <f>SUM(F3578:F3621)</f>
        <v>528130.49999999988</v>
      </c>
      <c r="G3622" s="11" t="s">
        <v>510</v>
      </c>
    </row>
    <row r="3623" spans="1:7" x14ac:dyDescent="0.25">
      <c r="A3623" t="s">
        <v>2126</v>
      </c>
      <c r="G3623" s="11"/>
    </row>
    <row r="3624" spans="1:7" x14ac:dyDescent="0.25">
      <c r="C3624" t="s">
        <v>201</v>
      </c>
      <c r="D3624" t="s">
        <v>1707</v>
      </c>
      <c r="E3624" s="9">
        <v>29.1933333333333</v>
      </c>
      <c r="F3624" s="13">
        <v>50723.416666666599</v>
      </c>
      <c r="G3624" s="11"/>
    </row>
    <row r="3625" spans="1:7" x14ac:dyDescent="0.25">
      <c r="C3625" t="s">
        <v>201</v>
      </c>
      <c r="D3625" t="s">
        <v>1708</v>
      </c>
      <c r="E3625" s="9">
        <v>53.353333333333303</v>
      </c>
      <c r="F3625" s="13">
        <v>92701.416666666599</v>
      </c>
      <c r="G3625" s="11"/>
    </row>
    <row r="3626" spans="1:7" x14ac:dyDescent="0.25">
      <c r="C3626" t="s">
        <v>201</v>
      </c>
      <c r="D3626" t="s">
        <v>1709</v>
      </c>
      <c r="E3626" s="9">
        <v>4.8066666666666702</v>
      </c>
      <c r="F3626" s="13">
        <v>8351.5833333333394</v>
      </c>
      <c r="G3626" s="11"/>
    </row>
    <row r="3627" spans="1:7" x14ac:dyDescent="0.25">
      <c r="C3627" t="s">
        <v>713</v>
      </c>
      <c r="D3627" t="s">
        <v>1607</v>
      </c>
      <c r="E3627" s="9">
        <v>1.04</v>
      </c>
      <c r="F3627" s="13">
        <v>1807</v>
      </c>
      <c r="G3627" s="11"/>
    </row>
    <row r="3628" spans="1:7" x14ac:dyDescent="0.25">
      <c r="C3628" t="s">
        <v>713</v>
      </c>
      <c r="D3628" t="s">
        <v>1873</v>
      </c>
      <c r="E3628" s="9">
        <v>31.36</v>
      </c>
      <c r="F3628" s="13">
        <v>54488</v>
      </c>
      <c r="G3628" s="11"/>
    </row>
    <row r="3629" spans="1:7" x14ac:dyDescent="0.25">
      <c r="C3629" t="s">
        <v>713</v>
      </c>
      <c r="D3629" t="s">
        <v>1635</v>
      </c>
      <c r="E3629" s="9">
        <v>6</v>
      </c>
      <c r="F3629" s="13">
        <v>10425</v>
      </c>
      <c r="G3629" s="11"/>
    </row>
    <row r="3630" spans="1:7" x14ac:dyDescent="0.25">
      <c r="C3630" t="s">
        <v>736</v>
      </c>
      <c r="D3630" t="s">
        <v>1636</v>
      </c>
      <c r="E3630" s="9">
        <v>0.96</v>
      </c>
      <c r="F3630" s="13">
        <v>1668</v>
      </c>
      <c r="G3630" s="11"/>
    </row>
    <row r="3631" spans="1:7" x14ac:dyDescent="0.25">
      <c r="C3631" t="s">
        <v>736</v>
      </c>
      <c r="D3631" t="s">
        <v>1655</v>
      </c>
      <c r="E3631" s="9">
        <v>2.3199999999999998</v>
      </c>
      <c r="F3631" s="13">
        <v>4031</v>
      </c>
      <c r="G3631" s="11"/>
    </row>
    <row r="3632" spans="1:7" x14ac:dyDescent="0.25">
      <c r="C3632" t="s">
        <v>736</v>
      </c>
      <c r="D3632" t="s">
        <v>1695</v>
      </c>
      <c r="E3632" s="9">
        <v>4</v>
      </c>
      <c r="F3632" s="13">
        <v>6950</v>
      </c>
      <c r="G3632" s="11"/>
    </row>
    <row r="3633" spans="1:7" x14ac:dyDescent="0.25">
      <c r="C3633" t="s">
        <v>736</v>
      </c>
      <c r="D3633" t="s">
        <v>1612</v>
      </c>
      <c r="E3633" s="9">
        <v>2.4</v>
      </c>
      <c r="F3633" s="13">
        <v>4170</v>
      </c>
      <c r="G3633" s="11"/>
    </row>
    <row r="3634" spans="1:7" x14ac:dyDescent="0.25">
      <c r="C3634" t="s">
        <v>736</v>
      </c>
      <c r="D3634" t="s">
        <v>1642</v>
      </c>
      <c r="E3634" s="9">
        <v>3.76</v>
      </c>
      <c r="F3634" s="13">
        <v>6533</v>
      </c>
      <c r="G3634" s="11"/>
    </row>
    <row r="3635" spans="1:7" x14ac:dyDescent="0.25">
      <c r="C3635" t="s">
        <v>736</v>
      </c>
      <c r="D3635" t="s">
        <v>1628</v>
      </c>
      <c r="E3635" s="9">
        <v>1.84</v>
      </c>
      <c r="F3635" s="13">
        <v>3197</v>
      </c>
      <c r="G3635" s="11"/>
    </row>
    <row r="3636" spans="1:7" x14ac:dyDescent="0.25">
      <c r="C3636" t="s">
        <v>768</v>
      </c>
      <c r="D3636" t="s">
        <v>1639</v>
      </c>
      <c r="E3636" s="9">
        <v>3.12</v>
      </c>
      <c r="F3636" s="13">
        <v>48789</v>
      </c>
      <c r="G3636" s="11"/>
    </row>
    <row r="3637" spans="1:7" x14ac:dyDescent="0.25">
      <c r="C3637" t="s">
        <v>768</v>
      </c>
      <c r="D3637" t="s">
        <v>1725</v>
      </c>
      <c r="E3637" s="9">
        <v>4.32</v>
      </c>
      <c r="F3637" s="13">
        <v>67554</v>
      </c>
      <c r="G3637" s="11"/>
    </row>
    <row r="3638" spans="1:7" x14ac:dyDescent="0.25">
      <c r="C3638" t="s">
        <v>768</v>
      </c>
      <c r="D3638" t="s">
        <v>1657</v>
      </c>
      <c r="E3638" s="9">
        <v>1.76</v>
      </c>
      <c r="F3638" s="13">
        <v>27522</v>
      </c>
      <c r="G3638" s="11"/>
    </row>
    <row r="3639" spans="1:7" x14ac:dyDescent="0.25">
      <c r="C3639" t="s">
        <v>768</v>
      </c>
      <c r="D3639" t="s">
        <v>1636</v>
      </c>
      <c r="E3639" s="9">
        <v>0.96</v>
      </c>
      <c r="F3639" s="13">
        <v>15012</v>
      </c>
      <c r="G3639" s="11" t="s">
        <v>127</v>
      </c>
    </row>
    <row r="3640" spans="1:7" x14ac:dyDescent="0.25">
      <c r="F3640" s="13">
        <f>SUM(F3624:F3639)</f>
        <v>403922.41666666651</v>
      </c>
      <c r="G3640" s="11"/>
    </row>
    <row r="3641" spans="1:7" x14ac:dyDescent="0.25">
      <c r="G3641" s="11"/>
    </row>
    <row r="3642" spans="1:7" x14ac:dyDescent="0.25">
      <c r="G3642" s="11"/>
    </row>
    <row r="3643" spans="1:7" x14ac:dyDescent="0.25">
      <c r="A3643" t="s">
        <v>2127</v>
      </c>
      <c r="G3643" s="11"/>
    </row>
    <row r="3644" spans="1:7" x14ac:dyDescent="0.25">
      <c r="G3644" s="11"/>
    </row>
    <row r="3645" spans="1:7" x14ac:dyDescent="0.25">
      <c r="C3645" t="s">
        <v>211</v>
      </c>
      <c r="D3645" t="s">
        <v>1658</v>
      </c>
      <c r="E3645" s="9">
        <v>2.88</v>
      </c>
      <c r="F3645" s="13">
        <v>25020</v>
      </c>
      <c r="G3645" s="11"/>
    </row>
    <row r="3646" spans="1:7" x14ac:dyDescent="0.25">
      <c r="F3646" s="13">
        <f>SUM(F3645)</f>
        <v>25020</v>
      </c>
      <c r="G3646" s="11" t="s">
        <v>177</v>
      </c>
    </row>
    <row r="3647" spans="1:7" x14ac:dyDescent="0.25">
      <c r="G3647" s="11"/>
    </row>
    <row r="3648" spans="1:7" x14ac:dyDescent="0.25">
      <c r="G3648" s="11"/>
    </row>
    <row r="3649" spans="1:7" x14ac:dyDescent="0.25">
      <c r="A3649" t="s">
        <v>2128</v>
      </c>
      <c r="G3649" s="11"/>
    </row>
    <row r="3650" spans="1:7" x14ac:dyDescent="0.25">
      <c r="C3650" t="s">
        <v>233</v>
      </c>
      <c r="D3650" t="s">
        <v>1715</v>
      </c>
      <c r="E3650" s="9">
        <v>13.98</v>
      </c>
      <c r="F3650" s="13">
        <v>72870.75</v>
      </c>
      <c r="G3650" s="11"/>
    </row>
    <row r="3651" spans="1:7" x14ac:dyDescent="0.25">
      <c r="C3651" t="s">
        <v>233</v>
      </c>
      <c r="D3651" t="s">
        <v>1600</v>
      </c>
      <c r="E3651" s="9">
        <v>3.91333333333333</v>
      </c>
      <c r="F3651" s="13">
        <v>20398.25</v>
      </c>
      <c r="G3651" s="11"/>
    </row>
    <row r="3652" spans="1:7" x14ac:dyDescent="0.25">
      <c r="C3652" t="s">
        <v>233</v>
      </c>
      <c r="D3652" t="s">
        <v>1695</v>
      </c>
      <c r="E3652" s="9">
        <v>2.7933333333333299</v>
      </c>
      <c r="F3652" s="13">
        <v>14560.25</v>
      </c>
      <c r="G3652" s="11"/>
    </row>
    <row r="3653" spans="1:7" x14ac:dyDescent="0.25">
      <c r="C3653" t="s">
        <v>233</v>
      </c>
      <c r="D3653" t="s">
        <v>1692</v>
      </c>
      <c r="E3653" s="9">
        <v>1.1200000000000001</v>
      </c>
      <c r="F3653" s="13">
        <v>5838</v>
      </c>
      <c r="G3653" s="11"/>
    </row>
    <row r="3654" spans="1:7" x14ac:dyDescent="0.25">
      <c r="C3654" t="s">
        <v>233</v>
      </c>
      <c r="D3654" t="s">
        <v>1629</v>
      </c>
      <c r="E3654" s="9">
        <v>0.56000000000000005</v>
      </c>
      <c r="F3654" s="13">
        <v>2919</v>
      </c>
      <c r="G3654" s="11"/>
    </row>
    <row r="3655" spans="1:7" x14ac:dyDescent="0.25">
      <c r="C3655" t="s">
        <v>442</v>
      </c>
      <c r="D3655" t="s">
        <v>1646</v>
      </c>
      <c r="E3655" s="9">
        <v>1.76</v>
      </c>
      <c r="F3655" s="13">
        <v>9174</v>
      </c>
      <c r="G3655" s="11"/>
    </row>
    <row r="3656" spans="1:7" x14ac:dyDescent="0.25">
      <c r="C3656" t="s">
        <v>442</v>
      </c>
      <c r="D3656" t="s">
        <v>1628</v>
      </c>
      <c r="E3656" s="9">
        <v>0.92</v>
      </c>
      <c r="F3656" s="13">
        <v>4795.5</v>
      </c>
      <c r="G3656" s="11"/>
    </row>
    <row r="3657" spans="1:7" x14ac:dyDescent="0.25">
      <c r="C3657" t="s">
        <v>442</v>
      </c>
      <c r="D3657" t="s">
        <v>1607</v>
      </c>
      <c r="E3657" s="9">
        <v>0.52</v>
      </c>
      <c r="F3657" s="13">
        <v>2710.5</v>
      </c>
      <c r="G3657" s="11"/>
    </row>
    <row r="3658" spans="1:7" x14ac:dyDescent="0.25">
      <c r="C3658" t="s">
        <v>442</v>
      </c>
      <c r="D3658" t="s">
        <v>1627</v>
      </c>
      <c r="E3658" s="9">
        <v>0.96</v>
      </c>
      <c r="F3658" s="13">
        <v>5004</v>
      </c>
      <c r="G3658" s="11"/>
    </row>
    <row r="3659" spans="1:7" x14ac:dyDescent="0.25">
      <c r="C3659" t="s">
        <v>612</v>
      </c>
      <c r="D3659" t="s">
        <v>1843</v>
      </c>
      <c r="E3659" s="9">
        <v>60.566666666666698</v>
      </c>
      <c r="F3659" s="13">
        <v>315703.75</v>
      </c>
      <c r="G3659" s="11"/>
    </row>
    <row r="3660" spans="1:7" x14ac:dyDescent="0.25">
      <c r="C3660" t="s">
        <v>612</v>
      </c>
      <c r="D3660" t="s">
        <v>1764</v>
      </c>
      <c r="E3660" s="9">
        <v>11.186666666666699</v>
      </c>
      <c r="F3660" s="13">
        <v>58310.500000000196</v>
      </c>
      <c r="G3660" s="11"/>
    </row>
    <row r="3661" spans="1:7" x14ac:dyDescent="0.25">
      <c r="C3661" t="s">
        <v>612</v>
      </c>
      <c r="D3661" t="s">
        <v>1844</v>
      </c>
      <c r="E3661" s="9">
        <v>11.4066666666667</v>
      </c>
      <c r="F3661" s="13">
        <v>59457.250000000196</v>
      </c>
      <c r="G3661" s="11"/>
    </row>
    <row r="3662" spans="1:7" x14ac:dyDescent="0.25">
      <c r="C3662" t="s">
        <v>612</v>
      </c>
      <c r="D3662" t="s">
        <v>1845</v>
      </c>
      <c r="E3662" s="9">
        <v>7.0466666666666704</v>
      </c>
      <c r="F3662" s="13">
        <v>36730.75</v>
      </c>
      <c r="G3662" s="11"/>
    </row>
    <row r="3663" spans="1:7" x14ac:dyDescent="0.25">
      <c r="C3663" t="s">
        <v>1493</v>
      </c>
      <c r="D3663" t="s">
        <v>1657</v>
      </c>
      <c r="E3663" s="9">
        <v>1.76</v>
      </c>
      <c r="F3663" s="13">
        <v>33638</v>
      </c>
      <c r="G3663" s="11"/>
    </row>
    <row r="3664" spans="1:7" x14ac:dyDescent="0.25">
      <c r="C3664" t="s">
        <v>1493</v>
      </c>
      <c r="D3664" t="s">
        <v>1591</v>
      </c>
      <c r="E3664" s="9">
        <v>1.1200000000000001</v>
      </c>
      <c r="F3664" s="13">
        <v>21406</v>
      </c>
      <c r="G3664" s="11"/>
    </row>
    <row r="3665" spans="1:7" x14ac:dyDescent="0.25">
      <c r="C3665" t="s">
        <v>1493</v>
      </c>
      <c r="D3665" t="s">
        <v>1594</v>
      </c>
      <c r="E3665" s="9">
        <v>1.2</v>
      </c>
      <c r="F3665" s="13">
        <v>22935</v>
      </c>
      <c r="G3665" s="11"/>
    </row>
    <row r="3666" spans="1:7" x14ac:dyDescent="0.25">
      <c r="C3666" t="s">
        <v>1493</v>
      </c>
      <c r="D3666" t="s">
        <v>1610</v>
      </c>
      <c r="E3666" s="9">
        <v>0.4</v>
      </c>
      <c r="F3666" s="13">
        <v>7645</v>
      </c>
      <c r="G3666" s="11"/>
    </row>
    <row r="3667" spans="1:7" x14ac:dyDescent="0.25">
      <c r="F3667" s="13">
        <f>SUM(F3650:F3666)</f>
        <v>694096.50000000035</v>
      </c>
      <c r="G3667" s="11" t="s">
        <v>127</v>
      </c>
    </row>
    <row r="3668" spans="1:7" x14ac:dyDescent="0.25">
      <c r="G3668" s="11"/>
    </row>
    <row r="3669" spans="1:7" x14ac:dyDescent="0.25">
      <c r="G3669" s="11"/>
    </row>
    <row r="3670" spans="1:7" x14ac:dyDescent="0.25">
      <c r="A3670" s="14" t="s">
        <v>2129</v>
      </c>
      <c r="G3670" s="11"/>
    </row>
    <row r="3671" spans="1:7" x14ac:dyDescent="0.25">
      <c r="C3671" t="s">
        <v>322</v>
      </c>
      <c r="D3671" t="s">
        <v>1620</v>
      </c>
      <c r="E3671" s="9">
        <v>1.06</v>
      </c>
      <c r="F3671" s="13">
        <v>16575.75</v>
      </c>
      <c r="G3671" s="11"/>
    </row>
    <row r="3672" spans="1:7" x14ac:dyDescent="0.25">
      <c r="C3672" t="s">
        <v>322</v>
      </c>
      <c r="D3672" t="s">
        <v>1585</v>
      </c>
      <c r="E3672" s="9">
        <v>1.0066666666666699</v>
      </c>
      <c r="F3672" s="13">
        <v>15741.7500000001</v>
      </c>
      <c r="G3672" s="11"/>
    </row>
    <row r="3673" spans="1:7" x14ac:dyDescent="0.25">
      <c r="C3673" t="s">
        <v>322</v>
      </c>
      <c r="D3673" t="s">
        <v>1626</v>
      </c>
      <c r="E3673" s="9">
        <v>0.89333333333333298</v>
      </c>
      <c r="F3673" s="13">
        <v>13969.5</v>
      </c>
      <c r="G3673" s="11"/>
    </row>
    <row r="3674" spans="1:7" x14ac:dyDescent="0.25">
      <c r="C3674" t="s">
        <v>322</v>
      </c>
      <c r="D3674" t="s">
        <v>1609</v>
      </c>
      <c r="E3674" s="9">
        <v>0.44666666666666699</v>
      </c>
      <c r="F3674" s="13">
        <v>6984.75000000001</v>
      </c>
      <c r="G3674" s="11"/>
    </row>
    <row r="3675" spans="1:7" x14ac:dyDescent="0.25">
      <c r="C3675" t="s">
        <v>322</v>
      </c>
      <c r="D3675" t="s">
        <v>1596</v>
      </c>
      <c r="E3675" s="9">
        <v>0.95333333333333303</v>
      </c>
      <c r="F3675" s="13">
        <v>14907.75</v>
      </c>
      <c r="G3675" s="11"/>
    </row>
    <row r="3676" spans="1:7" x14ac:dyDescent="0.25">
      <c r="C3676" t="s">
        <v>322</v>
      </c>
      <c r="D3676" t="s">
        <v>1603</v>
      </c>
      <c r="E3676" s="9">
        <v>5.3333333333333302E-2</v>
      </c>
      <c r="F3676" s="13">
        <v>833.99999999999898</v>
      </c>
      <c r="G3676" s="11"/>
    </row>
    <row r="3677" spans="1:7" x14ac:dyDescent="0.25">
      <c r="C3677" t="s">
        <v>322</v>
      </c>
      <c r="D3677" t="s">
        <v>1633</v>
      </c>
      <c r="E3677" s="9">
        <v>1.4</v>
      </c>
      <c r="F3677" s="13">
        <v>21892.5</v>
      </c>
      <c r="G3677" s="11"/>
    </row>
    <row r="3678" spans="1:7" x14ac:dyDescent="0.25">
      <c r="C3678" t="s">
        <v>322</v>
      </c>
      <c r="D3678" t="s">
        <v>1757</v>
      </c>
      <c r="E3678" s="9">
        <v>1.96</v>
      </c>
      <c r="F3678" s="13">
        <v>30649.5</v>
      </c>
      <c r="G3678" s="11"/>
    </row>
    <row r="3679" spans="1:7" x14ac:dyDescent="0.25">
      <c r="C3679" t="s">
        <v>1542</v>
      </c>
      <c r="D3679" t="s">
        <v>1629</v>
      </c>
      <c r="E3679" s="9">
        <v>0.56000000000000005</v>
      </c>
      <c r="F3679" s="13">
        <v>2919</v>
      </c>
      <c r="G3679" s="11"/>
    </row>
    <row r="3680" spans="1:7" x14ac:dyDescent="0.25">
      <c r="C3680" t="s">
        <v>1542</v>
      </c>
      <c r="D3680" t="s">
        <v>1581</v>
      </c>
      <c r="E3680" s="9">
        <v>0.33333333333333298</v>
      </c>
      <c r="F3680" s="13">
        <v>1737.5</v>
      </c>
      <c r="G3680" s="11"/>
    </row>
    <row r="3681" spans="1:7" x14ac:dyDescent="0.25">
      <c r="C3681" t="s">
        <v>1542</v>
      </c>
      <c r="D3681" t="s">
        <v>1596</v>
      </c>
      <c r="E3681" s="9">
        <v>0.95333333333333303</v>
      </c>
      <c r="F3681" s="13">
        <v>4969.25</v>
      </c>
      <c r="G3681" s="11"/>
    </row>
    <row r="3682" spans="1:7" x14ac:dyDescent="0.25">
      <c r="C3682" t="s">
        <v>1542</v>
      </c>
      <c r="D3682" t="s">
        <v>1581</v>
      </c>
      <c r="E3682" s="9">
        <v>0.33333333333333298</v>
      </c>
      <c r="F3682" s="13">
        <v>1737.5</v>
      </c>
      <c r="G3682" s="11"/>
    </row>
    <row r="3683" spans="1:7" x14ac:dyDescent="0.25">
      <c r="C3683" t="s">
        <v>1542</v>
      </c>
      <c r="D3683" t="s">
        <v>1584</v>
      </c>
      <c r="E3683" s="9">
        <v>0.11333333333333299</v>
      </c>
      <c r="F3683" s="13">
        <v>590.74999999999795</v>
      </c>
      <c r="G3683" s="11"/>
    </row>
    <row r="3684" spans="1:7" x14ac:dyDescent="0.25">
      <c r="F3684" s="13">
        <f>SUM(F3671:F3683)</f>
        <v>133509.50000000012</v>
      </c>
      <c r="G3684" s="11" t="s">
        <v>1352</v>
      </c>
    </row>
    <row r="3685" spans="1:7" x14ac:dyDescent="0.25">
      <c r="G3685" s="11"/>
    </row>
    <row r="3686" spans="1:7" x14ac:dyDescent="0.25">
      <c r="A3686" t="s">
        <v>2130</v>
      </c>
      <c r="G3686" s="11"/>
    </row>
    <row r="3687" spans="1:7" x14ac:dyDescent="0.25">
      <c r="C3687" t="s">
        <v>355</v>
      </c>
      <c r="D3687" t="s">
        <v>1643</v>
      </c>
      <c r="E3687" s="9">
        <v>2.5133333333333301</v>
      </c>
      <c r="F3687" s="13">
        <v>34935.333333333299</v>
      </c>
      <c r="G3687" s="11"/>
    </row>
    <row r="3688" spans="1:7" x14ac:dyDescent="0.25">
      <c r="C3688" t="s">
        <v>355</v>
      </c>
      <c r="D3688" t="s">
        <v>1596</v>
      </c>
      <c r="E3688" s="9">
        <v>0.95333333333333303</v>
      </c>
      <c r="F3688" s="13">
        <v>13251.333333333299</v>
      </c>
      <c r="G3688" s="11"/>
    </row>
    <row r="3689" spans="1:7" x14ac:dyDescent="0.25">
      <c r="C3689" t="s">
        <v>355</v>
      </c>
      <c r="D3689" t="s">
        <v>1605</v>
      </c>
      <c r="E3689" s="9">
        <v>0.61333333333333295</v>
      </c>
      <c r="F3689" s="13">
        <v>8525.3333333333303</v>
      </c>
      <c r="G3689" s="11"/>
    </row>
    <row r="3690" spans="1:7" x14ac:dyDescent="0.25">
      <c r="C3690" t="s">
        <v>355</v>
      </c>
      <c r="D3690" t="s">
        <v>1695</v>
      </c>
      <c r="E3690" s="9">
        <v>2.7933333333333299</v>
      </c>
      <c r="F3690" s="13">
        <v>38827.333333333299</v>
      </c>
      <c r="G3690" s="11"/>
    </row>
    <row r="3691" spans="1:7" x14ac:dyDescent="0.25">
      <c r="C3691" t="s">
        <v>1473</v>
      </c>
      <c r="D3691" t="s">
        <v>1777</v>
      </c>
      <c r="E3691" s="9">
        <v>5.5933333333333302</v>
      </c>
      <c r="F3691" s="13">
        <v>77747.333333333299</v>
      </c>
      <c r="G3691" s="11"/>
    </row>
    <row r="3692" spans="1:7" x14ac:dyDescent="0.25">
      <c r="C3692" t="s">
        <v>1473</v>
      </c>
      <c r="D3692" t="s">
        <v>1797</v>
      </c>
      <c r="E3692" s="9">
        <v>5.8733333333333304</v>
      </c>
      <c r="F3692" s="13">
        <v>81639.333333333299</v>
      </c>
      <c r="G3692" s="11"/>
    </row>
    <row r="3693" spans="1:7" x14ac:dyDescent="0.25">
      <c r="C3693" t="s">
        <v>1473</v>
      </c>
      <c r="D3693" t="s">
        <v>1636</v>
      </c>
      <c r="E3693" s="9">
        <v>0.67333333333333301</v>
      </c>
      <c r="F3693" s="13">
        <v>9359.3333333333303</v>
      </c>
      <c r="G3693" s="11"/>
    </row>
    <row r="3694" spans="1:7" x14ac:dyDescent="0.25">
      <c r="C3694" t="s">
        <v>1473</v>
      </c>
      <c r="D3694" t="s">
        <v>1627</v>
      </c>
      <c r="E3694" s="9">
        <v>1.34</v>
      </c>
      <c r="F3694" s="13">
        <v>18626</v>
      </c>
      <c r="G3694" s="11"/>
    </row>
    <row r="3695" spans="1:7" x14ac:dyDescent="0.25">
      <c r="C3695" t="s">
        <v>1473</v>
      </c>
      <c r="D3695" t="s">
        <v>1643</v>
      </c>
      <c r="E3695" s="9">
        <v>2.5133333333333301</v>
      </c>
      <c r="F3695" s="13">
        <v>34935.333333333299</v>
      </c>
      <c r="G3695" s="11"/>
    </row>
    <row r="3696" spans="1:7" x14ac:dyDescent="0.25">
      <c r="F3696" s="13">
        <f>SUM(F3687:F3695)</f>
        <v>317846.66666666645</v>
      </c>
      <c r="G3696" s="11" t="s">
        <v>177</v>
      </c>
    </row>
    <row r="3697" spans="1:7" x14ac:dyDescent="0.25">
      <c r="G3697" s="11"/>
    </row>
    <row r="3698" spans="1:7" x14ac:dyDescent="0.25">
      <c r="A3698" t="s">
        <v>2131</v>
      </c>
      <c r="G3698" s="11"/>
    </row>
    <row r="3699" spans="1:7" x14ac:dyDescent="0.25">
      <c r="C3699" t="s">
        <v>413</v>
      </c>
      <c r="D3699" t="s">
        <v>1633</v>
      </c>
      <c r="E3699" s="9">
        <v>2</v>
      </c>
      <c r="F3699" s="13">
        <v>34750</v>
      </c>
      <c r="G3699" s="11"/>
    </row>
    <row r="3700" spans="1:7" x14ac:dyDescent="0.25">
      <c r="C3700" t="s">
        <v>1920</v>
      </c>
      <c r="D3700" t="s">
        <v>1865</v>
      </c>
      <c r="E3700" s="9">
        <v>9.2866666666666706</v>
      </c>
      <c r="F3700" s="13">
        <v>161355.83333333299</v>
      </c>
      <c r="G3700" s="11"/>
    </row>
    <row r="3701" spans="1:7" x14ac:dyDescent="0.25">
      <c r="C3701" t="s">
        <v>1920</v>
      </c>
      <c r="D3701" t="s">
        <v>1783</v>
      </c>
      <c r="E3701" s="9">
        <v>10.0666666666667</v>
      </c>
      <c r="F3701" s="13">
        <v>174908.33333333401</v>
      </c>
      <c r="G3701" s="11"/>
    </row>
    <row r="3702" spans="1:7" x14ac:dyDescent="0.25">
      <c r="C3702" t="s">
        <v>1920</v>
      </c>
      <c r="D3702" t="s">
        <v>1921</v>
      </c>
      <c r="E3702" s="9">
        <v>10.74</v>
      </c>
      <c r="F3702" s="13">
        <v>186607.5</v>
      </c>
      <c r="G3702" s="11"/>
    </row>
    <row r="3703" spans="1:7" x14ac:dyDescent="0.25">
      <c r="C3703" t="s">
        <v>1920</v>
      </c>
      <c r="D3703" t="s">
        <v>1647</v>
      </c>
      <c r="E3703" s="9">
        <v>6.7133333333333303</v>
      </c>
      <c r="F3703" s="13">
        <v>116644.16666666701</v>
      </c>
      <c r="G3703" s="11"/>
    </row>
    <row r="3704" spans="1:7" x14ac:dyDescent="0.25">
      <c r="C3704" t="s">
        <v>1920</v>
      </c>
      <c r="D3704" t="s">
        <v>1723</v>
      </c>
      <c r="E3704" s="9">
        <v>2.6866666666666701</v>
      </c>
      <c r="F3704" s="13">
        <v>46680.833333333401</v>
      </c>
      <c r="G3704" s="11"/>
    </row>
    <row r="3705" spans="1:7" x14ac:dyDescent="0.25">
      <c r="C3705" t="s">
        <v>818</v>
      </c>
      <c r="D3705" t="s">
        <v>1602</v>
      </c>
      <c r="E3705" s="9">
        <v>0.32</v>
      </c>
      <c r="F3705" s="13">
        <v>5560</v>
      </c>
      <c r="G3705" s="11"/>
    </row>
    <row r="3706" spans="1:7" x14ac:dyDescent="0.25">
      <c r="F3706" s="13">
        <f>SUM(F3699:F3705)</f>
        <v>726506.66666666733</v>
      </c>
      <c r="G3706" s="11" t="s">
        <v>177</v>
      </c>
    </row>
    <row r="3707" spans="1:7" x14ac:dyDescent="0.25">
      <c r="G3707" s="11"/>
    </row>
    <row r="3708" spans="1:7" x14ac:dyDescent="0.25">
      <c r="A3708" s="14" t="s">
        <v>2132</v>
      </c>
      <c r="G3708" s="11"/>
    </row>
    <row r="3709" spans="1:7" x14ac:dyDescent="0.25">
      <c r="G3709" s="11"/>
    </row>
    <row r="3710" spans="1:7" x14ac:dyDescent="0.25">
      <c r="C3710" t="s">
        <v>432</v>
      </c>
      <c r="D3710" t="s">
        <v>1692</v>
      </c>
      <c r="E3710" s="9">
        <v>1.6</v>
      </c>
      <c r="F3710" s="13">
        <v>25020</v>
      </c>
      <c r="G3710" s="11"/>
    </row>
    <row r="3711" spans="1:7" x14ac:dyDescent="0.25">
      <c r="C3711" t="s">
        <v>432</v>
      </c>
      <c r="D3711" t="s">
        <v>1785</v>
      </c>
      <c r="E3711" s="9">
        <v>10.72</v>
      </c>
      <c r="F3711" s="13">
        <v>167634</v>
      </c>
      <c r="G3711" s="11"/>
    </row>
    <row r="3712" spans="1:7" x14ac:dyDescent="0.25">
      <c r="C3712" t="s">
        <v>432</v>
      </c>
      <c r="D3712" t="s">
        <v>1694</v>
      </c>
      <c r="E3712" s="9">
        <v>3.2</v>
      </c>
      <c r="F3712" s="13">
        <v>50040</v>
      </c>
      <c r="G3712" s="11"/>
    </row>
    <row r="3713" spans="1:7" x14ac:dyDescent="0.25">
      <c r="C3713" t="s">
        <v>432</v>
      </c>
      <c r="D3713" t="s">
        <v>1607</v>
      </c>
      <c r="E3713" s="9">
        <v>0.72666666666666702</v>
      </c>
      <c r="F3713" s="13">
        <v>11363.25</v>
      </c>
      <c r="G3713" s="11"/>
    </row>
    <row r="3714" spans="1:7" x14ac:dyDescent="0.25">
      <c r="C3714" t="s">
        <v>432</v>
      </c>
      <c r="D3714" t="s">
        <v>1740</v>
      </c>
      <c r="E3714" s="9">
        <v>19.2</v>
      </c>
      <c r="F3714" s="13">
        <v>300240</v>
      </c>
      <c r="G3714" s="11"/>
    </row>
    <row r="3715" spans="1:7" x14ac:dyDescent="0.25">
      <c r="C3715" t="s">
        <v>432</v>
      </c>
      <c r="D3715" t="s">
        <v>1584</v>
      </c>
      <c r="E3715" s="9">
        <v>0.11333333333333299</v>
      </c>
      <c r="F3715" s="13">
        <v>1772.25</v>
      </c>
      <c r="G3715" s="11"/>
    </row>
    <row r="3716" spans="1:7" x14ac:dyDescent="0.25">
      <c r="C3716" t="s">
        <v>432</v>
      </c>
      <c r="D3716" t="s">
        <v>1764</v>
      </c>
      <c r="E3716" s="9">
        <v>16</v>
      </c>
      <c r="F3716" s="13">
        <v>250200</v>
      </c>
      <c r="G3716" s="11"/>
    </row>
    <row r="3717" spans="1:7" x14ac:dyDescent="0.25">
      <c r="C3717" t="s">
        <v>432</v>
      </c>
      <c r="D3717" t="s">
        <v>1583</v>
      </c>
      <c r="E3717" s="9">
        <v>0.39333333333333298</v>
      </c>
      <c r="F3717" s="13">
        <v>6150.75</v>
      </c>
      <c r="G3717" s="11"/>
    </row>
    <row r="3718" spans="1:7" x14ac:dyDescent="0.25">
      <c r="C3718" t="s">
        <v>850</v>
      </c>
      <c r="D3718" t="s">
        <v>1661</v>
      </c>
      <c r="E3718" s="9">
        <v>2.08</v>
      </c>
      <c r="F3718" s="13">
        <v>32526</v>
      </c>
      <c r="G3718" s="11"/>
    </row>
    <row r="3719" spans="1:7" x14ac:dyDescent="0.25">
      <c r="C3719" t="s">
        <v>850</v>
      </c>
      <c r="D3719" t="s">
        <v>1656</v>
      </c>
      <c r="E3719" s="9">
        <v>5.28</v>
      </c>
      <c r="F3719" s="13">
        <v>82566</v>
      </c>
      <c r="G3719" s="11"/>
    </row>
    <row r="3720" spans="1:7" x14ac:dyDescent="0.25">
      <c r="C3720" t="s">
        <v>850</v>
      </c>
      <c r="D3720" t="s">
        <v>1922</v>
      </c>
      <c r="E3720" s="9">
        <v>6.48</v>
      </c>
      <c r="F3720" s="13">
        <v>101331</v>
      </c>
      <c r="G3720" s="11"/>
    </row>
    <row r="3721" spans="1:7" x14ac:dyDescent="0.25">
      <c r="C3721" t="s">
        <v>850</v>
      </c>
      <c r="D3721" t="s">
        <v>1600</v>
      </c>
      <c r="E3721" s="9">
        <v>5.6</v>
      </c>
      <c r="F3721" s="13">
        <v>87570</v>
      </c>
      <c r="G3721" s="11"/>
    </row>
    <row r="3722" spans="1:7" x14ac:dyDescent="0.25">
      <c r="F3722" s="13">
        <f>SUM(F3710:F3721)</f>
        <v>1116413.25</v>
      </c>
      <c r="G3722" s="11" t="s">
        <v>1352</v>
      </c>
    </row>
    <row r="3723" spans="1:7" x14ac:dyDescent="0.25">
      <c r="G3723" s="11"/>
    </row>
    <row r="3724" spans="1:7" x14ac:dyDescent="0.25">
      <c r="G3724" s="11"/>
    </row>
    <row r="3725" spans="1:7" x14ac:dyDescent="0.25">
      <c r="A3725" s="14" t="s">
        <v>2133</v>
      </c>
      <c r="G3725" s="11"/>
    </row>
    <row r="3726" spans="1:7" x14ac:dyDescent="0.25">
      <c r="C3726" t="s">
        <v>454</v>
      </c>
      <c r="D3726" t="s">
        <v>1603</v>
      </c>
      <c r="E3726" s="9">
        <v>0.08</v>
      </c>
      <c r="F3726" s="13">
        <v>1112</v>
      </c>
      <c r="G3726" s="11"/>
    </row>
    <row r="3727" spans="1:7" x14ac:dyDescent="0.25">
      <c r="C3727" t="s">
        <v>454</v>
      </c>
      <c r="D3727" t="s">
        <v>1587</v>
      </c>
      <c r="E3727" s="9">
        <v>0.24</v>
      </c>
      <c r="F3727" s="13">
        <v>3336</v>
      </c>
      <c r="G3727" s="11"/>
    </row>
    <row r="3728" spans="1:7" x14ac:dyDescent="0.25">
      <c r="C3728" t="s">
        <v>454</v>
      </c>
      <c r="D3728" t="s">
        <v>1584</v>
      </c>
      <c r="E3728" s="9">
        <v>0.16</v>
      </c>
      <c r="F3728" s="13">
        <v>2224</v>
      </c>
      <c r="G3728" s="11"/>
    </row>
    <row r="3729" spans="1:7" x14ac:dyDescent="0.25">
      <c r="C3729" t="s">
        <v>1180</v>
      </c>
      <c r="D3729" t="s">
        <v>1692</v>
      </c>
      <c r="E3729" s="9">
        <v>1.6</v>
      </c>
      <c r="F3729" s="13">
        <v>22240</v>
      </c>
      <c r="G3729" s="11"/>
    </row>
    <row r="3730" spans="1:7" x14ac:dyDescent="0.25">
      <c r="C3730" t="s">
        <v>1180</v>
      </c>
      <c r="D3730" t="s">
        <v>1748</v>
      </c>
      <c r="E3730" s="9">
        <v>12</v>
      </c>
      <c r="F3730" s="13">
        <v>166800</v>
      </c>
      <c r="G3730" s="11"/>
    </row>
    <row r="3731" spans="1:7" x14ac:dyDescent="0.25">
      <c r="C3731" t="s">
        <v>1180</v>
      </c>
      <c r="D3731" t="s">
        <v>2038</v>
      </c>
      <c r="E3731" s="9">
        <v>28.56</v>
      </c>
      <c r="F3731" s="13">
        <v>396984</v>
      </c>
      <c r="G3731" s="11"/>
    </row>
    <row r="3732" spans="1:7" x14ac:dyDescent="0.25">
      <c r="C3732" t="s">
        <v>1180</v>
      </c>
      <c r="D3732" t="s">
        <v>1607</v>
      </c>
      <c r="E3732" s="9">
        <v>1.04</v>
      </c>
      <c r="F3732" s="13">
        <v>14456</v>
      </c>
      <c r="G3732" s="11"/>
    </row>
    <row r="3733" spans="1:7" x14ac:dyDescent="0.25">
      <c r="C3733" t="s">
        <v>1180</v>
      </c>
      <c r="D3733" t="s">
        <v>1696</v>
      </c>
      <c r="E3733" s="9">
        <v>8.8000000000000007</v>
      </c>
      <c r="F3733" s="13">
        <v>122320</v>
      </c>
      <c r="G3733" s="11"/>
    </row>
    <row r="3734" spans="1:7" x14ac:dyDescent="0.25">
      <c r="F3734" s="13">
        <f>SUM(F3726:F3733)</f>
        <v>729472</v>
      </c>
      <c r="G3734" s="11" t="s">
        <v>1352</v>
      </c>
    </row>
    <row r="3735" spans="1:7" x14ac:dyDescent="0.25">
      <c r="G3735" s="11"/>
    </row>
    <row r="3736" spans="1:7" x14ac:dyDescent="0.25">
      <c r="G3736" s="11"/>
    </row>
    <row r="3737" spans="1:7" x14ac:dyDescent="0.25">
      <c r="A3737" t="s">
        <v>2134</v>
      </c>
      <c r="G3737" s="11"/>
    </row>
    <row r="3738" spans="1:7" x14ac:dyDescent="0.25">
      <c r="C3738" t="s">
        <v>474</v>
      </c>
      <c r="D3738" t="s">
        <v>1718</v>
      </c>
      <c r="E3738" s="9">
        <v>9.1199999999999992</v>
      </c>
      <c r="F3738" s="13">
        <v>158460</v>
      </c>
      <c r="G3738" s="11"/>
    </row>
    <row r="3739" spans="1:7" x14ac:dyDescent="0.25">
      <c r="C3739" t="s">
        <v>474</v>
      </c>
      <c r="D3739" t="s">
        <v>1589</v>
      </c>
      <c r="E3739" s="9">
        <v>0.72</v>
      </c>
      <c r="F3739" s="13">
        <v>12510</v>
      </c>
      <c r="G3739" s="11"/>
    </row>
    <row r="3740" spans="1:7" x14ac:dyDescent="0.25">
      <c r="C3740" t="s">
        <v>474</v>
      </c>
      <c r="D3740" t="s">
        <v>1674</v>
      </c>
      <c r="E3740" s="9">
        <v>2.56</v>
      </c>
      <c r="F3740" s="13">
        <v>44480</v>
      </c>
      <c r="G3740" s="11"/>
    </row>
    <row r="3741" spans="1:7" x14ac:dyDescent="0.25">
      <c r="C3741" t="s">
        <v>474</v>
      </c>
      <c r="D3741" t="s">
        <v>1594</v>
      </c>
      <c r="E3741" s="9">
        <v>1.2</v>
      </c>
      <c r="F3741" s="13">
        <v>20850</v>
      </c>
      <c r="G3741" s="11"/>
    </row>
    <row r="3742" spans="1:7" x14ac:dyDescent="0.25">
      <c r="C3742" t="s">
        <v>474</v>
      </c>
      <c r="D3742" t="s">
        <v>1796</v>
      </c>
      <c r="E3742" s="9">
        <v>22.88</v>
      </c>
      <c r="F3742" s="13">
        <v>397540</v>
      </c>
      <c r="G3742" s="11"/>
    </row>
    <row r="3743" spans="1:7" x14ac:dyDescent="0.25">
      <c r="C3743" t="s">
        <v>474</v>
      </c>
      <c r="D3743" t="s">
        <v>1629</v>
      </c>
      <c r="E3743" s="9">
        <v>0.8</v>
      </c>
      <c r="F3743" s="13">
        <v>13900</v>
      </c>
      <c r="G3743" s="11"/>
    </row>
    <row r="3744" spans="1:7" x14ac:dyDescent="0.25">
      <c r="C3744" t="s">
        <v>474</v>
      </c>
      <c r="D3744" t="s">
        <v>1581</v>
      </c>
      <c r="E3744" s="9">
        <v>0.48</v>
      </c>
      <c r="F3744" s="13">
        <v>8340</v>
      </c>
      <c r="G3744" s="11"/>
    </row>
    <row r="3745" spans="1:7" x14ac:dyDescent="0.25">
      <c r="C3745" t="s">
        <v>474</v>
      </c>
      <c r="D3745" t="s">
        <v>1587</v>
      </c>
      <c r="E3745" s="9">
        <v>0.24</v>
      </c>
      <c r="F3745" s="13">
        <v>4170</v>
      </c>
      <c r="G3745" s="11"/>
    </row>
    <row r="3746" spans="1:7" x14ac:dyDescent="0.25">
      <c r="C3746" t="s">
        <v>474</v>
      </c>
      <c r="D3746" t="s">
        <v>1599</v>
      </c>
      <c r="E3746" s="9">
        <v>2.2400000000000002</v>
      </c>
      <c r="F3746" s="13">
        <v>38920</v>
      </c>
      <c r="G3746" s="11"/>
    </row>
    <row r="3747" spans="1:7" x14ac:dyDescent="0.25">
      <c r="C3747" t="s">
        <v>700</v>
      </c>
      <c r="D3747" t="s">
        <v>1859</v>
      </c>
      <c r="E3747" s="9">
        <v>16.8</v>
      </c>
      <c r="F3747" s="13">
        <v>291900</v>
      </c>
      <c r="G3747" s="11"/>
    </row>
    <row r="3748" spans="1:7" x14ac:dyDescent="0.25">
      <c r="C3748" t="s">
        <v>700</v>
      </c>
      <c r="D3748" t="s">
        <v>1694</v>
      </c>
      <c r="E3748" s="9">
        <v>3.2</v>
      </c>
      <c r="F3748" s="13">
        <v>55600</v>
      </c>
      <c r="G3748" s="11"/>
    </row>
    <row r="3749" spans="1:7" x14ac:dyDescent="0.25">
      <c r="C3749" t="s">
        <v>700</v>
      </c>
      <c r="D3749" t="s">
        <v>1869</v>
      </c>
      <c r="E3749" s="9">
        <v>8.08</v>
      </c>
      <c r="F3749" s="13">
        <v>140390</v>
      </c>
      <c r="G3749" s="11"/>
    </row>
    <row r="3750" spans="1:7" x14ac:dyDescent="0.25">
      <c r="C3750" t="s">
        <v>700</v>
      </c>
      <c r="D3750" t="s">
        <v>1602</v>
      </c>
      <c r="E3750" s="9">
        <v>0.32</v>
      </c>
      <c r="F3750" s="13">
        <v>5560</v>
      </c>
      <c r="G3750" s="11"/>
    </row>
    <row r="3751" spans="1:7" x14ac:dyDescent="0.25">
      <c r="C3751" t="s">
        <v>700</v>
      </c>
      <c r="D3751" t="s">
        <v>1655</v>
      </c>
      <c r="E3751" s="9">
        <v>2.3199999999999998</v>
      </c>
      <c r="F3751" s="13">
        <v>40310</v>
      </c>
      <c r="G3751" s="11"/>
    </row>
    <row r="3752" spans="1:7" x14ac:dyDescent="0.25">
      <c r="C3752" t="s">
        <v>809</v>
      </c>
      <c r="D3752" t="s">
        <v>1751</v>
      </c>
      <c r="E3752" s="9">
        <v>9.36</v>
      </c>
      <c r="F3752" s="13">
        <v>162630</v>
      </c>
      <c r="G3752" s="11"/>
    </row>
    <row r="3753" spans="1:7" x14ac:dyDescent="0.25">
      <c r="C3753" t="s">
        <v>809</v>
      </c>
      <c r="D3753" t="s">
        <v>1629</v>
      </c>
      <c r="E3753" s="9">
        <v>0.8</v>
      </c>
      <c r="F3753" s="13">
        <v>13900</v>
      </c>
      <c r="G3753" s="11"/>
    </row>
    <row r="3754" spans="1:7" x14ac:dyDescent="0.25">
      <c r="C3754" t="s">
        <v>809</v>
      </c>
      <c r="D3754" t="s">
        <v>1904</v>
      </c>
      <c r="E3754" s="9">
        <v>22</v>
      </c>
      <c r="F3754" s="13">
        <v>382250</v>
      </c>
      <c r="G3754" s="11"/>
    </row>
    <row r="3755" spans="1:7" x14ac:dyDescent="0.25">
      <c r="C3755" t="s">
        <v>809</v>
      </c>
      <c r="D3755" t="s">
        <v>1581</v>
      </c>
      <c r="E3755" s="9">
        <v>0.48</v>
      </c>
      <c r="F3755" s="13">
        <v>8340</v>
      </c>
      <c r="G3755" s="11"/>
    </row>
    <row r="3756" spans="1:7" x14ac:dyDescent="0.25">
      <c r="C3756" t="s">
        <v>809</v>
      </c>
      <c r="D3756" t="s">
        <v>1599</v>
      </c>
      <c r="E3756" s="9">
        <v>2.2400000000000002</v>
      </c>
      <c r="F3756" s="13">
        <v>38920</v>
      </c>
      <c r="G3756" s="11"/>
    </row>
    <row r="3757" spans="1:7" x14ac:dyDescent="0.25">
      <c r="F3757" s="13">
        <f>SUM(F3738:F3756)</f>
        <v>1838970</v>
      </c>
      <c r="G3757" s="11" t="s">
        <v>177</v>
      </c>
    </row>
    <row r="3758" spans="1:7" x14ac:dyDescent="0.25">
      <c r="G3758" s="11"/>
    </row>
    <row r="3759" spans="1:7" x14ac:dyDescent="0.25">
      <c r="G3759" s="11"/>
    </row>
    <row r="3760" spans="1:7" x14ac:dyDescent="0.25">
      <c r="A3760" s="14" t="s">
        <v>2135</v>
      </c>
      <c r="G3760" s="11"/>
    </row>
    <row r="3761" spans="1:7" x14ac:dyDescent="0.25">
      <c r="C3761" t="s">
        <v>509</v>
      </c>
      <c r="D3761" t="s">
        <v>1620</v>
      </c>
      <c r="E3761" s="9">
        <v>1.52</v>
      </c>
      <c r="F3761" s="13">
        <v>5282</v>
      </c>
      <c r="G3761" s="11"/>
    </row>
    <row r="3762" spans="1:7" x14ac:dyDescent="0.25">
      <c r="C3762" t="s">
        <v>509</v>
      </c>
      <c r="D3762" t="s">
        <v>1585</v>
      </c>
      <c r="E3762" s="9">
        <v>1.44</v>
      </c>
      <c r="F3762" s="13">
        <v>5004</v>
      </c>
      <c r="G3762" s="11"/>
    </row>
    <row r="3763" spans="1:7" x14ac:dyDescent="0.25">
      <c r="F3763" s="13">
        <f>SUM(F3761:F3762)</f>
        <v>10286</v>
      </c>
      <c r="G3763" s="11" t="s">
        <v>2136</v>
      </c>
    </row>
    <row r="3764" spans="1:7" x14ac:dyDescent="0.25">
      <c r="G3764" s="11"/>
    </row>
    <row r="3765" spans="1:7" x14ac:dyDescent="0.25">
      <c r="G3765" s="11"/>
    </row>
    <row r="3766" spans="1:7" x14ac:dyDescent="0.25">
      <c r="A3766" t="s">
        <v>2137</v>
      </c>
      <c r="G3766" s="11"/>
    </row>
    <row r="3767" spans="1:7" x14ac:dyDescent="0.25">
      <c r="C3767" t="s">
        <v>1815</v>
      </c>
      <c r="D3767" t="s">
        <v>1657</v>
      </c>
      <c r="E3767" s="9">
        <v>1.2333333333333301</v>
      </c>
      <c r="F3767" s="13">
        <v>19286.25</v>
      </c>
      <c r="G3767" s="11"/>
    </row>
    <row r="3768" spans="1:7" x14ac:dyDescent="0.25">
      <c r="C3768" t="s">
        <v>1815</v>
      </c>
      <c r="D3768" t="s">
        <v>1816</v>
      </c>
      <c r="E3768" s="9">
        <v>12.86</v>
      </c>
      <c r="F3768" s="13">
        <v>201098.25</v>
      </c>
      <c r="G3768" s="11"/>
    </row>
    <row r="3769" spans="1:7" x14ac:dyDescent="0.25">
      <c r="C3769" t="s">
        <v>1815</v>
      </c>
      <c r="D3769" t="s">
        <v>1581</v>
      </c>
      <c r="E3769" s="9">
        <v>0.33333333333333298</v>
      </c>
      <c r="F3769" s="13">
        <v>5212.5</v>
      </c>
      <c r="G3769" s="11"/>
    </row>
    <row r="3770" spans="1:7" x14ac:dyDescent="0.25">
      <c r="C3770" t="s">
        <v>1815</v>
      </c>
      <c r="D3770" t="s">
        <v>1599</v>
      </c>
      <c r="E3770" s="9">
        <v>1.56666666666667</v>
      </c>
      <c r="F3770" s="13">
        <v>24498.75</v>
      </c>
      <c r="G3770" s="11"/>
    </row>
    <row r="3771" spans="1:7" x14ac:dyDescent="0.25">
      <c r="C3771" t="s">
        <v>1815</v>
      </c>
      <c r="D3771" t="s">
        <v>1618</v>
      </c>
      <c r="E3771" s="9">
        <v>2.06666666666667</v>
      </c>
      <c r="F3771" s="13">
        <v>32317.500000000098</v>
      </c>
      <c r="G3771" s="11"/>
    </row>
    <row r="3772" spans="1:7" x14ac:dyDescent="0.25">
      <c r="C3772" t="s">
        <v>1058</v>
      </c>
      <c r="D3772" t="s">
        <v>1584</v>
      </c>
      <c r="E3772" s="9">
        <v>0.16</v>
      </c>
      <c r="F3772" s="13">
        <v>2502</v>
      </c>
      <c r="G3772" s="11"/>
    </row>
    <row r="3773" spans="1:7" x14ac:dyDescent="0.25">
      <c r="C3773" t="s">
        <v>1058</v>
      </c>
      <c r="D3773" t="s">
        <v>1602</v>
      </c>
      <c r="E3773" s="9">
        <v>0.32</v>
      </c>
      <c r="F3773" s="13">
        <v>5004</v>
      </c>
      <c r="G3773" s="11"/>
    </row>
    <row r="3774" spans="1:7" x14ac:dyDescent="0.25">
      <c r="C3774" t="s">
        <v>1058</v>
      </c>
      <c r="D3774" t="s">
        <v>1610</v>
      </c>
      <c r="E3774" s="9">
        <v>0.4</v>
      </c>
      <c r="F3774" s="13">
        <v>6255</v>
      </c>
      <c r="G3774" s="11"/>
    </row>
    <row r="3775" spans="1:7" x14ac:dyDescent="0.25">
      <c r="C3775" t="s">
        <v>1058</v>
      </c>
      <c r="D3775" t="s">
        <v>1627</v>
      </c>
      <c r="E3775" s="9">
        <v>1.92</v>
      </c>
      <c r="F3775" s="13">
        <v>30024</v>
      </c>
      <c r="G3775" s="11"/>
    </row>
    <row r="3776" spans="1:7" x14ac:dyDescent="0.25">
      <c r="C3776" t="s">
        <v>2090</v>
      </c>
      <c r="D3776" t="s">
        <v>1730</v>
      </c>
      <c r="E3776" s="9">
        <v>3.7466666666666701</v>
      </c>
      <c r="F3776" s="13">
        <v>58588.500000000102</v>
      </c>
      <c r="G3776" s="11"/>
    </row>
    <row r="3777" spans="1:7" x14ac:dyDescent="0.25">
      <c r="F3777" s="13">
        <f>SUM(F3767:F3776)</f>
        <v>384786.75000000023</v>
      </c>
      <c r="G3777" s="11" t="s">
        <v>177</v>
      </c>
    </row>
    <row r="3778" spans="1:7" x14ac:dyDescent="0.25">
      <c r="G3778" s="11"/>
    </row>
    <row r="3779" spans="1:7" x14ac:dyDescent="0.25">
      <c r="G3779" s="11"/>
    </row>
    <row r="3780" spans="1:7" x14ac:dyDescent="0.25">
      <c r="A3780" t="s">
        <v>2138</v>
      </c>
      <c r="G3780" s="11"/>
    </row>
    <row r="3781" spans="1:7" x14ac:dyDescent="0.25">
      <c r="C3781" t="s">
        <v>595</v>
      </c>
      <c r="D3781" t="s">
        <v>1655</v>
      </c>
      <c r="E3781" s="9">
        <v>1.62</v>
      </c>
      <c r="F3781" s="13">
        <v>8444.25</v>
      </c>
      <c r="G3781" s="11"/>
    </row>
    <row r="3782" spans="1:7" x14ac:dyDescent="0.25">
      <c r="C3782" t="s">
        <v>595</v>
      </c>
      <c r="D3782" t="s">
        <v>1585</v>
      </c>
      <c r="E3782" s="9">
        <v>1.0066666666666699</v>
      </c>
      <c r="F3782" s="13">
        <v>5247.25000000002</v>
      </c>
      <c r="G3782" s="11"/>
    </row>
    <row r="3783" spans="1:7" x14ac:dyDescent="0.25">
      <c r="C3783" t="s">
        <v>595</v>
      </c>
      <c r="D3783" t="s">
        <v>1626</v>
      </c>
      <c r="E3783" s="9">
        <v>0.89333333333333298</v>
      </c>
      <c r="F3783" s="13">
        <v>4656.5</v>
      </c>
      <c r="G3783" s="11"/>
    </row>
    <row r="3784" spans="1:7" x14ac:dyDescent="0.25">
      <c r="C3784" t="s">
        <v>595</v>
      </c>
      <c r="D3784" t="s">
        <v>1591</v>
      </c>
      <c r="E3784" s="9">
        <v>0.78</v>
      </c>
      <c r="F3784" s="13">
        <v>4065.75</v>
      </c>
      <c r="G3784" s="11"/>
    </row>
    <row r="3785" spans="1:7" x14ac:dyDescent="0.25">
      <c r="C3785" t="s">
        <v>595</v>
      </c>
      <c r="D3785" t="s">
        <v>1581</v>
      </c>
      <c r="E3785" s="9">
        <v>0.33333333333333298</v>
      </c>
      <c r="F3785" s="13">
        <v>1737.5</v>
      </c>
      <c r="G3785" s="11"/>
    </row>
    <row r="3786" spans="1:7" x14ac:dyDescent="0.25">
      <c r="C3786" t="s">
        <v>1319</v>
      </c>
      <c r="D3786" t="s">
        <v>2053</v>
      </c>
      <c r="E3786" s="9">
        <v>7.8266666666666698</v>
      </c>
      <c r="F3786" s="13">
        <v>13598.833333333299</v>
      </c>
      <c r="G3786" s="11"/>
    </row>
    <row r="3787" spans="1:7" x14ac:dyDescent="0.25">
      <c r="C3787" t="s">
        <v>1319</v>
      </c>
      <c r="D3787" t="s">
        <v>1951</v>
      </c>
      <c r="E3787" s="9">
        <v>5.44</v>
      </c>
      <c r="F3787" s="13">
        <v>9452</v>
      </c>
      <c r="G3787" s="11"/>
    </row>
    <row r="3788" spans="1:7" x14ac:dyDescent="0.25">
      <c r="C3788" t="s">
        <v>1319</v>
      </c>
      <c r="D3788" t="s">
        <v>1921</v>
      </c>
      <c r="E3788" s="9">
        <v>15.36</v>
      </c>
      <c r="F3788" s="13">
        <v>26688</v>
      </c>
      <c r="G3788" s="11"/>
    </row>
    <row r="3789" spans="1:7" x14ac:dyDescent="0.25">
      <c r="C3789" t="s">
        <v>1319</v>
      </c>
      <c r="D3789" t="s">
        <v>1658</v>
      </c>
      <c r="E3789" s="9">
        <v>2.0133333333333301</v>
      </c>
      <c r="F3789" s="13">
        <v>3498.1666666666601</v>
      </c>
      <c r="G3789" s="11"/>
    </row>
    <row r="3790" spans="1:7" x14ac:dyDescent="0.25">
      <c r="C3790" t="s">
        <v>1319</v>
      </c>
      <c r="D3790" t="s">
        <v>1830</v>
      </c>
      <c r="E3790" s="9">
        <v>6.24</v>
      </c>
      <c r="F3790" s="13">
        <v>10842</v>
      </c>
      <c r="G3790" s="11"/>
    </row>
    <row r="3791" spans="1:7" x14ac:dyDescent="0.25">
      <c r="C3791" t="s">
        <v>1319</v>
      </c>
      <c r="D3791" t="s">
        <v>1636</v>
      </c>
      <c r="E3791" s="9">
        <v>0.67333333333333301</v>
      </c>
      <c r="F3791" s="13">
        <v>1169.9166666666699</v>
      </c>
      <c r="G3791" s="11"/>
    </row>
    <row r="3792" spans="1:7" x14ac:dyDescent="0.25">
      <c r="C3792" t="s">
        <v>1319</v>
      </c>
      <c r="D3792" t="s">
        <v>1584</v>
      </c>
      <c r="E3792" s="9">
        <v>0.16</v>
      </c>
      <c r="F3792" s="13">
        <v>278</v>
      </c>
      <c r="G3792" s="11"/>
    </row>
    <row r="3793" spans="1:7" x14ac:dyDescent="0.25">
      <c r="C3793" t="s">
        <v>1319</v>
      </c>
      <c r="D3793" t="s">
        <v>1602</v>
      </c>
      <c r="E3793" s="9">
        <v>0.32</v>
      </c>
      <c r="F3793" s="13">
        <v>556</v>
      </c>
      <c r="G3793" s="11"/>
    </row>
    <row r="3794" spans="1:7" x14ac:dyDescent="0.25">
      <c r="C3794" t="s">
        <v>1319</v>
      </c>
      <c r="D3794" t="s">
        <v>1636</v>
      </c>
      <c r="E3794" s="9">
        <v>0.67333333333333301</v>
      </c>
      <c r="F3794" s="13">
        <v>1169.9166666666699</v>
      </c>
      <c r="G3794" s="11"/>
    </row>
    <row r="3795" spans="1:7" x14ac:dyDescent="0.25">
      <c r="C3795" t="s">
        <v>1319</v>
      </c>
      <c r="D3795" t="s">
        <v>1636</v>
      </c>
      <c r="E3795" s="9">
        <v>0.67333333333333301</v>
      </c>
      <c r="F3795" s="13">
        <v>1169.9166666666699</v>
      </c>
      <c r="G3795" s="11"/>
    </row>
    <row r="3796" spans="1:7" x14ac:dyDescent="0.25">
      <c r="C3796" t="s">
        <v>1319</v>
      </c>
      <c r="D3796" t="s">
        <v>1609</v>
      </c>
      <c r="E3796" s="9">
        <v>0.64</v>
      </c>
      <c r="F3796" s="13">
        <v>1112</v>
      </c>
      <c r="G3796" s="11"/>
    </row>
    <row r="3797" spans="1:7" x14ac:dyDescent="0.25">
      <c r="C3797" t="s">
        <v>1319</v>
      </c>
      <c r="D3797" t="s">
        <v>1602</v>
      </c>
      <c r="E3797" s="9">
        <v>0.32</v>
      </c>
      <c r="F3797" s="13">
        <v>556</v>
      </c>
      <c r="G3797" s="11"/>
    </row>
    <row r="3798" spans="1:7" x14ac:dyDescent="0.25">
      <c r="F3798" s="13">
        <f>SUM(F3781:F3797)</f>
        <v>94241.999999999985</v>
      </c>
      <c r="G3798" s="11" t="s">
        <v>2139</v>
      </c>
    </row>
    <row r="3799" spans="1:7" x14ac:dyDescent="0.25">
      <c r="G3799" s="11"/>
    </row>
    <row r="3800" spans="1:7" x14ac:dyDescent="0.25">
      <c r="G3800" s="11"/>
    </row>
    <row r="3801" spans="1:7" x14ac:dyDescent="0.25">
      <c r="A3801" t="s">
        <v>2140</v>
      </c>
      <c r="G3801" s="11"/>
    </row>
    <row r="3802" spans="1:7" x14ac:dyDescent="0.25">
      <c r="C3802" t="s">
        <v>639</v>
      </c>
      <c r="D3802" t="s">
        <v>1602</v>
      </c>
      <c r="E3802" s="9">
        <v>0.32</v>
      </c>
      <c r="F3802" s="13">
        <v>4448</v>
      </c>
      <c r="G3802" s="11"/>
    </row>
    <row r="3803" spans="1:7" x14ac:dyDescent="0.25">
      <c r="C3803" t="s">
        <v>639</v>
      </c>
      <c r="D3803" t="s">
        <v>1629</v>
      </c>
      <c r="E3803" s="9">
        <v>0.8</v>
      </c>
      <c r="F3803" s="13">
        <v>11120</v>
      </c>
      <c r="G3803" s="11"/>
    </row>
    <row r="3804" spans="1:7" x14ac:dyDescent="0.25">
      <c r="C3804" t="s">
        <v>639</v>
      </c>
      <c r="D3804" t="s">
        <v>1609</v>
      </c>
      <c r="E3804" s="9">
        <v>0.64</v>
      </c>
      <c r="F3804" s="13">
        <v>8896</v>
      </c>
      <c r="G3804" s="11"/>
    </row>
    <row r="3805" spans="1:7" x14ac:dyDescent="0.25">
      <c r="C3805" t="s">
        <v>639</v>
      </c>
      <c r="D3805" t="s">
        <v>1659</v>
      </c>
      <c r="E3805" s="9">
        <v>4.4800000000000004</v>
      </c>
      <c r="F3805" s="13">
        <v>62272</v>
      </c>
      <c r="G3805" s="11"/>
    </row>
    <row r="3806" spans="1:7" x14ac:dyDescent="0.25">
      <c r="C3806" t="s">
        <v>639</v>
      </c>
      <c r="D3806" t="s">
        <v>1584</v>
      </c>
      <c r="E3806" s="9">
        <v>0.16</v>
      </c>
      <c r="F3806" s="13">
        <v>2224</v>
      </c>
      <c r="G3806" s="11"/>
    </row>
    <row r="3807" spans="1:7" x14ac:dyDescent="0.25">
      <c r="C3807" t="s">
        <v>639</v>
      </c>
      <c r="D3807" t="s">
        <v>1596</v>
      </c>
      <c r="E3807" s="9">
        <v>1.36</v>
      </c>
      <c r="F3807" s="13">
        <v>18904</v>
      </c>
      <c r="G3807" s="11"/>
    </row>
    <row r="3808" spans="1:7" x14ac:dyDescent="0.25">
      <c r="C3808" t="s">
        <v>639</v>
      </c>
      <c r="D3808" t="s">
        <v>1627</v>
      </c>
      <c r="E3808" s="9">
        <v>1.92</v>
      </c>
      <c r="F3808" s="13">
        <v>26688</v>
      </c>
      <c r="G3808" s="11"/>
    </row>
    <row r="3809" spans="1:7" x14ac:dyDescent="0.25">
      <c r="C3809" t="s">
        <v>639</v>
      </c>
      <c r="D3809" t="s">
        <v>1694</v>
      </c>
      <c r="E3809" s="9">
        <v>3.2</v>
      </c>
      <c r="F3809" s="13">
        <v>44480</v>
      </c>
      <c r="G3809" s="11"/>
    </row>
    <row r="3810" spans="1:7" x14ac:dyDescent="0.25">
      <c r="C3810" t="s">
        <v>639</v>
      </c>
      <c r="D3810" t="s">
        <v>1599</v>
      </c>
      <c r="E3810" s="9">
        <v>2.2400000000000002</v>
      </c>
      <c r="F3810" s="13">
        <v>31136</v>
      </c>
      <c r="G3810" s="11"/>
    </row>
    <row r="3811" spans="1:7" x14ac:dyDescent="0.25">
      <c r="C3811" t="s">
        <v>639</v>
      </c>
      <c r="D3811" t="s">
        <v>1587</v>
      </c>
      <c r="E3811" s="9">
        <v>0.24</v>
      </c>
      <c r="F3811" s="13">
        <v>3336</v>
      </c>
      <c r="G3811" s="11"/>
    </row>
    <row r="3812" spans="1:7" x14ac:dyDescent="0.25">
      <c r="C3812" t="s">
        <v>1269</v>
      </c>
      <c r="D3812" t="s">
        <v>1696</v>
      </c>
      <c r="E3812" s="9">
        <v>8.8000000000000007</v>
      </c>
      <c r="F3812" s="13">
        <v>122320</v>
      </c>
      <c r="G3812" s="11"/>
    </row>
    <row r="3813" spans="1:7" x14ac:dyDescent="0.25">
      <c r="F3813" s="13">
        <f>SUM(F3802:F3812)</f>
        <v>335824</v>
      </c>
      <c r="G3813" s="11" t="s">
        <v>177</v>
      </c>
    </row>
    <row r="3814" spans="1:7" x14ac:dyDescent="0.25">
      <c r="G3814" s="11"/>
    </row>
    <row r="3815" spans="1:7" x14ac:dyDescent="0.25">
      <c r="A3815" t="s">
        <v>2141</v>
      </c>
      <c r="G3815" s="11"/>
    </row>
    <row r="3816" spans="1:7" x14ac:dyDescent="0.25">
      <c r="C3816" t="s">
        <v>746</v>
      </c>
      <c r="D3816" t="s">
        <v>1660</v>
      </c>
      <c r="E3816" s="9">
        <v>6.4</v>
      </c>
      <c r="F3816" s="13">
        <v>88960</v>
      </c>
      <c r="G3816" s="11"/>
    </row>
    <row r="3817" spans="1:7" x14ac:dyDescent="0.25">
      <c r="C3817" t="s">
        <v>746</v>
      </c>
      <c r="D3817" t="s">
        <v>1882</v>
      </c>
      <c r="E3817" s="9">
        <v>7.68</v>
      </c>
      <c r="F3817" s="13">
        <v>106752</v>
      </c>
      <c r="G3817" s="11"/>
    </row>
    <row r="3818" spans="1:7" x14ac:dyDescent="0.25">
      <c r="C3818" t="s">
        <v>746</v>
      </c>
      <c r="D3818" t="s">
        <v>1658</v>
      </c>
      <c r="E3818" s="9">
        <v>2.88</v>
      </c>
      <c r="F3818" s="13">
        <v>40032</v>
      </c>
      <c r="G3818" s="11"/>
    </row>
    <row r="3819" spans="1:7" x14ac:dyDescent="0.25">
      <c r="C3819" t="s">
        <v>746</v>
      </c>
      <c r="D3819" t="s">
        <v>1677</v>
      </c>
      <c r="E3819" s="9">
        <v>7.28</v>
      </c>
      <c r="F3819" s="13">
        <v>101192</v>
      </c>
      <c r="G3819" s="11"/>
    </row>
    <row r="3820" spans="1:7" x14ac:dyDescent="0.25">
      <c r="C3820" t="s">
        <v>746</v>
      </c>
      <c r="D3820" t="s">
        <v>1883</v>
      </c>
      <c r="E3820" s="9">
        <v>6.64</v>
      </c>
      <c r="F3820" s="13">
        <v>92296</v>
      </c>
      <c r="G3820" s="11"/>
    </row>
    <row r="3821" spans="1:7" x14ac:dyDescent="0.25">
      <c r="F3821" s="13">
        <f>SUM(F3816:F3820)</f>
        <v>429232</v>
      </c>
      <c r="G3821" s="11" t="s">
        <v>177</v>
      </c>
    </row>
    <row r="3822" spans="1:7" x14ac:dyDescent="0.25">
      <c r="G3822" s="11"/>
    </row>
    <row r="3823" spans="1:7" x14ac:dyDescent="0.25">
      <c r="G3823" s="11"/>
    </row>
    <row r="3824" spans="1:7" x14ac:dyDescent="0.25">
      <c r="G3824" s="11"/>
    </row>
    <row r="3825" spans="1:7" x14ac:dyDescent="0.25">
      <c r="A3825" t="s">
        <v>2142</v>
      </c>
      <c r="G3825" s="11"/>
    </row>
    <row r="3826" spans="1:7" x14ac:dyDescent="0.25">
      <c r="C3826" t="s">
        <v>875</v>
      </c>
      <c r="D3826" t="s">
        <v>1782</v>
      </c>
      <c r="E3826" s="9">
        <v>10.24</v>
      </c>
      <c r="F3826" s="13">
        <v>177920</v>
      </c>
      <c r="G3826" s="11"/>
    </row>
    <row r="3827" spans="1:7" x14ac:dyDescent="0.25">
      <c r="C3827" t="s">
        <v>875</v>
      </c>
      <c r="D3827" t="s">
        <v>1658</v>
      </c>
      <c r="E3827" s="9">
        <v>2.88</v>
      </c>
      <c r="F3827" s="13">
        <v>50040</v>
      </c>
      <c r="G3827" s="11"/>
    </row>
    <row r="3828" spans="1:7" x14ac:dyDescent="0.25">
      <c r="C3828" t="s">
        <v>875</v>
      </c>
      <c r="D3828" t="s">
        <v>1625</v>
      </c>
      <c r="E3828" s="9">
        <v>9.2799999999999994</v>
      </c>
      <c r="F3828" s="13">
        <v>161240</v>
      </c>
      <c r="G3828" s="11"/>
    </row>
    <row r="3829" spans="1:7" x14ac:dyDescent="0.25">
      <c r="C3829" t="s">
        <v>875</v>
      </c>
      <c r="D3829" t="s">
        <v>1636</v>
      </c>
      <c r="E3829" s="9">
        <v>0.96</v>
      </c>
      <c r="F3829" s="13">
        <v>16680</v>
      </c>
      <c r="G3829" s="11"/>
    </row>
    <row r="3830" spans="1:7" x14ac:dyDescent="0.25">
      <c r="C3830" t="s">
        <v>875</v>
      </c>
      <c r="D3830" t="s">
        <v>1636</v>
      </c>
      <c r="E3830" s="9">
        <v>0.96</v>
      </c>
      <c r="F3830" s="13">
        <v>16680</v>
      </c>
      <c r="G3830" s="11"/>
    </row>
    <row r="3831" spans="1:7" x14ac:dyDescent="0.25">
      <c r="C3831" t="s">
        <v>875</v>
      </c>
      <c r="D3831" t="s">
        <v>1636</v>
      </c>
      <c r="E3831" s="9">
        <v>0.96</v>
      </c>
      <c r="F3831" s="13">
        <v>16680</v>
      </c>
      <c r="G3831" s="11"/>
    </row>
    <row r="3832" spans="1:7" x14ac:dyDescent="0.25">
      <c r="C3832" t="s">
        <v>875</v>
      </c>
      <c r="D3832" t="s">
        <v>1602</v>
      </c>
      <c r="E3832" s="9">
        <v>0.32</v>
      </c>
      <c r="F3832" s="13">
        <v>5560</v>
      </c>
      <c r="G3832" s="11"/>
    </row>
    <row r="3833" spans="1:7" x14ac:dyDescent="0.25">
      <c r="C3833" t="s">
        <v>891</v>
      </c>
      <c r="D3833" t="s">
        <v>1785</v>
      </c>
      <c r="E3833" s="9">
        <v>5.36</v>
      </c>
      <c r="F3833" s="13">
        <v>93130</v>
      </c>
      <c r="G3833" s="11"/>
    </row>
    <row r="3834" spans="1:7" x14ac:dyDescent="0.25">
      <c r="C3834" t="s">
        <v>891</v>
      </c>
      <c r="D3834" t="s">
        <v>1613</v>
      </c>
      <c r="E3834" s="9">
        <v>1.24</v>
      </c>
      <c r="F3834" s="13">
        <v>21545</v>
      </c>
      <c r="G3834" s="11"/>
    </row>
    <row r="3835" spans="1:7" x14ac:dyDescent="0.25">
      <c r="C3835" t="s">
        <v>891</v>
      </c>
      <c r="D3835" t="s">
        <v>1581</v>
      </c>
      <c r="E3835" s="9">
        <v>0.24</v>
      </c>
      <c r="F3835" s="13">
        <v>4170</v>
      </c>
      <c r="G3835" s="11"/>
    </row>
    <row r="3836" spans="1:7" x14ac:dyDescent="0.25">
      <c r="C3836" t="s">
        <v>891</v>
      </c>
      <c r="D3836" t="s">
        <v>1636</v>
      </c>
      <c r="E3836" s="9">
        <v>0.48</v>
      </c>
      <c r="F3836" s="13">
        <v>8340</v>
      </c>
      <c r="G3836" s="11"/>
    </row>
    <row r="3837" spans="1:7" x14ac:dyDescent="0.25">
      <c r="C3837" t="s">
        <v>891</v>
      </c>
      <c r="D3837" t="s">
        <v>1934</v>
      </c>
      <c r="E3837" s="9">
        <v>20.96</v>
      </c>
      <c r="F3837" s="13">
        <v>364180</v>
      </c>
      <c r="G3837" s="11"/>
    </row>
    <row r="3838" spans="1:7" x14ac:dyDescent="0.25">
      <c r="C3838" t="s">
        <v>891</v>
      </c>
      <c r="D3838" t="s">
        <v>1636</v>
      </c>
      <c r="E3838" s="9">
        <v>0.48</v>
      </c>
      <c r="F3838" s="13">
        <v>8340</v>
      </c>
      <c r="G3838" s="11"/>
    </row>
    <row r="3839" spans="1:7" x14ac:dyDescent="0.25">
      <c r="C3839" t="s">
        <v>891</v>
      </c>
      <c r="D3839" t="s">
        <v>1636</v>
      </c>
      <c r="E3839" s="9">
        <v>0.48</v>
      </c>
      <c r="F3839" s="13">
        <v>8340</v>
      </c>
      <c r="G3839" s="11"/>
    </row>
    <row r="3840" spans="1:7" x14ac:dyDescent="0.25">
      <c r="C3840" t="s">
        <v>891</v>
      </c>
      <c r="D3840" t="s">
        <v>1627</v>
      </c>
      <c r="E3840" s="9">
        <v>0.96</v>
      </c>
      <c r="F3840" s="13">
        <v>16680</v>
      </c>
      <c r="G3840" s="11"/>
    </row>
    <row r="3841" spans="1:7" x14ac:dyDescent="0.25">
      <c r="C3841" t="s">
        <v>1319</v>
      </c>
      <c r="D3841" t="s">
        <v>2053</v>
      </c>
      <c r="E3841" s="9">
        <v>7.8266666666666698</v>
      </c>
      <c r="F3841" s="13">
        <v>135988.33333333299</v>
      </c>
      <c r="G3841" s="11"/>
    </row>
    <row r="3842" spans="1:7" x14ac:dyDescent="0.25">
      <c r="C3842" t="s">
        <v>1319</v>
      </c>
      <c r="D3842" t="s">
        <v>1951</v>
      </c>
      <c r="E3842" s="9">
        <v>5.44</v>
      </c>
      <c r="F3842" s="13">
        <v>94520</v>
      </c>
      <c r="G3842" s="11"/>
    </row>
    <row r="3843" spans="1:7" x14ac:dyDescent="0.25">
      <c r="C3843" t="s">
        <v>1319</v>
      </c>
      <c r="D3843" t="s">
        <v>1921</v>
      </c>
      <c r="E3843" s="9">
        <v>15.36</v>
      </c>
      <c r="F3843" s="13">
        <v>266880</v>
      </c>
      <c r="G3843" s="11"/>
    </row>
    <row r="3844" spans="1:7" x14ac:dyDescent="0.25">
      <c r="C3844" t="s">
        <v>1319</v>
      </c>
      <c r="D3844" t="s">
        <v>1658</v>
      </c>
      <c r="E3844" s="9">
        <v>2.0133333333333301</v>
      </c>
      <c r="F3844" s="13">
        <v>34981.666666666599</v>
      </c>
      <c r="G3844" s="11"/>
    </row>
    <row r="3845" spans="1:7" x14ac:dyDescent="0.25">
      <c r="C3845" t="s">
        <v>1319</v>
      </c>
      <c r="D3845" t="s">
        <v>1830</v>
      </c>
      <c r="E3845" s="9">
        <v>6.24</v>
      </c>
      <c r="F3845" s="13">
        <v>108420</v>
      </c>
      <c r="G3845" s="11"/>
    </row>
    <row r="3846" spans="1:7" x14ac:dyDescent="0.25">
      <c r="C3846" t="s">
        <v>1319</v>
      </c>
      <c r="D3846" t="s">
        <v>1636</v>
      </c>
      <c r="E3846" s="9">
        <v>0.67333333333333301</v>
      </c>
      <c r="F3846" s="13">
        <v>11699.166666666701</v>
      </c>
      <c r="G3846" s="11"/>
    </row>
    <row r="3847" spans="1:7" x14ac:dyDescent="0.25">
      <c r="C3847" t="s">
        <v>1319</v>
      </c>
      <c r="D3847" t="s">
        <v>1584</v>
      </c>
      <c r="E3847" s="9">
        <v>0.16</v>
      </c>
      <c r="F3847" s="13">
        <v>2780</v>
      </c>
      <c r="G3847" s="11"/>
    </row>
    <row r="3848" spans="1:7" x14ac:dyDescent="0.25">
      <c r="C3848" t="s">
        <v>1319</v>
      </c>
      <c r="D3848" t="s">
        <v>1602</v>
      </c>
      <c r="E3848" s="9">
        <v>0.32</v>
      </c>
      <c r="F3848" s="13">
        <v>5560</v>
      </c>
      <c r="G3848" s="11"/>
    </row>
    <row r="3849" spans="1:7" x14ac:dyDescent="0.25">
      <c r="C3849" t="s">
        <v>1319</v>
      </c>
      <c r="D3849" t="s">
        <v>1636</v>
      </c>
      <c r="E3849" s="9">
        <v>0.67333333333333301</v>
      </c>
      <c r="F3849" s="13">
        <v>11699.166666666701</v>
      </c>
      <c r="G3849" s="11"/>
    </row>
    <row r="3850" spans="1:7" x14ac:dyDescent="0.25">
      <c r="C3850" t="s">
        <v>1319</v>
      </c>
      <c r="D3850" t="s">
        <v>1636</v>
      </c>
      <c r="E3850" s="9">
        <v>0.67333333333333301</v>
      </c>
      <c r="F3850" s="13">
        <v>11699.166666666701</v>
      </c>
      <c r="G3850" s="11"/>
    </row>
    <row r="3851" spans="1:7" x14ac:dyDescent="0.25">
      <c r="C3851" t="s">
        <v>1319</v>
      </c>
      <c r="D3851" t="s">
        <v>1609</v>
      </c>
      <c r="E3851" s="9">
        <v>0.64</v>
      </c>
      <c r="F3851" s="13">
        <v>11120</v>
      </c>
      <c r="G3851" s="11"/>
    </row>
    <row r="3852" spans="1:7" x14ac:dyDescent="0.25">
      <c r="C3852" t="s">
        <v>1319</v>
      </c>
      <c r="D3852" t="s">
        <v>1602</v>
      </c>
      <c r="E3852" s="9">
        <v>0.32</v>
      </c>
      <c r="F3852" s="13">
        <v>5560</v>
      </c>
      <c r="G3852" s="11"/>
    </row>
    <row r="3853" spans="1:7" x14ac:dyDescent="0.25">
      <c r="F3853" s="13">
        <f>SUM(F3826:F3852)</f>
        <v>1670432.4999999998</v>
      </c>
      <c r="G3853" s="11" t="s">
        <v>2139</v>
      </c>
    </row>
    <row r="3854" spans="1:7" x14ac:dyDescent="0.25">
      <c r="G3854" s="11"/>
    </row>
    <row r="3855" spans="1:7" x14ac:dyDescent="0.25">
      <c r="G3855" s="11"/>
    </row>
    <row r="3856" spans="1:7" x14ac:dyDescent="0.25">
      <c r="A3856" t="s">
        <v>2143</v>
      </c>
      <c r="G3856" s="11"/>
    </row>
    <row r="3857" spans="1:7" x14ac:dyDescent="0.25">
      <c r="C3857" t="s">
        <v>899</v>
      </c>
      <c r="D3857" t="s">
        <v>1660</v>
      </c>
      <c r="E3857" s="9">
        <v>6.4</v>
      </c>
      <c r="F3857" s="13">
        <v>111200</v>
      </c>
      <c r="G3857" s="11"/>
    </row>
    <row r="3858" spans="1:7" x14ac:dyDescent="0.25">
      <c r="C3858" t="s">
        <v>899</v>
      </c>
      <c r="D3858" t="s">
        <v>1894</v>
      </c>
      <c r="E3858" s="9">
        <v>11.68</v>
      </c>
      <c r="F3858" s="13">
        <v>202940</v>
      </c>
      <c r="G3858" s="11"/>
    </row>
    <row r="3859" spans="1:7" x14ac:dyDescent="0.25">
      <c r="C3859" t="s">
        <v>899</v>
      </c>
      <c r="D3859" t="s">
        <v>1624</v>
      </c>
      <c r="E3859" s="9">
        <v>3.68</v>
      </c>
      <c r="F3859" s="13">
        <v>63940</v>
      </c>
      <c r="G3859" s="11"/>
    </row>
    <row r="3860" spans="1:7" x14ac:dyDescent="0.25">
      <c r="C3860" t="s">
        <v>899</v>
      </c>
      <c r="D3860" t="s">
        <v>1935</v>
      </c>
      <c r="E3860" s="9">
        <v>21.76</v>
      </c>
      <c r="F3860" s="13">
        <v>378080</v>
      </c>
      <c r="G3860" s="11"/>
    </row>
    <row r="3861" spans="1:7" x14ac:dyDescent="0.25">
      <c r="C3861" t="s">
        <v>1176</v>
      </c>
      <c r="D3861" t="s">
        <v>1587</v>
      </c>
      <c r="E3861" s="9">
        <v>0.16666666666666699</v>
      </c>
      <c r="F3861" s="13">
        <v>579.16666666666799</v>
      </c>
      <c r="G3861" s="11"/>
    </row>
    <row r="3862" spans="1:7" x14ac:dyDescent="0.25">
      <c r="C3862" t="s">
        <v>1176</v>
      </c>
      <c r="D3862" t="s">
        <v>1584</v>
      </c>
      <c r="E3862" s="9">
        <v>0.11333333333333299</v>
      </c>
      <c r="F3862" s="13">
        <v>393.83333333333201</v>
      </c>
      <c r="G3862" s="11"/>
    </row>
    <row r="3863" spans="1:7" x14ac:dyDescent="0.25">
      <c r="C3863" t="s">
        <v>1176</v>
      </c>
      <c r="D3863" t="s">
        <v>1587</v>
      </c>
      <c r="E3863" s="9">
        <v>0.16666666666666699</v>
      </c>
      <c r="F3863" s="13">
        <v>579.16666666666799</v>
      </c>
      <c r="G3863" s="11"/>
    </row>
    <row r="3864" spans="1:7" x14ac:dyDescent="0.25">
      <c r="C3864" t="s">
        <v>1176</v>
      </c>
      <c r="D3864" t="s">
        <v>1629</v>
      </c>
      <c r="E3864" s="9">
        <v>0.56000000000000005</v>
      </c>
      <c r="F3864" s="13">
        <v>1946</v>
      </c>
      <c r="G3864" s="11"/>
    </row>
    <row r="3865" spans="1:7" x14ac:dyDescent="0.25">
      <c r="C3865" t="s">
        <v>1176</v>
      </c>
      <c r="D3865" t="s">
        <v>1587</v>
      </c>
      <c r="E3865" s="9">
        <v>0.16666666666666699</v>
      </c>
      <c r="F3865" s="13">
        <v>579.16666666666799</v>
      </c>
      <c r="G3865" s="11"/>
    </row>
    <row r="3866" spans="1:7" x14ac:dyDescent="0.25">
      <c r="C3866" t="s">
        <v>1456</v>
      </c>
      <c r="D3866" t="s">
        <v>1585</v>
      </c>
      <c r="E3866" s="9">
        <v>1.44</v>
      </c>
      <c r="F3866" s="13">
        <v>5004</v>
      </c>
      <c r="G3866" s="11"/>
    </row>
    <row r="3867" spans="1:7" x14ac:dyDescent="0.25">
      <c r="C3867" t="s">
        <v>1456</v>
      </c>
      <c r="D3867" t="s">
        <v>1626</v>
      </c>
      <c r="E3867" s="9">
        <v>1.28</v>
      </c>
      <c r="F3867" s="13">
        <v>4448</v>
      </c>
      <c r="G3867" s="11"/>
    </row>
    <row r="3868" spans="1:7" x14ac:dyDescent="0.25">
      <c r="C3868" t="s">
        <v>1456</v>
      </c>
      <c r="D3868" t="s">
        <v>1739</v>
      </c>
      <c r="E3868" s="9">
        <v>4.6399999999999997</v>
      </c>
      <c r="F3868" s="13">
        <v>16124</v>
      </c>
      <c r="G3868" s="11"/>
    </row>
    <row r="3869" spans="1:7" x14ac:dyDescent="0.25">
      <c r="F3869" s="13">
        <f>SUM(F3857:F3868)</f>
        <v>785813.33333333326</v>
      </c>
      <c r="G3869" s="11" t="s">
        <v>177</v>
      </c>
    </row>
    <row r="3870" spans="1:7" x14ac:dyDescent="0.25">
      <c r="G3870" s="11"/>
    </row>
    <row r="3871" spans="1:7" x14ac:dyDescent="0.25">
      <c r="A3871" t="s">
        <v>2144</v>
      </c>
      <c r="G3871" s="11"/>
    </row>
    <row r="3872" spans="1:7" x14ac:dyDescent="0.25">
      <c r="C3872" t="s">
        <v>912</v>
      </c>
      <c r="D3872" t="s">
        <v>1677</v>
      </c>
      <c r="E3872" s="9">
        <v>5.0866666666666696</v>
      </c>
      <c r="F3872" s="13">
        <v>70704.666666666701</v>
      </c>
      <c r="G3872" s="11"/>
    </row>
    <row r="3873" spans="1:7" x14ac:dyDescent="0.25">
      <c r="C3873" t="s">
        <v>912</v>
      </c>
      <c r="D3873" t="s">
        <v>1946</v>
      </c>
      <c r="E3873" s="9">
        <v>7.1</v>
      </c>
      <c r="F3873" s="13">
        <v>98690</v>
      </c>
      <c r="G3873" s="11"/>
    </row>
    <row r="3874" spans="1:7" x14ac:dyDescent="0.25">
      <c r="C3874" t="s">
        <v>912</v>
      </c>
      <c r="D3874" t="s">
        <v>1627</v>
      </c>
      <c r="E3874" s="9">
        <v>1.34</v>
      </c>
      <c r="F3874" s="13">
        <v>18626</v>
      </c>
      <c r="G3874" s="11"/>
    </row>
    <row r="3875" spans="1:7" x14ac:dyDescent="0.25">
      <c r="C3875" t="s">
        <v>912</v>
      </c>
      <c r="D3875" t="s">
        <v>1658</v>
      </c>
      <c r="E3875" s="9">
        <v>2.0133333333333301</v>
      </c>
      <c r="F3875" s="13">
        <v>27985.333333333299</v>
      </c>
      <c r="G3875" s="11"/>
    </row>
    <row r="3876" spans="1:7" x14ac:dyDescent="0.25">
      <c r="C3876" t="s">
        <v>912</v>
      </c>
      <c r="D3876" t="s">
        <v>1739</v>
      </c>
      <c r="E3876" s="9">
        <v>3.2466666666666701</v>
      </c>
      <c r="F3876" s="13">
        <v>45128.666666666701</v>
      </c>
      <c r="G3876" s="11"/>
    </row>
    <row r="3877" spans="1:7" x14ac:dyDescent="0.25">
      <c r="C3877" t="s">
        <v>1516</v>
      </c>
      <c r="D3877" t="s">
        <v>1595</v>
      </c>
      <c r="E3877" s="9">
        <v>3.4666666666666699</v>
      </c>
      <c r="F3877" s="13">
        <v>48186.666666666701</v>
      </c>
      <c r="G3877" s="11"/>
    </row>
    <row r="3878" spans="1:7" x14ac:dyDescent="0.25">
      <c r="C3878" t="s">
        <v>1516</v>
      </c>
      <c r="D3878" t="s">
        <v>1718</v>
      </c>
      <c r="E3878" s="9">
        <v>6.3733333333333304</v>
      </c>
      <c r="F3878" s="13">
        <v>88589.333333333299</v>
      </c>
      <c r="G3878" s="11"/>
    </row>
    <row r="3879" spans="1:7" x14ac:dyDescent="0.25">
      <c r="C3879" t="s">
        <v>1516</v>
      </c>
      <c r="D3879" t="s">
        <v>1641</v>
      </c>
      <c r="E3879" s="9">
        <v>1.5066666666666699</v>
      </c>
      <c r="F3879" s="13">
        <v>20942.666666666701</v>
      </c>
      <c r="G3879" s="11"/>
    </row>
    <row r="3880" spans="1:7" x14ac:dyDescent="0.25">
      <c r="C3880" t="s">
        <v>1516</v>
      </c>
      <c r="D3880" t="s">
        <v>1671</v>
      </c>
      <c r="E3880" s="9">
        <v>2.2933333333333299</v>
      </c>
      <c r="F3880" s="13">
        <v>31877.333333333299</v>
      </c>
      <c r="G3880" s="11"/>
    </row>
    <row r="3881" spans="1:7" x14ac:dyDescent="0.25">
      <c r="C3881" t="s">
        <v>1516</v>
      </c>
      <c r="D3881" t="s">
        <v>1804</v>
      </c>
      <c r="E3881" s="9">
        <v>4.08</v>
      </c>
      <c r="F3881" s="13">
        <v>56712</v>
      </c>
      <c r="G3881" s="11"/>
    </row>
    <row r="3882" spans="1:7" x14ac:dyDescent="0.25">
      <c r="F3882" s="13">
        <f>SUM(F3872:F3881)</f>
        <v>507442.66666666669</v>
      </c>
      <c r="G3882" s="11" t="s">
        <v>177</v>
      </c>
    </row>
    <row r="3883" spans="1:7" x14ac:dyDescent="0.25">
      <c r="G3883" s="11"/>
    </row>
    <row r="3884" spans="1:7" x14ac:dyDescent="0.25">
      <c r="G3884" s="11"/>
    </row>
    <row r="3885" spans="1:7" x14ac:dyDescent="0.25">
      <c r="G3885" s="11"/>
    </row>
    <row r="3886" spans="1:7" x14ac:dyDescent="0.25">
      <c r="A3886" t="s">
        <v>2145</v>
      </c>
      <c r="G3886" s="11"/>
    </row>
    <row r="3887" spans="1:7" x14ac:dyDescent="0.25">
      <c r="C3887" t="s">
        <v>999</v>
      </c>
      <c r="D3887" t="s">
        <v>1581</v>
      </c>
      <c r="E3887" s="9">
        <v>0.33333333333333298</v>
      </c>
      <c r="F3887" s="13">
        <v>4633.3333333333303</v>
      </c>
      <c r="G3887" s="11"/>
    </row>
    <row r="3888" spans="1:7" x14ac:dyDescent="0.25">
      <c r="C3888" t="s">
        <v>999</v>
      </c>
      <c r="D3888" t="s">
        <v>1782</v>
      </c>
      <c r="E3888" s="9">
        <v>7.16</v>
      </c>
      <c r="F3888" s="13">
        <v>99524</v>
      </c>
      <c r="G3888" s="11"/>
    </row>
    <row r="3889" spans="1:7" x14ac:dyDescent="0.25">
      <c r="C3889" t="s">
        <v>999</v>
      </c>
      <c r="D3889" t="s">
        <v>1668</v>
      </c>
      <c r="E3889" s="9">
        <v>7.36</v>
      </c>
      <c r="F3889" s="13">
        <v>102304</v>
      </c>
      <c r="G3889" s="11"/>
    </row>
    <row r="3890" spans="1:7" x14ac:dyDescent="0.25">
      <c r="C3890" t="s">
        <v>999</v>
      </c>
      <c r="D3890" t="s">
        <v>1969</v>
      </c>
      <c r="E3890" s="9">
        <v>13.0866666666667</v>
      </c>
      <c r="F3890" s="13">
        <v>181904.66666666701</v>
      </c>
      <c r="G3890" s="11"/>
    </row>
    <row r="3891" spans="1:7" x14ac:dyDescent="0.25">
      <c r="C3891" t="s">
        <v>999</v>
      </c>
      <c r="D3891" t="s">
        <v>1644</v>
      </c>
      <c r="E3891" s="9">
        <v>2.64</v>
      </c>
      <c r="F3891" s="13">
        <v>36696</v>
      </c>
      <c r="G3891" s="11"/>
    </row>
    <row r="3892" spans="1:7" x14ac:dyDescent="0.25">
      <c r="C3892" t="s">
        <v>999</v>
      </c>
      <c r="D3892" t="s">
        <v>1644</v>
      </c>
      <c r="E3892" s="9">
        <v>1.84666666666667</v>
      </c>
      <c r="F3892" s="13">
        <v>25668.666666666701</v>
      </c>
      <c r="G3892" s="11"/>
    </row>
    <row r="3893" spans="1:7" x14ac:dyDescent="0.25">
      <c r="C3893" t="s">
        <v>999</v>
      </c>
      <c r="D3893" t="s">
        <v>1618</v>
      </c>
      <c r="E3893" s="9">
        <v>2.06666666666667</v>
      </c>
      <c r="F3893" s="13">
        <v>28726.666666666701</v>
      </c>
      <c r="G3893" s="11"/>
    </row>
    <row r="3894" spans="1:7" x14ac:dyDescent="0.25">
      <c r="C3894" t="s">
        <v>999</v>
      </c>
      <c r="D3894" t="s">
        <v>1618</v>
      </c>
      <c r="E3894" s="9">
        <v>2.96</v>
      </c>
      <c r="F3894" s="13">
        <v>41144</v>
      </c>
      <c r="G3894" s="11"/>
    </row>
    <row r="3895" spans="1:7" x14ac:dyDescent="0.25">
      <c r="C3895" t="s">
        <v>1259</v>
      </c>
      <c r="D3895" t="s">
        <v>1695</v>
      </c>
      <c r="E3895" s="9">
        <v>2.7933333333333299</v>
      </c>
      <c r="F3895" s="13">
        <v>38827.333333333299</v>
      </c>
      <c r="G3895" s="11"/>
    </row>
    <row r="3896" spans="1:7" x14ac:dyDescent="0.25">
      <c r="C3896" t="s">
        <v>1259</v>
      </c>
      <c r="D3896" t="s">
        <v>1655</v>
      </c>
      <c r="E3896" s="9">
        <v>1.62</v>
      </c>
      <c r="F3896" s="13">
        <v>22518</v>
      </c>
      <c r="G3896" s="11"/>
    </row>
    <row r="3897" spans="1:7" x14ac:dyDescent="0.25">
      <c r="C3897" t="s">
        <v>1259</v>
      </c>
      <c r="D3897" t="s">
        <v>1694</v>
      </c>
      <c r="E3897" s="9">
        <v>2.2400000000000002</v>
      </c>
      <c r="F3897" s="13">
        <v>31136</v>
      </c>
      <c r="G3897" s="11"/>
    </row>
    <row r="3898" spans="1:7" x14ac:dyDescent="0.25">
      <c r="C3898" t="s">
        <v>1259</v>
      </c>
      <c r="D3898" t="s">
        <v>1661</v>
      </c>
      <c r="E3898" s="9">
        <v>1.45333333333333</v>
      </c>
      <c r="F3898" s="13">
        <v>20201.333333333299</v>
      </c>
      <c r="G3898" s="11"/>
    </row>
    <row r="3899" spans="1:7" x14ac:dyDescent="0.25">
      <c r="F3899" s="13">
        <f>SUM(F3887:F3898)</f>
        <v>633284.00000000023</v>
      </c>
      <c r="G3899" s="11" t="s">
        <v>127</v>
      </c>
    </row>
    <row r="3900" spans="1:7" x14ac:dyDescent="0.25">
      <c r="A3900" t="s">
        <v>2146</v>
      </c>
      <c r="G3900" s="11"/>
    </row>
    <row r="3901" spans="1:7" x14ac:dyDescent="0.25">
      <c r="C3901" t="s">
        <v>1975</v>
      </c>
      <c r="D3901" t="s">
        <v>1629</v>
      </c>
      <c r="E3901" s="9">
        <v>0.56000000000000005</v>
      </c>
      <c r="F3901" s="13">
        <v>7784</v>
      </c>
      <c r="G3901" s="11"/>
    </row>
    <row r="3902" spans="1:7" x14ac:dyDescent="0.25">
      <c r="F3902" s="13">
        <f>SUM(F3901)</f>
        <v>7784</v>
      </c>
      <c r="G3902" s="11" t="s">
        <v>510</v>
      </c>
    </row>
    <row r="3903" spans="1:7" x14ac:dyDescent="0.25">
      <c r="G3903" s="11"/>
    </row>
    <row r="3904" spans="1:7" x14ac:dyDescent="0.25">
      <c r="G3904" s="11"/>
    </row>
    <row r="3905" spans="1:7" x14ac:dyDescent="0.25">
      <c r="A3905" s="14" t="s">
        <v>2147</v>
      </c>
      <c r="G3905" s="11"/>
    </row>
    <row r="3906" spans="1:7" x14ac:dyDescent="0.25">
      <c r="C3906" t="s">
        <v>2000</v>
      </c>
      <c r="D3906" t="s">
        <v>1629</v>
      </c>
      <c r="E3906" s="9">
        <v>0.56000000000000005</v>
      </c>
      <c r="F3906" s="13">
        <v>973</v>
      </c>
      <c r="G3906" s="11"/>
    </row>
    <row r="3907" spans="1:7" x14ac:dyDescent="0.25">
      <c r="C3907" t="s">
        <v>2000</v>
      </c>
      <c r="D3907" t="s">
        <v>1589</v>
      </c>
      <c r="E3907" s="9">
        <v>0.5</v>
      </c>
      <c r="F3907" s="13">
        <v>868.75</v>
      </c>
      <c r="G3907" s="11"/>
    </row>
    <row r="3908" spans="1:7" x14ac:dyDescent="0.25">
      <c r="C3908" t="s">
        <v>2000</v>
      </c>
      <c r="D3908" t="s">
        <v>1584</v>
      </c>
      <c r="E3908" s="9">
        <v>0.11333333333333299</v>
      </c>
      <c r="F3908" s="13">
        <v>196.916666666666</v>
      </c>
      <c r="G3908" s="11"/>
    </row>
    <row r="3909" spans="1:7" x14ac:dyDescent="0.25">
      <c r="C3909" t="s">
        <v>2000</v>
      </c>
      <c r="D3909" t="s">
        <v>1583</v>
      </c>
      <c r="E3909" s="9">
        <v>0.39333333333333298</v>
      </c>
      <c r="F3909" s="13">
        <v>683.41666666666595</v>
      </c>
      <c r="G3909" s="11"/>
    </row>
    <row r="3910" spans="1:7" x14ac:dyDescent="0.25">
      <c r="F3910" s="13">
        <f>SUM(F3906:F3909)</f>
        <v>2722.0833333333321</v>
      </c>
      <c r="G3910" s="11" t="s">
        <v>1352</v>
      </c>
    </row>
    <row r="3911" spans="1:7" x14ac:dyDescent="0.25">
      <c r="G3911" s="11"/>
    </row>
    <row r="3912" spans="1:7" x14ac:dyDescent="0.25">
      <c r="G3912" s="11"/>
    </row>
    <row r="3913" spans="1:7" x14ac:dyDescent="0.25">
      <c r="G3913" s="11"/>
    </row>
    <row r="3914" spans="1:7" x14ac:dyDescent="0.25">
      <c r="A3914" s="14" t="s">
        <v>2148</v>
      </c>
      <c r="G3914" s="11"/>
    </row>
    <row r="3915" spans="1:7" x14ac:dyDescent="0.25">
      <c r="C3915" t="s">
        <v>2035</v>
      </c>
      <c r="D3915" t="s">
        <v>1658</v>
      </c>
      <c r="E3915" s="9">
        <v>2.0133333333333301</v>
      </c>
      <c r="F3915" s="13">
        <v>31483.499999999902</v>
      </c>
      <c r="G3915" s="11"/>
    </row>
    <row r="3916" spans="1:7" x14ac:dyDescent="0.25">
      <c r="C3916" t="s">
        <v>2035</v>
      </c>
      <c r="D3916" t="s">
        <v>1591</v>
      </c>
      <c r="E3916" s="9">
        <v>1.1200000000000001</v>
      </c>
      <c r="F3916" s="13">
        <v>17514</v>
      </c>
      <c r="G3916" s="11"/>
    </row>
    <row r="3917" spans="1:7" x14ac:dyDescent="0.25">
      <c r="C3917" t="s">
        <v>2035</v>
      </c>
      <c r="D3917" t="s">
        <v>1607</v>
      </c>
      <c r="E3917" s="9">
        <v>0.72666666666666702</v>
      </c>
      <c r="F3917" s="13">
        <v>11363.25</v>
      </c>
      <c r="G3917" s="11"/>
    </row>
    <row r="3918" spans="1:7" x14ac:dyDescent="0.25">
      <c r="C3918" t="s">
        <v>2035</v>
      </c>
      <c r="D3918" t="s">
        <v>1602</v>
      </c>
      <c r="E3918" s="9">
        <v>0.32</v>
      </c>
      <c r="F3918" s="13">
        <v>5004</v>
      </c>
      <c r="G3918" s="11"/>
    </row>
    <row r="3919" spans="1:7" x14ac:dyDescent="0.25">
      <c r="C3919" t="s">
        <v>1185</v>
      </c>
      <c r="D3919" t="s">
        <v>1587</v>
      </c>
      <c r="E3919" s="9">
        <v>0.24</v>
      </c>
      <c r="F3919" s="13">
        <v>1876.5</v>
      </c>
      <c r="G3919" s="11"/>
    </row>
    <row r="3920" spans="1:7" x14ac:dyDescent="0.25">
      <c r="C3920" t="s">
        <v>1185</v>
      </c>
      <c r="D3920" t="s">
        <v>1602</v>
      </c>
      <c r="E3920" s="9">
        <v>0.32</v>
      </c>
      <c r="F3920" s="13">
        <v>2502</v>
      </c>
      <c r="G3920" s="11"/>
    </row>
    <row r="3921" spans="1:7" x14ac:dyDescent="0.25">
      <c r="C3921" t="s">
        <v>2049</v>
      </c>
      <c r="D3921" t="s">
        <v>1585</v>
      </c>
      <c r="E3921" s="9">
        <v>1.0066666666666699</v>
      </c>
      <c r="F3921" s="13">
        <v>15741.7500000001</v>
      </c>
      <c r="G3921" s="11"/>
    </row>
    <row r="3922" spans="1:7" x14ac:dyDescent="0.25">
      <c r="C3922" t="s">
        <v>2049</v>
      </c>
      <c r="D3922" t="s">
        <v>1613</v>
      </c>
      <c r="E3922" s="9">
        <v>2.48</v>
      </c>
      <c r="F3922" s="13">
        <v>38781</v>
      </c>
      <c r="G3922" s="11"/>
    </row>
    <row r="3923" spans="1:7" x14ac:dyDescent="0.25">
      <c r="C3923" t="s">
        <v>2049</v>
      </c>
      <c r="D3923" t="s">
        <v>1661</v>
      </c>
      <c r="E3923" s="9">
        <v>1.45333333333333</v>
      </c>
      <c r="F3923" s="13">
        <v>22726.499999999902</v>
      </c>
      <c r="G3923" s="11"/>
    </row>
    <row r="3924" spans="1:7" x14ac:dyDescent="0.25">
      <c r="C3924" t="s">
        <v>2049</v>
      </c>
      <c r="D3924" t="s">
        <v>1583</v>
      </c>
      <c r="E3924" s="9">
        <v>0.39333333333333298</v>
      </c>
      <c r="F3924" s="13">
        <v>6150.75</v>
      </c>
      <c r="G3924" s="11"/>
    </row>
    <row r="3925" spans="1:7" x14ac:dyDescent="0.25">
      <c r="C3925" t="s">
        <v>2049</v>
      </c>
      <c r="D3925" t="s">
        <v>1658</v>
      </c>
      <c r="E3925" s="9">
        <v>2.88</v>
      </c>
      <c r="F3925" s="13">
        <v>45036</v>
      </c>
      <c r="G3925" s="11"/>
    </row>
    <row r="3926" spans="1:7" x14ac:dyDescent="0.25">
      <c r="C3926" t="s">
        <v>2049</v>
      </c>
      <c r="D3926" t="s">
        <v>1591</v>
      </c>
      <c r="E3926" s="9">
        <v>0.78</v>
      </c>
      <c r="F3926" s="13">
        <v>12197.25</v>
      </c>
      <c r="G3926" s="11"/>
    </row>
    <row r="3927" spans="1:7" x14ac:dyDescent="0.25">
      <c r="C3927" t="s">
        <v>2049</v>
      </c>
      <c r="D3927" t="s">
        <v>1627</v>
      </c>
      <c r="E3927" s="9">
        <v>1.92</v>
      </c>
      <c r="F3927" s="13">
        <v>30024</v>
      </c>
      <c r="G3927" s="11"/>
    </row>
    <row r="3928" spans="1:7" x14ac:dyDescent="0.25">
      <c r="F3928" s="13">
        <f>SUM(F3915:F3927)</f>
        <v>240400.49999999991</v>
      </c>
      <c r="G3928" s="11" t="s">
        <v>1352</v>
      </c>
    </row>
    <row r="3929" spans="1:7" x14ac:dyDescent="0.25">
      <c r="G3929" s="11"/>
    </row>
    <row r="3930" spans="1:7" x14ac:dyDescent="0.25">
      <c r="G3930" s="11"/>
    </row>
    <row r="3931" spans="1:7" x14ac:dyDescent="0.25">
      <c r="A3931" t="s">
        <v>2149</v>
      </c>
      <c r="G3931" s="11"/>
    </row>
    <row r="3932" spans="1:7" x14ac:dyDescent="0.25">
      <c r="C3932" t="s">
        <v>1446</v>
      </c>
      <c r="D3932" t="s">
        <v>1764</v>
      </c>
      <c r="E3932" s="9">
        <v>11.186666666666699</v>
      </c>
      <c r="F3932" s="13">
        <v>155494.66666666701</v>
      </c>
      <c r="G3932" s="11"/>
    </row>
    <row r="3933" spans="1:7" x14ac:dyDescent="0.25">
      <c r="C3933" t="s">
        <v>1446</v>
      </c>
      <c r="D3933" t="s">
        <v>1661</v>
      </c>
      <c r="E3933" s="9">
        <v>1.45333333333333</v>
      </c>
      <c r="F3933" s="13">
        <v>20201.333333333299</v>
      </c>
      <c r="G3933" s="11"/>
    </row>
    <row r="3934" spans="1:7" x14ac:dyDescent="0.25">
      <c r="C3934" t="s">
        <v>1446</v>
      </c>
      <c r="D3934" t="s">
        <v>1622</v>
      </c>
      <c r="E3934" s="9">
        <v>3.0733333333333301</v>
      </c>
      <c r="F3934" s="13">
        <v>42719.333333333299</v>
      </c>
      <c r="G3934" s="11"/>
    </row>
    <row r="3935" spans="1:7" x14ac:dyDescent="0.25">
      <c r="C3935" t="s">
        <v>1446</v>
      </c>
      <c r="D3935" t="s">
        <v>1709</v>
      </c>
      <c r="E3935" s="9">
        <v>4.8066666666666702</v>
      </c>
      <c r="F3935" s="13">
        <v>66812.666666666701</v>
      </c>
      <c r="G3935" s="11"/>
    </row>
    <row r="3936" spans="1:7" x14ac:dyDescent="0.25">
      <c r="C3936" t="s">
        <v>1446</v>
      </c>
      <c r="D3936" t="s">
        <v>2080</v>
      </c>
      <c r="E3936" s="9">
        <v>5.48</v>
      </c>
      <c r="F3936" s="13">
        <v>76172</v>
      </c>
      <c r="G3936" s="11"/>
    </row>
    <row r="3937" spans="3:7" x14ac:dyDescent="0.25">
      <c r="C3937" t="s">
        <v>1475</v>
      </c>
      <c r="D3937" t="s">
        <v>2091</v>
      </c>
      <c r="E3937" s="9">
        <v>11.8</v>
      </c>
      <c r="F3937" s="13">
        <v>164020</v>
      </c>
      <c r="G3937" s="11"/>
    </row>
    <row r="3938" spans="3:7" x14ac:dyDescent="0.25">
      <c r="C3938" t="s">
        <v>1475</v>
      </c>
      <c r="D3938" t="s">
        <v>2091</v>
      </c>
      <c r="E3938" s="9">
        <v>11.8</v>
      </c>
      <c r="F3938" s="13">
        <v>164020</v>
      </c>
      <c r="G3938" s="11"/>
    </row>
    <row r="3939" spans="3:7" x14ac:dyDescent="0.25">
      <c r="C3939" t="s">
        <v>1475</v>
      </c>
      <c r="D3939" t="s">
        <v>2091</v>
      </c>
      <c r="E3939" s="9">
        <v>11.8</v>
      </c>
      <c r="F3939" s="13">
        <v>164020</v>
      </c>
      <c r="G3939" s="11"/>
    </row>
    <row r="3940" spans="3:7" x14ac:dyDescent="0.25">
      <c r="C3940" t="s">
        <v>1475</v>
      </c>
      <c r="D3940" t="s">
        <v>2091</v>
      </c>
      <c r="E3940" s="9">
        <v>11.8</v>
      </c>
      <c r="F3940" s="13">
        <v>164020</v>
      </c>
      <c r="G3940" s="11"/>
    </row>
    <row r="3941" spans="3:7" x14ac:dyDescent="0.25">
      <c r="C3941" t="s">
        <v>1475</v>
      </c>
      <c r="D3941" t="s">
        <v>1671</v>
      </c>
      <c r="E3941" s="9">
        <v>2.2933333333333299</v>
      </c>
      <c r="F3941" s="13">
        <v>31877.333333333299</v>
      </c>
      <c r="G3941" s="11"/>
    </row>
    <row r="3942" spans="3:7" x14ac:dyDescent="0.25">
      <c r="C3942" t="s">
        <v>1475</v>
      </c>
      <c r="D3942" t="s">
        <v>1671</v>
      </c>
      <c r="E3942" s="9">
        <v>2.2933333333333299</v>
      </c>
      <c r="F3942" s="13">
        <v>31877.333333333299</v>
      </c>
      <c r="G3942" s="11"/>
    </row>
    <row r="3943" spans="3:7" x14ac:dyDescent="0.25">
      <c r="C3943" t="s">
        <v>1475</v>
      </c>
      <c r="D3943" t="s">
        <v>1671</v>
      </c>
      <c r="E3943" s="9">
        <v>2.2933333333333299</v>
      </c>
      <c r="F3943" s="13">
        <v>31877.333333333299</v>
      </c>
      <c r="G3943" s="11"/>
    </row>
    <row r="3944" spans="3:7" x14ac:dyDescent="0.25">
      <c r="C3944" t="s">
        <v>1475</v>
      </c>
      <c r="D3944" t="s">
        <v>1671</v>
      </c>
      <c r="E3944" s="9">
        <v>2.2933333333333299</v>
      </c>
      <c r="F3944" s="13">
        <v>31877.333333333299</v>
      </c>
      <c r="G3944" s="11"/>
    </row>
    <row r="3945" spans="3:7" x14ac:dyDescent="0.25">
      <c r="C3945" t="s">
        <v>1475</v>
      </c>
      <c r="D3945" t="s">
        <v>1622</v>
      </c>
      <c r="E3945" s="9">
        <v>3.0733333333333301</v>
      </c>
      <c r="F3945" s="13">
        <v>42719.333333333299</v>
      </c>
      <c r="G3945" s="11"/>
    </row>
    <row r="3946" spans="3:7" x14ac:dyDescent="0.25">
      <c r="C3946" t="s">
        <v>1475</v>
      </c>
      <c r="D3946" t="s">
        <v>1622</v>
      </c>
      <c r="E3946" s="9">
        <v>3.0733333333333301</v>
      </c>
      <c r="F3946" s="13">
        <v>42719.333333333299</v>
      </c>
      <c r="G3946" s="11"/>
    </row>
    <row r="3947" spans="3:7" x14ac:dyDescent="0.25">
      <c r="C3947" t="s">
        <v>1475</v>
      </c>
      <c r="D3947" t="s">
        <v>1622</v>
      </c>
      <c r="E3947" s="9">
        <v>3.0733333333333301</v>
      </c>
      <c r="F3947" s="13">
        <v>42719.333333333299</v>
      </c>
      <c r="G3947" s="11"/>
    </row>
    <row r="3948" spans="3:7" x14ac:dyDescent="0.25">
      <c r="C3948" t="s">
        <v>1475</v>
      </c>
      <c r="D3948" t="s">
        <v>1622</v>
      </c>
      <c r="E3948" s="9">
        <v>3.0733333333333301</v>
      </c>
      <c r="F3948" s="13">
        <v>42719.333333333299</v>
      </c>
      <c r="G3948" s="11"/>
    </row>
    <row r="3949" spans="3:7" x14ac:dyDescent="0.25">
      <c r="C3949" t="s">
        <v>1475</v>
      </c>
      <c r="D3949" t="s">
        <v>1709</v>
      </c>
      <c r="E3949" s="9">
        <v>4.8066666666666702</v>
      </c>
      <c r="F3949" s="13">
        <v>66812.666666666701</v>
      </c>
      <c r="G3949" s="11"/>
    </row>
    <row r="3950" spans="3:7" x14ac:dyDescent="0.25">
      <c r="C3950" t="s">
        <v>1475</v>
      </c>
      <c r="D3950" t="s">
        <v>1709</v>
      </c>
      <c r="E3950" s="9">
        <v>4.8066666666666702</v>
      </c>
      <c r="F3950" s="13">
        <v>66812.666666666701</v>
      </c>
      <c r="G3950" s="11"/>
    </row>
    <row r="3951" spans="3:7" x14ac:dyDescent="0.25">
      <c r="C3951" t="s">
        <v>1475</v>
      </c>
      <c r="D3951" t="s">
        <v>1709</v>
      </c>
      <c r="E3951" s="9">
        <v>4.8066666666666702</v>
      </c>
      <c r="F3951" s="13">
        <v>66812.666666666701</v>
      </c>
      <c r="G3951" s="11"/>
    </row>
    <row r="3952" spans="3:7" x14ac:dyDescent="0.25">
      <c r="C3952" t="s">
        <v>1475</v>
      </c>
      <c r="D3952" t="s">
        <v>1709</v>
      </c>
      <c r="E3952" s="9">
        <v>4.8066666666666702</v>
      </c>
      <c r="F3952" s="13">
        <v>66812.666666666701</v>
      </c>
      <c r="G3952" s="11"/>
    </row>
    <row r="3953" spans="1:7" x14ac:dyDescent="0.25">
      <c r="C3953" t="s">
        <v>1475</v>
      </c>
      <c r="D3953" t="s">
        <v>2080</v>
      </c>
      <c r="E3953" s="9">
        <v>5.48</v>
      </c>
      <c r="F3953" s="13">
        <v>76172</v>
      </c>
      <c r="G3953" s="11"/>
    </row>
    <row r="3954" spans="1:7" x14ac:dyDescent="0.25">
      <c r="C3954" t="s">
        <v>1475</v>
      </c>
      <c r="D3954" t="s">
        <v>2080</v>
      </c>
      <c r="E3954" s="9">
        <v>5.48</v>
      </c>
      <c r="F3954" s="13">
        <v>76172</v>
      </c>
      <c r="G3954" s="11"/>
    </row>
    <row r="3955" spans="1:7" x14ac:dyDescent="0.25">
      <c r="C3955" t="s">
        <v>1475</v>
      </c>
      <c r="D3955" t="s">
        <v>2080</v>
      </c>
      <c r="E3955" s="9">
        <v>5.48</v>
      </c>
      <c r="F3955" s="13">
        <v>76172</v>
      </c>
      <c r="G3955" s="11"/>
    </row>
    <row r="3956" spans="1:7" x14ac:dyDescent="0.25">
      <c r="C3956" t="s">
        <v>1475</v>
      </c>
      <c r="D3956" t="s">
        <v>2080</v>
      </c>
      <c r="E3956" s="9">
        <v>5.48</v>
      </c>
      <c r="F3956" s="13">
        <v>76172</v>
      </c>
      <c r="G3956" s="11"/>
    </row>
    <row r="3957" spans="1:7" x14ac:dyDescent="0.25">
      <c r="F3957" s="13">
        <f>SUM(F3932:F3956)</f>
        <v>1887805.3333333333</v>
      </c>
      <c r="G3957" s="11" t="s">
        <v>177</v>
      </c>
    </row>
    <row r="3958" spans="1:7" x14ac:dyDescent="0.25">
      <c r="G3958" s="11"/>
    </row>
    <row r="3959" spans="1:7" x14ac:dyDescent="0.25">
      <c r="G3959" s="11"/>
    </row>
    <row r="3960" spans="1:7" x14ac:dyDescent="0.25">
      <c r="G3960" s="11"/>
    </row>
    <row r="3961" spans="1:7" x14ac:dyDescent="0.25">
      <c r="G3961" s="11"/>
    </row>
    <row r="3962" spans="1:7" x14ac:dyDescent="0.25">
      <c r="A3962" t="s">
        <v>638</v>
      </c>
      <c r="G3962" s="11"/>
    </row>
    <row r="3963" spans="1:7" x14ac:dyDescent="0.25">
      <c r="G3963" s="11"/>
    </row>
    <row r="3964" spans="1:7" x14ac:dyDescent="0.25">
      <c r="C3964" t="s">
        <v>903</v>
      </c>
      <c r="D3964" t="s">
        <v>1940</v>
      </c>
      <c r="E3964" s="9">
        <v>24.046666666666699</v>
      </c>
      <c r="F3964" s="13">
        <v>334248.66666666698</v>
      </c>
      <c r="G3964" s="11"/>
    </row>
    <row r="3965" spans="1:7" x14ac:dyDescent="0.25">
      <c r="C3965" t="s">
        <v>903</v>
      </c>
      <c r="D3965" t="s">
        <v>1584</v>
      </c>
      <c r="E3965" s="9">
        <v>0.11333333333333299</v>
      </c>
      <c r="F3965" s="13">
        <v>1575.3333333333301</v>
      </c>
      <c r="G3965" s="11"/>
    </row>
    <row r="3966" spans="1:7" x14ac:dyDescent="0.25">
      <c r="C3966" t="s">
        <v>903</v>
      </c>
      <c r="D3966" t="s">
        <v>1584</v>
      </c>
      <c r="E3966" s="9">
        <v>0.11333333333333299</v>
      </c>
      <c r="F3966" s="13">
        <v>1575.3333333333301</v>
      </c>
      <c r="G3966" s="11"/>
    </row>
    <row r="3967" spans="1:7" x14ac:dyDescent="0.25">
      <c r="C3967" t="s">
        <v>903</v>
      </c>
      <c r="D3967" t="s">
        <v>1603</v>
      </c>
      <c r="E3967" s="9">
        <v>5.3333333333333302E-2</v>
      </c>
      <c r="F3967" s="13">
        <v>741.33333333333303</v>
      </c>
      <c r="G3967" s="11"/>
    </row>
    <row r="3968" spans="1:7" x14ac:dyDescent="0.25">
      <c r="C3968" t="s">
        <v>903</v>
      </c>
      <c r="D3968" t="s">
        <v>1587</v>
      </c>
      <c r="E3968" s="9">
        <v>0.16666666666666699</v>
      </c>
      <c r="F3968" s="13">
        <v>2316.6666666666702</v>
      </c>
      <c r="G3968" s="11"/>
    </row>
    <row r="3969" spans="3:7" x14ac:dyDescent="0.25">
      <c r="C3969" t="s">
        <v>903</v>
      </c>
      <c r="D3969" t="s">
        <v>1587</v>
      </c>
      <c r="E3969" s="9">
        <v>0.16666666666666699</v>
      </c>
      <c r="F3969" s="13">
        <v>2316.6666666666702</v>
      </c>
      <c r="G3969" s="11"/>
    </row>
    <row r="3970" spans="3:7" x14ac:dyDescent="0.25">
      <c r="C3970" t="s">
        <v>903</v>
      </c>
      <c r="D3970" t="s">
        <v>1636</v>
      </c>
      <c r="E3970" s="9">
        <v>0.67333333333333301</v>
      </c>
      <c r="F3970" s="13">
        <v>9359.3333333333303</v>
      </c>
      <c r="G3970" s="11"/>
    </row>
    <row r="3971" spans="3:7" x14ac:dyDescent="0.25">
      <c r="C3971" t="s">
        <v>903</v>
      </c>
      <c r="D3971" t="s">
        <v>1644</v>
      </c>
      <c r="E3971" s="9">
        <v>1.84666666666667</v>
      </c>
      <c r="F3971" s="13">
        <v>25668.666666666701</v>
      </c>
      <c r="G3971" s="11"/>
    </row>
    <row r="3972" spans="3:7" x14ac:dyDescent="0.25">
      <c r="C3972" t="s">
        <v>903</v>
      </c>
      <c r="D3972" t="s">
        <v>1671</v>
      </c>
      <c r="E3972" s="9">
        <v>2.2933333333333299</v>
      </c>
      <c r="F3972" s="13">
        <v>31877.333333333299</v>
      </c>
      <c r="G3972" s="11"/>
    </row>
    <row r="3973" spans="3:7" x14ac:dyDescent="0.25">
      <c r="C3973" t="s">
        <v>903</v>
      </c>
      <c r="D3973" t="s">
        <v>1701</v>
      </c>
      <c r="E3973" s="9">
        <v>2.9666666666666699</v>
      </c>
      <c r="F3973" s="13">
        <v>41236.666666666701</v>
      </c>
      <c r="G3973" s="11"/>
    </row>
    <row r="3974" spans="3:7" x14ac:dyDescent="0.25">
      <c r="C3974" t="s">
        <v>903</v>
      </c>
      <c r="D3974" t="s">
        <v>1584</v>
      </c>
      <c r="E3974" s="9">
        <v>0.11333333333333299</v>
      </c>
      <c r="F3974" s="13">
        <v>1575.3333333333301</v>
      </c>
      <c r="G3974" s="11"/>
    </row>
    <row r="3975" spans="3:7" x14ac:dyDescent="0.25">
      <c r="C3975" t="s">
        <v>903</v>
      </c>
      <c r="D3975" t="s">
        <v>1609</v>
      </c>
      <c r="E3975" s="9">
        <v>0.44666666666666699</v>
      </c>
      <c r="F3975" s="13">
        <v>6208.6666666666697</v>
      </c>
      <c r="G3975" s="11"/>
    </row>
    <row r="3976" spans="3:7" x14ac:dyDescent="0.25">
      <c r="C3976" t="s">
        <v>903</v>
      </c>
      <c r="D3976" t="s">
        <v>1587</v>
      </c>
      <c r="E3976" s="9">
        <v>0.16666666666666699</v>
      </c>
      <c r="F3976" s="13">
        <v>2316.6666666666702</v>
      </c>
      <c r="G3976" s="11"/>
    </row>
    <row r="3977" spans="3:7" x14ac:dyDescent="0.25">
      <c r="C3977" t="s">
        <v>903</v>
      </c>
      <c r="D3977" t="s">
        <v>1603</v>
      </c>
      <c r="E3977" s="9">
        <v>5.3333333333333302E-2</v>
      </c>
      <c r="F3977" s="13">
        <v>741.33333333333303</v>
      </c>
      <c r="G3977" s="11"/>
    </row>
    <row r="3978" spans="3:7" x14ac:dyDescent="0.25">
      <c r="C3978" t="s">
        <v>903</v>
      </c>
      <c r="D3978" t="s">
        <v>1603</v>
      </c>
      <c r="E3978" s="9">
        <v>5.3333333333333302E-2</v>
      </c>
      <c r="F3978" s="13">
        <v>741.33333333333303</v>
      </c>
      <c r="G3978" s="11"/>
    </row>
    <row r="3979" spans="3:7" x14ac:dyDescent="0.25">
      <c r="C3979" t="s">
        <v>903</v>
      </c>
      <c r="D3979" t="s">
        <v>1587</v>
      </c>
      <c r="E3979" s="9">
        <v>0.16666666666666699</v>
      </c>
      <c r="F3979" s="13">
        <v>2316.6666666666702</v>
      </c>
      <c r="G3979" s="11"/>
    </row>
    <row r="3980" spans="3:7" x14ac:dyDescent="0.25">
      <c r="C3980" t="s">
        <v>903</v>
      </c>
      <c r="D3980" t="s">
        <v>1603</v>
      </c>
      <c r="E3980" s="9">
        <v>5.3333333333333302E-2</v>
      </c>
      <c r="F3980" s="13">
        <v>741.33333333333303</v>
      </c>
      <c r="G3980" s="11"/>
    </row>
    <row r="3981" spans="3:7" x14ac:dyDescent="0.25">
      <c r="C3981" t="s">
        <v>903</v>
      </c>
      <c r="D3981" t="s">
        <v>1603</v>
      </c>
      <c r="E3981" s="9">
        <v>5.3333333333333302E-2</v>
      </c>
      <c r="F3981" s="13">
        <v>741.33333333333303</v>
      </c>
      <c r="G3981" s="11"/>
    </row>
    <row r="3982" spans="3:7" x14ac:dyDescent="0.25">
      <c r="C3982" t="s">
        <v>903</v>
      </c>
      <c r="D3982" t="s">
        <v>1584</v>
      </c>
      <c r="E3982" s="9">
        <v>0.11333333333333299</v>
      </c>
      <c r="F3982" s="13">
        <v>1575.3333333333301</v>
      </c>
      <c r="G3982" s="11"/>
    </row>
    <row r="3983" spans="3:7" x14ac:dyDescent="0.25">
      <c r="C3983" t="s">
        <v>903</v>
      </c>
      <c r="D3983" t="s">
        <v>1602</v>
      </c>
      <c r="E3983" s="9">
        <v>0.22666666666666699</v>
      </c>
      <c r="F3983" s="13">
        <v>3150.6666666666702</v>
      </c>
      <c r="G3983" s="11"/>
    </row>
    <row r="3984" spans="3:7" x14ac:dyDescent="0.25">
      <c r="C3984" t="s">
        <v>903</v>
      </c>
      <c r="D3984" t="s">
        <v>1584</v>
      </c>
      <c r="E3984" s="9">
        <v>0.11333333333333299</v>
      </c>
      <c r="F3984" s="13">
        <v>1575.3333333333301</v>
      </c>
      <c r="G3984" s="11"/>
    </row>
    <row r="3985" spans="3:7" x14ac:dyDescent="0.25">
      <c r="C3985" t="s">
        <v>903</v>
      </c>
      <c r="D3985" t="s">
        <v>1584</v>
      </c>
      <c r="E3985" s="9">
        <v>0.11333333333333299</v>
      </c>
      <c r="F3985" s="13">
        <v>1575.3333333333301</v>
      </c>
      <c r="G3985" s="11"/>
    </row>
    <row r="3986" spans="3:7" x14ac:dyDescent="0.25">
      <c r="C3986" t="s">
        <v>903</v>
      </c>
      <c r="D3986" t="s">
        <v>1584</v>
      </c>
      <c r="E3986" s="9">
        <v>0.11333333333333299</v>
      </c>
      <c r="F3986" s="13">
        <v>1575.3333333333301</v>
      </c>
      <c r="G3986" s="11"/>
    </row>
    <row r="3987" spans="3:7" x14ac:dyDescent="0.25">
      <c r="C3987" t="s">
        <v>903</v>
      </c>
      <c r="D3987" t="s">
        <v>1602</v>
      </c>
      <c r="E3987" s="9">
        <v>0.22666666666666699</v>
      </c>
      <c r="F3987" s="13">
        <v>3150.6666666666702</v>
      </c>
      <c r="G3987" s="11"/>
    </row>
    <row r="3988" spans="3:7" x14ac:dyDescent="0.25">
      <c r="C3988" t="s">
        <v>903</v>
      </c>
      <c r="D3988" t="s">
        <v>1584</v>
      </c>
      <c r="E3988" s="9">
        <v>0.11333333333333299</v>
      </c>
      <c r="F3988" s="13">
        <v>1575.3333333333301</v>
      </c>
      <c r="G3988" s="11"/>
    </row>
    <row r="3989" spans="3:7" x14ac:dyDescent="0.25">
      <c r="C3989" t="s">
        <v>903</v>
      </c>
      <c r="D3989" t="s">
        <v>1587</v>
      </c>
      <c r="E3989" s="9">
        <v>0.16666666666666699</v>
      </c>
      <c r="F3989" s="13">
        <v>2316.6666666666702</v>
      </c>
      <c r="G3989" s="11"/>
    </row>
    <row r="3990" spans="3:7" x14ac:dyDescent="0.25">
      <c r="C3990" t="s">
        <v>903</v>
      </c>
      <c r="D3990" t="s">
        <v>1584</v>
      </c>
      <c r="E3990" s="9">
        <v>0.11333333333333299</v>
      </c>
      <c r="F3990" s="13">
        <v>1575.3333333333301</v>
      </c>
      <c r="G3990" s="11"/>
    </row>
    <row r="3991" spans="3:7" x14ac:dyDescent="0.25">
      <c r="C3991" t="s">
        <v>903</v>
      </c>
      <c r="D3991" t="s">
        <v>1602</v>
      </c>
      <c r="E3991" s="9">
        <v>0.22666666666666699</v>
      </c>
      <c r="F3991" s="13">
        <v>3150.6666666666702</v>
      </c>
      <c r="G3991" s="11"/>
    </row>
    <row r="3992" spans="3:7" x14ac:dyDescent="0.25">
      <c r="C3992" t="s">
        <v>903</v>
      </c>
      <c r="D3992" t="s">
        <v>1584</v>
      </c>
      <c r="E3992" s="9">
        <v>0.11333333333333299</v>
      </c>
      <c r="F3992" s="13">
        <v>1575.3333333333301</v>
      </c>
      <c r="G3992" s="11"/>
    </row>
    <row r="3993" spans="3:7" x14ac:dyDescent="0.25">
      <c r="C3993" t="s">
        <v>903</v>
      </c>
      <c r="D3993" t="s">
        <v>1602</v>
      </c>
      <c r="E3993" s="9">
        <v>0.22666666666666699</v>
      </c>
      <c r="F3993" s="13">
        <v>3150.6666666666702</v>
      </c>
      <c r="G3993" s="11"/>
    </row>
    <row r="3994" spans="3:7" x14ac:dyDescent="0.25">
      <c r="C3994" t="s">
        <v>903</v>
      </c>
      <c r="D3994" t="s">
        <v>1584</v>
      </c>
      <c r="E3994" s="9">
        <v>0.11333333333333299</v>
      </c>
      <c r="F3994" s="13">
        <v>1575.3333333333301</v>
      </c>
      <c r="G3994" s="11"/>
    </row>
    <row r="3995" spans="3:7" x14ac:dyDescent="0.25">
      <c r="C3995" t="s">
        <v>903</v>
      </c>
      <c r="D3995" t="s">
        <v>1610</v>
      </c>
      <c r="E3995" s="9">
        <v>0.28000000000000003</v>
      </c>
      <c r="F3995" s="13">
        <v>3892</v>
      </c>
      <c r="G3995" s="11"/>
    </row>
    <row r="3996" spans="3:7" x14ac:dyDescent="0.25">
      <c r="C3996" t="s">
        <v>903</v>
      </c>
      <c r="D3996" t="s">
        <v>1584</v>
      </c>
      <c r="E3996" s="9">
        <v>0.11333333333333299</v>
      </c>
      <c r="F3996" s="13">
        <v>1575.3333333333301</v>
      </c>
      <c r="G3996" s="11"/>
    </row>
    <row r="3997" spans="3:7" x14ac:dyDescent="0.25">
      <c r="C3997" t="s">
        <v>903</v>
      </c>
      <c r="D3997" t="s">
        <v>1584</v>
      </c>
      <c r="E3997" s="9">
        <v>0.11333333333333299</v>
      </c>
      <c r="F3997" s="13">
        <v>1575.3333333333301</v>
      </c>
      <c r="G3997" s="11"/>
    </row>
    <row r="3998" spans="3:7" x14ac:dyDescent="0.25">
      <c r="C3998" t="s">
        <v>903</v>
      </c>
      <c r="D3998" t="s">
        <v>1610</v>
      </c>
      <c r="E3998" s="9">
        <v>0.28000000000000003</v>
      </c>
      <c r="F3998" s="13">
        <v>3892</v>
      </c>
      <c r="G3998" s="11"/>
    </row>
    <row r="3999" spans="3:7" x14ac:dyDescent="0.25">
      <c r="C3999" t="s">
        <v>903</v>
      </c>
      <c r="D3999" t="s">
        <v>1610</v>
      </c>
      <c r="E3999" s="9">
        <v>0.28000000000000003</v>
      </c>
      <c r="F3999" s="13">
        <v>3892</v>
      </c>
      <c r="G3999" s="11"/>
    </row>
    <row r="4000" spans="3:7" x14ac:dyDescent="0.25">
      <c r="F4000" s="13">
        <f>SUM(F3964:F3999)</f>
        <v>508647.33333333349</v>
      </c>
      <c r="G4000" s="11" t="s">
        <v>177</v>
      </c>
    </row>
    <row r="4001" spans="1:12" x14ac:dyDescent="0.25">
      <c r="G4001" s="11"/>
    </row>
    <row r="4002" spans="1:12" x14ac:dyDescent="0.25">
      <c r="G4002" s="11"/>
    </row>
    <row r="4003" spans="1:12" x14ac:dyDescent="0.25">
      <c r="G4003" s="11"/>
    </row>
    <row r="4004" spans="1:12" x14ac:dyDescent="0.25">
      <c r="A4004" t="s">
        <v>2150</v>
      </c>
      <c r="G4004" s="11"/>
    </row>
    <row r="4005" spans="1:12" x14ac:dyDescent="0.25">
      <c r="C4005" t="s">
        <v>12</v>
      </c>
      <c r="D4005" t="s">
        <v>1602</v>
      </c>
      <c r="E4005" s="9">
        <v>0.32</v>
      </c>
      <c r="F4005" s="13">
        <v>1112</v>
      </c>
      <c r="G4005" s="11" t="s">
        <v>2151</v>
      </c>
    </row>
    <row r="4006" spans="1:12" x14ac:dyDescent="0.25">
      <c r="C4006" t="s">
        <v>95</v>
      </c>
      <c r="D4006" t="s">
        <v>1657</v>
      </c>
      <c r="E4006" s="9">
        <v>1.76</v>
      </c>
      <c r="F4006" s="13">
        <v>6116</v>
      </c>
      <c r="G4006" s="11"/>
      <c r="I4006" t="s">
        <v>134</v>
      </c>
      <c r="J4006" t="s">
        <v>1584</v>
      </c>
      <c r="K4006">
        <v>0.16</v>
      </c>
      <c r="L4006" s="13">
        <v>2224</v>
      </c>
    </row>
    <row r="4007" spans="1:12" x14ac:dyDescent="0.25">
      <c r="C4007" t="s">
        <v>95</v>
      </c>
      <c r="D4007" t="s">
        <v>1605</v>
      </c>
      <c r="E4007" s="9">
        <v>0.88</v>
      </c>
      <c r="F4007" s="13">
        <v>3058</v>
      </c>
      <c r="G4007" s="11"/>
      <c r="I4007" t="s">
        <v>485</v>
      </c>
      <c r="J4007" t="s">
        <v>1629</v>
      </c>
      <c r="K4007">
        <v>0.8</v>
      </c>
      <c r="L4007" s="13">
        <v>11120</v>
      </c>
    </row>
    <row r="4008" spans="1:12" x14ac:dyDescent="0.25">
      <c r="C4008" t="s">
        <v>95</v>
      </c>
      <c r="D4008" t="s">
        <v>1584</v>
      </c>
      <c r="E4008" s="9">
        <v>0.16</v>
      </c>
      <c r="F4008" s="13">
        <v>556</v>
      </c>
      <c r="G4008" s="11"/>
      <c r="I4008" t="s">
        <v>485</v>
      </c>
      <c r="J4008" t="s">
        <v>1585</v>
      </c>
      <c r="K4008">
        <v>1.44</v>
      </c>
      <c r="L4008" s="13">
        <v>20016</v>
      </c>
    </row>
    <row r="4009" spans="1:12" x14ac:dyDescent="0.25">
      <c r="C4009" t="s">
        <v>95</v>
      </c>
      <c r="D4009" t="s">
        <v>1605</v>
      </c>
      <c r="E4009" s="9">
        <v>0.88</v>
      </c>
      <c r="F4009" s="13">
        <v>3058</v>
      </c>
      <c r="G4009" s="11"/>
      <c r="I4009" t="s">
        <v>485</v>
      </c>
      <c r="J4009" t="s">
        <v>1602</v>
      </c>
      <c r="K4009">
        <v>0.32</v>
      </c>
      <c r="L4009" s="13">
        <v>4448</v>
      </c>
    </row>
    <row r="4010" spans="1:12" x14ac:dyDescent="0.25">
      <c r="C4010" t="s">
        <v>95</v>
      </c>
      <c r="D4010" t="s">
        <v>1602</v>
      </c>
      <c r="E4010" s="9">
        <v>0.32</v>
      </c>
      <c r="F4010" s="13">
        <v>1112</v>
      </c>
      <c r="G4010" s="11"/>
      <c r="I4010" t="s">
        <v>485</v>
      </c>
      <c r="J4010" t="s">
        <v>1603</v>
      </c>
      <c r="K4010">
        <v>0.08</v>
      </c>
      <c r="L4010" s="13">
        <v>1112</v>
      </c>
    </row>
    <row r="4011" spans="1:12" x14ac:dyDescent="0.25">
      <c r="C4011" t="s">
        <v>95</v>
      </c>
      <c r="D4011" t="s">
        <v>1610</v>
      </c>
      <c r="E4011" s="9">
        <v>0.4</v>
      </c>
      <c r="F4011" s="13">
        <v>1390</v>
      </c>
      <c r="G4011" s="11"/>
      <c r="I4011" t="s">
        <v>485</v>
      </c>
      <c r="J4011" t="s">
        <v>1583</v>
      </c>
      <c r="K4011">
        <v>0.56000000000000005</v>
      </c>
      <c r="L4011" s="13">
        <v>7784</v>
      </c>
    </row>
    <row r="4012" spans="1:12" x14ac:dyDescent="0.25">
      <c r="C4012" t="s">
        <v>95</v>
      </c>
      <c r="D4012" t="s">
        <v>1584</v>
      </c>
      <c r="E4012" s="9">
        <v>0.16</v>
      </c>
      <c r="F4012" s="13">
        <v>556</v>
      </c>
      <c r="G4012" s="11"/>
      <c r="I4012" t="s">
        <v>1005</v>
      </c>
      <c r="J4012" t="s">
        <v>1583</v>
      </c>
      <c r="K4012">
        <v>0.56000000000000005</v>
      </c>
      <c r="L4012" s="13">
        <v>7784</v>
      </c>
    </row>
    <row r="4013" spans="1:12" x14ac:dyDescent="0.25">
      <c r="C4013" t="s">
        <v>95</v>
      </c>
      <c r="D4013" t="s">
        <v>1584</v>
      </c>
      <c r="E4013" s="9">
        <v>0.16</v>
      </c>
      <c r="F4013" s="13">
        <v>556</v>
      </c>
      <c r="G4013" s="11"/>
      <c r="I4013" t="s">
        <v>1005</v>
      </c>
      <c r="J4013" t="s">
        <v>1584</v>
      </c>
      <c r="K4013">
        <v>0.16</v>
      </c>
      <c r="L4013" s="13">
        <v>2224</v>
      </c>
    </row>
    <row r="4014" spans="1:12" x14ac:dyDescent="0.25">
      <c r="C4014" t="s">
        <v>95</v>
      </c>
      <c r="D4014" t="s">
        <v>1629</v>
      </c>
      <c r="E4014" s="9">
        <v>0.8</v>
      </c>
      <c r="F4014" s="13">
        <v>2780</v>
      </c>
      <c r="G4014" s="11"/>
      <c r="I4014" t="s">
        <v>1005</v>
      </c>
      <c r="J4014" t="s">
        <v>1602</v>
      </c>
      <c r="K4014">
        <v>0.32</v>
      </c>
      <c r="L4014" s="13">
        <v>4448</v>
      </c>
    </row>
    <row r="4015" spans="1:12" x14ac:dyDescent="0.25">
      <c r="C4015" t="s">
        <v>95</v>
      </c>
      <c r="D4015" t="s">
        <v>1581</v>
      </c>
      <c r="E4015" s="9">
        <v>0.48</v>
      </c>
      <c r="F4015" s="13">
        <v>1668</v>
      </c>
      <c r="G4015" s="11"/>
      <c r="L4015" s="13">
        <f>SUM(L4006:L4014)</f>
        <v>61160</v>
      </c>
    </row>
    <row r="4016" spans="1:12" x14ac:dyDescent="0.25">
      <c r="C4016" t="s">
        <v>134</v>
      </c>
      <c r="D4016" t="s">
        <v>1584</v>
      </c>
      <c r="E4016" s="9">
        <v>0.16</v>
      </c>
      <c r="F4016" s="13">
        <v>556</v>
      </c>
      <c r="G4016" s="11"/>
    </row>
    <row r="4017" spans="3:12" x14ac:dyDescent="0.25">
      <c r="C4017" t="s">
        <v>137</v>
      </c>
      <c r="D4017" t="s">
        <v>1636</v>
      </c>
      <c r="E4017" s="9">
        <v>0.96</v>
      </c>
      <c r="F4017" s="13">
        <v>3336</v>
      </c>
      <c r="G4017" s="11"/>
    </row>
    <row r="4018" spans="3:12" x14ac:dyDescent="0.25">
      <c r="C4018" t="s">
        <v>137</v>
      </c>
      <c r="D4018" t="s">
        <v>1646</v>
      </c>
      <c r="E4018" s="9">
        <v>3.52</v>
      </c>
      <c r="F4018" s="13">
        <v>12232</v>
      </c>
      <c r="G4018" s="11"/>
    </row>
    <row r="4019" spans="3:12" x14ac:dyDescent="0.25">
      <c r="C4019" t="s">
        <v>137</v>
      </c>
      <c r="D4019" t="s">
        <v>1674</v>
      </c>
      <c r="E4019" s="9">
        <v>2.56</v>
      </c>
      <c r="F4019" s="13">
        <v>8896</v>
      </c>
      <c r="G4019" s="11"/>
    </row>
    <row r="4020" spans="3:12" x14ac:dyDescent="0.25">
      <c r="C4020" t="s">
        <v>1726</v>
      </c>
      <c r="D4020" t="s">
        <v>1727</v>
      </c>
      <c r="E4020" s="9">
        <v>10.8</v>
      </c>
      <c r="F4020" s="13">
        <v>37530</v>
      </c>
      <c r="G4020" s="11"/>
    </row>
    <row r="4021" spans="3:12" x14ac:dyDescent="0.25">
      <c r="C4021" t="s">
        <v>1726</v>
      </c>
      <c r="D4021" t="s">
        <v>1593</v>
      </c>
      <c r="E4021" s="9">
        <v>4.5599999999999996</v>
      </c>
      <c r="F4021" s="13">
        <v>15846</v>
      </c>
      <c r="G4021" s="11"/>
    </row>
    <row r="4022" spans="3:12" x14ac:dyDescent="0.25">
      <c r="C4022" t="s">
        <v>1726</v>
      </c>
      <c r="D4022" t="s">
        <v>1728</v>
      </c>
      <c r="E4022" s="9">
        <v>17.28</v>
      </c>
      <c r="F4022" s="13">
        <v>60048</v>
      </c>
      <c r="G4022" s="11"/>
    </row>
    <row r="4023" spans="3:12" x14ac:dyDescent="0.25">
      <c r="C4023" t="s">
        <v>1726</v>
      </c>
      <c r="D4023" t="s">
        <v>1581</v>
      </c>
      <c r="E4023" s="9">
        <v>0.48</v>
      </c>
      <c r="F4023" s="13">
        <v>1668</v>
      </c>
      <c r="G4023" s="11" t="s">
        <v>2152</v>
      </c>
    </row>
    <row r="4024" spans="3:12" x14ac:dyDescent="0.25">
      <c r="C4024" t="s">
        <v>298</v>
      </c>
      <c r="D4024" t="s">
        <v>1751</v>
      </c>
      <c r="E4024" s="9">
        <v>6.54</v>
      </c>
      <c r="F4024" s="13">
        <v>113632.5</v>
      </c>
      <c r="G4024" s="11"/>
      <c r="I4024" t="s">
        <v>492</v>
      </c>
      <c r="J4024" t="s">
        <v>1694</v>
      </c>
      <c r="K4024">
        <v>3.2</v>
      </c>
      <c r="L4024" s="13">
        <v>44480</v>
      </c>
    </row>
    <row r="4025" spans="3:12" x14ac:dyDescent="0.25">
      <c r="C4025" t="s">
        <v>298</v>
      </c>
      <c r="D4025" t="s">
        <v>1602</v>
      </c>
      <c r="E4025" s="9">
        <v>0.22666666666666699</v>
      </c>
      <c r="F4025" s="13">
        <v>3938.3333333333399</v>
      </c>
      <c r="G4025" s="11"/>
      <c r="I4025" t="s">
        <v>492</v>
      </c>
      <c r="J4025" t="s">
        <v>1612</v>
      </c>
      <c r="K4025">
        <v>2.4</v>
      </c>
      <c r="L4025" s="13">
        <v>33360</v>
      </c>
    </row>
    <row r="4026" spans="3:12" x14ac:dyDescent="0.25">
      <c r="C4026" t="s">
        <v>298</v>
      </c>
      <c r="D4026" t="s">
        <v>1619</v>
      </c>
      <c r="E4026" s="9">
        <v>1.17333333333333</v>
      </c>
      <c r="F4026" s="13">
        <v>20386.666666666599</v>
      </c>
      <c r="G4026" s="11"/>
      <c r="I4026" t="s">
        <v>492</v>
      </c>
      <c r="J4026" t="s">
        <v>1602</v>
      </c>
      <c r="K4026">
        <v>0.32</v>
      </c>
      <c r="L4026" s="13">
        <v>4448</v>
      </c>
    </row>
    <row r="4027" spans="3:12" x14ac:dyDescent="0.25">
      <c r="C4027" t="s">
        <v>333</v>
      </c>
      <c r="D4027" t="s">
        <v>1603</v>
      </c>
      <c r="E4027" s="9">
        <v>0.08</v>
      </c>
      <c r="F4027" s="13">
        <v>278</v>
      </c>
      <c r="G4027" s="11"/>
      <c r="I4027" t="s">
        <v>492</v>
      </c>
      <c r="J4027" t="s">
        <v>1797</v>
      </c>
      <c r="K4027">
        <v>8.4</v>
      </c>
      <c r="L4027" s="13">
        <v>116760</v>
      </c>
    </row>
    <row r="4028" spans="3:12" x14ac:dyDescent="0.25">
      <c r="C4028" t="s">
        <v>333</v>
      </c>
      <c r="D4028" t="s">
        <v>1603</v>
      </c>
      <c r="E4028" s="9">
        <v>0.08</v>
      </c>
      <c r="F4028" s="13">
        <v>278</v>
      </c>
      <c r="G4028" s="11"/>
      <c r="I4028" t="s">
        <v>492</v>
      </c>
      <c r="J4028" t="s">
        <v>1629</v>
      </c>
      <c r="K4028">
        <v>0.8</v>
      </c>
      <c r="L4028" s="13">
        <v>11120</v>
      </c>
    </row>
    <row r="4029" spans="3:12" x14ac:dyDescent="0.25">
      <c r="C4029" t="s">
        <v>343</v>
      </c>
      <c r="D4029" t="s">
        <v>1602</v>
      </c>
      <c r="E4029" s="9">
        <v>0.32</v>
      </c>
      <c r="F4029" s="13">
        <v>1112</v>
      </c>
      <c r="G4029" s="11"/>
      <c r="I4029" t="s">
        <v>492</v>
      </c>
      <c r="J4029" t="s">
        <v>1587</v>
      </c>
      <c r="K4029">
        <v>0.24</v>
      </c>
      <c r="L4029" s="13">
        <v>3336</v>
      </c>
    </row>
    <row r="4030" spans="3:12" x14ac:dyDescent="0.25">
      <c r="C4030" t="s">
        <v>379</v>
      </c>
      <c r="D4030" t="s">
        <v>1581</v>
      </c>
      <c r="E4030" s="9">
        <v>0.48</v>
      </c>
      <c r="F4030" s="13">
        <v>1668</v>
      </c>
      <c r="G4030" s="11"/>
      <c r="I4030" t="s">
        <v>492</v>
      </c>
      <c r="J4030" t="s">
        <v>1763</v>
      </c>
      <c r="K4030">
        <v>22.4</v>
      </c>
      <c r="L4030" s="13">
        <v>311360</v>
      </c>
    </row>
    <row r="4031" spans="3:12" x14ac:dyDescent="0.25">
      <c r="C4031" t="s">
        <v>379</v>
      </c>
      <c r="D4031" t="s">
        <v>1602</v>
      </c>
      <c r="E4031" s="9">
        <v>0.32</v>
      </c>
      <c r="F4031" s="13">
        <v>1112</v>
      </c>
      <c r="G4031" s="11"/>
      <c r="I4031" t="s">
        <v>492</v>
      </c>
      <c r="J4031" t="s">
        <v>1584</v>
      </c>
      <c r="K4031">
        <v>0.16</v>
      </c>
      <c r="L4031" s="13">
        <v>2224</v>
      </c>
    </row>
    <row r="4032" spans="3:12" x14ac:dyDescent="0.25">
      <c r="C4032" t="s">
        <v>379</v>
      </c>
      <c r="D4032" t="s">
        <v>1610</v>
      </c>
      <c r="E4032" s="9">
        <v>0.4</v>
      </c>
      <c r="F4032" s="13">
        <v>1390</v>
      </c>
      <c r="G4032" s="11"/>
      <c r="I4032" t="s">
        <v>492</v>
      </c>
      <c r="J4032" t="s">
        <v>1602</v>
      </c>
      <c r="K4032">
        <v>0.32</v>
      </c>
      <c r="L4032" s="13">
        <v>4448</v>
      </c>
    </row>
    <row r="4033" spans="3:12" x14ac:dyDescent="0.25">
      <c r="C4033" t="s">
        <v>379</v>
      </c>
      <c r="D4033" t="s">
        <v>1581</v>
      </c>
      <c r="E4033" s="9">
        <v>0.48</v>
      </c>
      <c r="F4033" s="13">
        <v>1668</v>
      </c>
      <c r="G4033" s="11"/>
      <c r="I4033" t="s">
        <v>492</v>
      </c>
      <c r="J4033" t="s">
        <v>1581</v>
      </c>
      <c r="K4033">
        <v>0.48</v>
      </c>
      <c r="L4033" s="13">
        <v>6672</v>
      </c>
    </row>
    <row r="4034" spans="3:12" x14ac:dyDescent="0.25">
      <c r="C4034" t="s">
        <v>409</v>
      </c>
      <c r="D4034" t="s">
        <v>1603</v>
      </c>
      <c r="E4034" s="9">
        <v>0.08</v>
      </c>
      <c r="F4034" s="13">
        <v>278</v>
      </c>
      <c r="G4034" s="11"/>
      <c r="L4034" s="13">
        <f>SUM(L4024:L4033)</f>
        <v>538208</v>
      </c>
    </row>
    <row r="4035" spans="3:12" x14ac:dyDescent="0.25">
      <c r="C4035" t="s">
        <v>409</v>
      </c>
      <c r="D4035" t="s">
        <v>1603</v>
      </c>
      <c r="E4035" s="9">
        <v>0.08</v>
      </c>
      <c r="F4035" s="13">
        <v>278</v>
      </c>
      <c r="G4035" s="11"/>
    </row>
    <row r="4036" spans="3:12" x14ac:dyDescent="0.25">
      <c r="C4036" t="s">
        <v>409</v>
      </c>
      <c r="D4036" t="s">
        <v>1587</v>
      </c>
      <c r="E4036" s="9">
        <v>0.24</v>
      </c>
      <c r="F4036" s="13">
        <v>834</v>
      </c>
      <c r="G4036" s="11"/>
    </row>
    <row r="4037" spans="3:12" x14ac:dyDescent="0.25">
      <c r="C4037" t="s">
        <v>409</v>
      </c>
      <c r="D4037" t="s">
        <v>1584</v>
      </c>
      <c r="E4037" s="9">
        <v>0.16</v>
      </c>
      <c r="F4037" s="13">
        <v>556</v>
      </c>
      <c r="G4037" s="11"/>
    </row>
    <row r="4038" spans="3:12" x14ac:dyDescent="0.25">
      <c r="C4038" t="s">
        <v>1787</v>
      </c>
      <c r="D4038" t="s">
        <v>1603</v>
      </c>
      <c r="E4038" s="9">
        <v>0.08</v>
      </c>
      <c r="F4038" s="13">
        <v>278</v>
      </c>
      <c r="G4038" s="11"/>
    </row>
    <row r="4039" spans="3:12" x14ac:dyDescent="0.25">
      <c r="C4039" t="s">
        <v>485</v>
      </c>
      <c r="D4039" t="s">
        <v>1629</v>
      </c>
      <c r="E4039" s="9">
        <v>0.8</v>
      </c>
      <c r="F4039" s="13">
        <v>2780</v>
      </c>
      <c r="G4039" s="11"/>
    </row>
    <row r="4040" spans="3:12" x14ac:dyDescent="0.25">
      <c r="C4040" t="s">
        <v>485</v>
      </c>
      <c r="D4040" t="s">
        <v>1585</v>
      </c>
      <c r="E4040" s="9">
        <v>1.44</v>
      </c>
      <c r="F4040" s="13">
        <v>5004</v>
      </c>
      <c r="G4040" s="11"/>
    </row>
    <row r="4041" spans="3:12" x14ac:dyDescent="0.25">
      <c r="C4041" t="s">
        <v>485</v>
      </c>
      <c r="D4041" t="s">
        <v>1602</v>
      </c>
      <c r="E4041" s="9">
        <v>0.32</v>
      </c>
      <c r="F4041" s="13">
        <v>1112</v>
      </c>
      <c r="G4041" s="11"/>
    </row>
    <row r="4042" spans="3:12" x14ac:dyDescent="0.25">
      <c r="C4042" t="s">
        <v>485</v>
      </c>
      <c r="D4042" t="s">
        <v>1603</v>
      </c>
      <c r="E4042" s="9">
        <v>0.08</v>
      </c>
      <c r="F4042" s="13">
        <v>278</v>
      </c>
      <c r="G4042" s="11"/>
    </row>
    <row r="4043" spans="3:12" x14ac:dyDescent="0.25">
      <c r="C4043" t="s">
        <v>485</v>
      </c>
      <c r="D4043" t="s">
        <v>1583</v>
      </c>
      <c r="E4043" s="9">
        <v>0.56000000000000005</v>
      </c>
      <c r="F4043" s="13">
        <v>1946</v>
      </c>
      <c r="G4043" s="11"/>
    </row>
    <row r="4044" spans="3:12" x14ac:dyDescent="0.25">
      <c r="C4044" t="s">
        <v>492</v>
      </c>
      <c r="D4044" t="s">
        <v>1694</v>
      </c>
      <c r="E4044" s="9">
        <v>3.2</v>
      </c>
      <c r="F4044" s="13">
        <v>11120</v>
      </c>
      <c r="G4044" s="11"/>
    </row>
    <row r="4045" spans="3:12" x14ac:dyDescent="0.25">
      <c r="C4045" t="s">
        <v>492</v>
      </c>
      <c r="D4045" t="s">
        <v>1612</v>
      </c>
      <c r="E4045" s="9">
        <v>2.4</v>
      </c>
      <c r="F4045" s="13">
        <v>8340</v>
      </c>
      <c r="G4045" s="11"/>
    </row>
    <row r="4046" spans="3:12" x14ac:dyDescent="0.25">
      <c r="C4046" t="s">
        <v>492</v>
      </c>
      <c r="D4046" t="s">
        <v>1602</v>
      </c>
      <c r="E4046" s="9">
        <v>0.32</v>
      </c>
      <c r="F4046" s="13">
        <v>1112</v>
      </c>
      <c r="G4046" s="11"/>
    </row>
    <row r="4047" spans="3:12" x14ac:dyDescent="0.25">
      <c r="C4047" t="s">
        <v>492</v>
      </c>
      <c r="D4047" t="s">
        <v>1797</v>
      </c>
      <c r="E4047" s="9">
        <v>8.4</v>
      </c>
      <c r="F4047" s="13">
        <v>29190</v>
      </c>
      <c r="G4047" s="11"/>
    </row>
    <row r="4048" spans="3:12" x14ac:dyDescent="0.25">
      <c r="C4048" t="s">
        <v>492</v>
      </c>
      <c r="D4048" t="s">
        <v>1629</v>
      </c>
      <c r="E4048" s="9">
        <v>0.8</v>
      </c>
      <c r="F4048" s="13">
        <v>2780</v>
      </c>
      <c r="G4048" s="11"/>
    </row>
    <row r="4049" spans="3:7" x14ac:dyDescent="0.25">
      <c r="C4049" t="s">
        <v>492</v>
      </c>
      <c r="D4049" t="s">
        <v>1587</v>
      </c>
      <c r="E4049" s="9">
        <v>0.24</v>
      </c>
      <c r="F4049" s="13">
        <v>834</v>
      </c>
      <c r="G4049" s="11"/>
    </row>
    <row r="4050" spans="3:7" x14ac:dyDescent="0.25">
      <c r="C4050" t="s">
        <v>492</v>
      </c>
      <c r="D4050" t="s">
        <v>1763</v>
      </c>
      <c r="E4050" s="9">
        <v>22.4</v>
      </c>
      <c r="F4050" s="13">
        <v>77840</v>
      </c>
      <c r="G4050" s="11"/>
    </row>
    <row r="4051" spans="3:7" x14ac:dyDescent="0.25">
      <c r="C4051" t="s">
        <v>492</v>
      </c>
      <c r="D4051" t="s">
        <v>1584</v>
      </c>
      <c r="E4051" s="9">
        <v>0.16</v>
      </c>
      <c r="F4051" s="13">
        <v>556</v>
      </c>
      <c r="G4051" s="11"/>
    </row>
    <row r="4052" spans="3:7" x14ac:dyDescent="0.25">
      <c r="C4052" t="s">
        <v>492</v>
      </c>
      <c r="D4052" t="s">
        <v>1602</v>
      </c>
      <c r="E4052" s="9">
        <v>0.32</v>
      </c>
      <c r="F4052" s="13">
        <v>1112</v>
      </c>
      <c r="G4052" s="11"/>
    </row>
    <row r="4053" spans="3:7" x14ac:dyDescent="0.25">
      <c r="C4053" t="s">
        <v>492</v>
      </c>
      <c r="D4053" t="s">
        <v>1581</v>
      </c>
      <c r="E4053" s="9">
        <v>0.48</v>
      </c>
      <c r="F4053" s="13">
        <v>1668</v>
      </c>
      <c r="G4053" s="11"/>
    </row>
    <row r="4054" spans="3:7" x14ac:dyDescent="0.25">
      <c r="C4054" t="s">
        <v>525</v>
      </c>
      <c r="D4054" t="s">
        <v>1589</v>
      </c>
      <c r="E4054" s="9">
        <v>0.5</v>
      </c>
      <c r="F4054" s="13">
        <v>1737.5</v>
      </c>
      <c r="G4054" s="11"/>
    </row>
    <row r="4055" spans="3:7" x14ac:dyDescent="0.25">
      <c r="C4055" t="s">
        <v>525</v>
      </c>
      <c r="D4055" t="s">
        <v>1603</v>
      </c>
      <c r="E4055" s="9">
        <v>0.08</v>
      </c>
      <c r="F4055" s="13">
        <v>278</v>
      </c>
      <c r="G4055" s="11"/>
    </row>
    <row r="4056" spans="3:7" x14ac:dyDescent="0.25">
      <c r="C4056" t="s">
        <v>525</v>
      </c>
      <c r="D4056" t="s">
        <v>1587</v>
      </c>
      <c r="E4056" s="9">
        <v>0.16666666666666699</v>
      </c>
      <c r="F4056" s="13">
        <v>579.16666666666799</v>
      </c>
      <c r="G4056" s="11"/>
    </row>
    <row r="4057" spans="3:7" x14ac:dyDescent="0.25">
      <c r="C4057" t="s">
        <v>568</v>
      </c>
      <c r="D4057" t="s">
        <v>1584</v>
      </c>
      <c r="E4057" s="9">
        <v>0.16</v>
      </c>
      <c r="F4057" s="13">
        <v>556</v>
      </c>
      <c r="G4057" s="11"/>
    </row>
    <row r="4058" spans="3:7" x14ac:dyDescent="0.25">
      <c r="C4058" t="s">
        <v>604</v>
      </c>
      <c r="D4058" t="s">
        <v>1603</v>
      </c>
      <c r="E4058" s="9">
        <v>0.08</v>
      </c>
      <c r="F4058" s="13">
        <v>278</v>
      </c>
      <c r="G4058" s="11"/>
    </row>
    <row r="4059" spans="3:7" x14ac:dyDescent="0.25">
      <c r="C4059" t="s">
        <v>604</v>
      </c>
      <c r="D4059" t="s">
        <v>1602</v>
      </c>
      <c r="E4059" s="9">
        <v>0.32</v>
      </c>
      <c r="F4059" s="13">
        <v>1112</v>
      </c>
      <c r="G4059" s="11"/>
    </row>
    <row r="4060" spans="3:7" x14ac:dyDescent="0.25">
      <c r="C4060" t="s">
        <v>616</v>
      </c>
      <c r="D4060" t="s">
        <v>1636</v>
      </c>
      <c r="E4060" s="9">
        <v>0.96</v>
      </c>
      <c r="F4060" s="13">
        <v>3336</v>
      </c>
      <c r="G4060" s="11"/>
    </row>
    <row r="4061" spans="3:7" x14ac:dyDescent="0.25">
      <c r="C4061" t="s">
        <v>616</v>
      </c>
      <c r="D4061" t="s">
        <v>1584</v>
      </c>
      <c r="E4061" s="9">
        <v>0.16</v>
      </c>
      <c r="F4061" s="13">
        <v>556</v>
      </c>
      <c r="G4061" s="11"/>
    </row>
    <row r="4062" spans="3:7" x14ac:dyDescent="0.25">
      <c r="C4062" t="s">
        <v>616</v>
      </c>
      <c r="D4062" t="s">
        <v>1609</v>
      </c>
      <c r="E4062" s="9">
        <v>0.64</v>
      </c>
      <c r="F4062" s="13">
        <v>2224</v>
      </c>
      <c r="G4062" s="11"/>
    </row>
    <row r="4063" spans="3:7" x14ac:dyDescent="0.25">
      <c r="C4063" t="s">
        <v>616</v>
      </c>
      <c r="D4063" t="s">
        <v>1633</v>
      </c>
      <c r="E4063" s="9">
        <v>2</v>
      </c>
      <c r="F4063" s="13">
        <v>6950</v>
      </c>
      <c r="G4063" s="11"/>
    </row>
    <row r="4064" spans="3:7" x14ac:dyDescent="0.25">
      <c r="C4064" t="s">
        <v>616</v>
      </c>
      <c r="D4064" t="s">
        <v>1757</v>
      </c>
      <c r="E4064" s="9">
        <v>2.8</v>
      </c>
      <c r="F4064" s="13">
        <v>9730</v>
      </c>
      <c r="G4064" s="11"/>
    </row>
    <row r="4065" spans="3:7" x14ac:dyDescent="0.25">
      <c r="C4065" t="s">
        <v>616</v>
      </c>
      <c r="D4065" t="s">
        <v>1756</v>
      </c>
      <c r="E4065" s="9">
        <v>3.92</v>
      </c>
      <c r="F4065" s="13">
        <v>13622</v>
      </c>
      <c r="G4065" s="11"/>
    </row>
    <row r="4066" spans="3:7" x14ac:dyDescent="0.25">
      <c r="C4066" t="s">
        <v>616</v>
      </c>
      <c r="D4066" t="s">
        <v>1584</v>
      </c>
      <c r="E4066" s="9">
        <v>0.16</v>
      </c>
      <c r="F4066" s="13">
        <v>556</v>
      </c>
      <c r="G4066" s="11"/>
    </row>
    <row r="4067" spans="3:7" x14ac:dyDescent="0.25">
      <c r="C4067" t="s">
        <v>690</v>
      </c>
      <c r="D4067" t="s">
        <v>1633</v>
      </c>
      <c r="E4067" s="9">
        <v>1.4</v>
      </c>
      <c r="F4067" s="13">
        <v>4865</v>
      </c>
      <c r="G4067" s="11"/>
    </row>
    <row r="4068" spans="3:7" x14ac:dyDescent="0.25">
      <c r="C4068" t="s">
        <v>690</v>
      </c>
      <c r="D4068" t="s">
        <v>1658</v>
      </c>
      <c r="E4068" s="9">
        <v>2.0133333333333301</v>
      </c>
      <c r="F4068" s="13">
        <v>6996.3333333333203</v>
      </c>
      <c r="G4068" s="11"/>
    </row>
    <row r="4069" spans="3:7" x14ac:dyDescent="0.25">
      <c r="C4069" t="s">
        <v>690</v>
      </c>
      <c r="D4069" t="s">
        <v>1619</v>
      </c>
      <c r="E4069" s="9">
        <v>1.17333333333333</v>
      </c>
      <c r="F4069" s="13">
        <v>4077.3333333333198</v>
      </c>
      <c r="G4069" s="11"/>
    </row>
    <row r="4070" spans="3:7" x14ac:dyDescent="0.25">
      <c r="C4070" t="s">
        <v>690</v>
      </c>
      <c r="D4070" t="s">
        <v>1581</v>
      </c>
      <c r="E4070" s="9">
        <v>0.24</v>
      </c>
      <c r="F4070" s="13">
        <v>834</v>
      </c>
      <c r="G4070" s="11"/>
    </row>
    <row r="4071" spans="3:7" x14ac:dyDescent="0.25">
      <c r="C4071" t="s">
        <v>690</v>
      </c>
      <c r="D4071" t="s">
        <v>1583</v>
      </c>
      <c r="E4071" s="9">
        <v>0.28000000000000003</v>
      </c>
      <c r="F4071" s="13">
        <v>973</v>
      </c>
      <c r="G4071" s="11"/>
    </row>
    <row r="4072" spans="3:7" x14ac:dyDescent="0.25">
      <c r="C4072" t="s">
        <v>690</v>
      </c>
      <c r="D4072" t="s">
        <v>1609</v>
      </c>
      <c r="E4072" s="9">
        <v>0.44666666666666699</v>
      </c>
      <c r="F4072" s="13">
        <v>1552.1666666666699</v>
      </c>
      <c r="G4072" s="11"/>
    </row>
    <row r="4073" spans="3:7" x14ac:dyDescent="0.25">
      <c r="C4073" t="s">
        <v>690</v>
      </c>
      <c r="D4073" t="s">
        <v>1607</v>
      </c>
      <c r="E4073" s="9">
        <v>0.72666666666666702</v>
      </c>
      <c r="F4073" s="13">
        <v>2525.1666666666702</v>
      </c>
      <c r="G4073" s="11"/>
    </row>
    <row r="4074" spans="3:7" x14ac:dyDescent="0.25">
      <c r="C4074" t="s">
        <v>690</v>
      </c>
      <c r="D4074" t="s">
        <v>1605</v>
      </c>
      <c r="E4074" s="9">
        <v>0.44</v>
      </c>
      <c r="F4074" s="13">
        <v>1529</v>
      </c>
      <c r="G4074" s="11"/>
    </row>
    <row r="4075" spans="3:7" x14ac:dyDescent="0.25">
      <c r="C4075" t="s">
        <v>878</v>
      </c>
      <c r="D4075" t="s">
        <v>1587</v>
      </c>
      <c r="E4075" s="9">
        <v>0.24</v>
      </c>
      <c r="F4075" s="13">
        <v>834</v>
      </c>
      <c r="G4075" s="11"/>
    </row>
    <row r="4076" spans="3:7" x14ac:dyDescent="0.25">
      <c r="C4076" t="s">
        <v>878</v>
      </c>
      <c r="D4076" t="s">
        <v>1603</v>
      </c>
      <c r="E4076" s="9">
        <v>0.08</v>
      </c>
      <c r="F4076" s="13">
        <v>278</v>
      </c>
      <c r="G4076" s="11"/>
    </row>
    <row r="4077" spans="3:7" x14ac:dyDescent="0.25">
      <c r="C4077" t="s">
        <v>878</v>
      </c>
      <c r="D4077" t="s">
        <v>1583</v>
      </c>
      <c r="E4077" s="9">
        <v>0.56000000000000005</v>
      </c>
      <c r="F4077" s="13">
        <v>1946</v>
      </c>
      <c r="G4077" s="11"/>
    </row>
    <row r="4078" spans="3:7" x14ac:dyDescent="0.25">
      <c r="C4078" t="s">
        <v>878</v>
      </c>
      <c r="D4078" t="s">
        <v>1657</v>
      </c>
      <c r="E4078" s="9">
        <v>1.76</v>
      </c>
      <c r="F4078" s="13">
        <v>6116</v>
      </c>
      <c r="G4078" s="11"/>
    </row>
    <row r="4079" spans="3:7" x14ac:dyDescent="0.25">
      <c r="C4079" t="s">
        <v>882</v>
      </c>
      <c r="D4079" t="s">
        <v>1585</v>
      </c>
      <c r="E4079" s="9">
        <v>1.44</v>
      </c>
      <c r="F4079" s="13">
        <v>25020</v>
      </c>
      <c r="G4079" s="11"/>
    </row>
    <row r="4080" spans="3:7" x14ac:dyDescent="0.25">
      <c r="C4080" t="s">
        <v>882</v>
      </c>
      <c r="D4080" t="s">
        <v>1603</v>
      </c>
      <c r="E4080" s="9">
        <v>0.08</v>
      </c>
      <c r="F4080" s="13">
        <v>1390</v>
      </c>
      <c r="G4080" s="11"/>
    </row>
    <row r="4081" spans="3:7" x14ac:dyDescent="0.25">
      <c r="C4081" t="s">
        <v>882</v>
      </c>
      <c r="D4081" t="s">
        <v>1584</v>
      </c>
      <c r="E4081" s="9">
        <v>0.16</v>
      </c>
      <c r="F4081" s="13">
        <v>2780</v>
      </c>
      <c r="G4081" s="11"/>
    </row>
    <row r="4082" spans="3:7" x14ac:dyDescent="0.25">
      <c r="C4082" t="s">
        <v>882</v>
      </c>
      <c r="D4082" t="s">
        <v>1581</v>
      </c>
      <c r="E4082" s="9">
        <v>0.48</v>
      </c>
      <c r="F4082" s="13">
        <v>8340</v>
      </c>
      <c r="G4082" s="11"/>
    </row>
    <row r="4083" spans="3:7" x14ac:dyDescent="0.25">
      <c r="C4083" t="s">
        <v>882</v>
      </c>
      <c r="D4083" t="s">
        <v>1627</v>
      </c>
      <c r="E4083" s="9">
        <v>1.92</v>
      </c>
      <c r="F4083" s="13">
        <v>33360</v>
      </c>
      <c r="G4083" s="11"/>
    </row>
    <row r="4084" spans="3:7" x14ac:dyDescent="0.25">
      <c r="C4084" t="s">
        <v>882</v>
      </c>
      <c r="D4084" t="s">
        <v>1581</v>
      </c>
      <c r="E4084" s="9">
        <v>0.48</v>
      </c>
      <c r="F4084" s="13">
        <v>8340</v>
      </c>
      <c r="G4084" s="11"/>
    </row>
    <row r="4085" spans="3:7" x14ac:dyDescent="0.25">
      <c r="C4085" t="s">
        <v>882</v>
      </c>
      <c r="D4085" t="s">
        <v>1584</v>
      </c>
      <c r="E4085" s="9">
        <v>0.16</v>
      </c>
      <c r="F4085" s="13">
        <v>2780</v>
      </c>
      <c r="G4085" s="11"/>
    </row>
    <row r="4086" spans="3:7" x14ac:dyDescent="0.25">
      <c r="C4086" t="s">
        <v>882</v>
      </c>
      <c r="D4086" t="s">
        <v>1594</v>
      </c>
      <c r="E4086" s="9">
        <v>1.2</v>
      </c>
      <c r="F4086" s="13">
        <v>20850</v>
      </c>
      <c r="G4086" s="11"/>
    </row>
    <row r="4087" spans="3:7" x14ac:dyDescent="0.25">
      <c r="C4087" t="s">
        <v>882</v>
      </c>
      <c r="D4087" t="s">
        <v>1584</v>
      </c>
      <c r="E4087" s="9">
        <v>0.16</v>
      </c>
      <c r="F4087" s="13">
        <v>2780</v>
      </c>
      <c r="G4087" s="11"/>
    </row>
    <row r="4088" spans="3:7" x14ac:dyDescent="0.25">
      <c r="C4088" t="s">
        <v>882</v>
      </c>
      <c r="D4088" t="s">
        <v>1610</v>
      </c>
      <c r="E4088" s="9">
        <v>0.4</v>
      </c>
      <c r="F4088" s="13">
        <v>6950</v>
      </c>
      <c r="G4088" s="11"/>
    </row>
    <row r="4089" spans="3:7" x14ac:dyDescent="0.25">
      <c r="C4089" t="s">
        <v>882</v>
      </c>
      <c r="D4089" t="s">
        <v>1609</v>
      </c>
      <c r="E4089" s="9">
        <v>0.64</v>
      </c>
      <c r="F4089" s="13">
        <v>11120</v>
      </c>
      <c r="G4089" s="11"/>
    </row>
    <row r="4090" spans="3:7" x14ac:dyDescent="0.25">
      <c r="C4090" t="s">
        <v>882</v>
      </c>
      <c r="D4090" t="s">
        <v>1603</v>
      </c>
      <c r="E4090" s="9">
        <v>0.08</v>
      </c>
      <c r="F4090" s="13">
        <v>1390</v>
      </c>
      <c r="G4090" s="11"/>
    </row>
    <row r="4091" spans="3:7" x14ac:dyDescent="0.25">
      <c r="C4091" t="s">
        <v>882</v>
      </c>
      <c r="D4091" t="s">
        <v>1610</v>
      </c>
      <c r="E4091" s="9">
        <v>0.4</v>
      </c>
      <c r="F4091" s="13">
        <v>6950</v>
      </c>
      <c r="G4091" s="11"/>
    </row>
    <row r="4092" spans="3:7" x14ac:dyDescent="0.25">
      <c r="C4092" t="s">
        <v>882</v>
      </c>
      <c r="D4092" t="s">
        <v>1584</v>
      </c>
      <c r="E4092" s="9">
        <v>0.16</v>
      </c>
      <c r="F4092" s="13">
        <v>2780</v>
      </c>
      <c r="G4092" s="11"/>
    </row>
    <row r="4093" spans="3:7" x14ac:dyDescent="0.25">
      <c r="C4093" t="s">
        <v>882</v>
      </c>
      <c r="D4093" t="s">
        <v>1610</v>
      </c>
      <c r="E4093" s="9">
        <v>0.4</v>
      </c>
      <c r="F4093" s="13">
        <v>6950</v>
      </c>
      <c r="G4093" s="11"/>
    </row>
    <row r="4094" spans="3:7" x14ac:dyDescent="0.25">
      <c r="C4094" t="s">
        <v>882</v>
      </c>
      <c r="D4094" t="s">
        <v>1584</v>
      </c>
      <c r="E4094" s="9">
        <v>0.16</v>
      </c>
      <c r="F4094" s="13">
        <v>2780</v>
      </c>
      <c r="G4094" s="11"/>
    </row>
    <row r="4095" spans="3:7" x14ac:dyDescent="0.25">
      <c r="C4095" t="s">
        <v>882</v>
      </c>
      <c r="D4095" t="s">
        <v>1599</v>
      </c>
      <c r="E4095" s="9">
        <v>2.2400000000000002</v>
      </c>
      <c r="F4095" s="13">
        <v>38920</v>
      </c>
      <c r="G4095" s="11"/>
    </row>
    <row r="4096" spans="3:7" x14ac:dyDescent="0.25">
      <c r="C4096" t="s">
        <v>882</v>
      </c>
      <c r="D4096" t="s">
        <v>1603</v>
      </c>
      <c r="E4096" s="9">
        <v>0.08</v>
      </c>
      <c r="F4096" s="13">
        <v>1390</v>
      </c>
      <c r="G4096" s="11"/>
    </row>
    <row r="4097" spans="3:7" x14ac:dyDescent="0.25">
      <c r="C4097" t="s">
        <v>882</v>
      </c>
      <c r="D4097" t="s">
        <v>1661</v>
      </c>
      <c r="E4097" s="9">
        <v>2.08</v>
      </c>
      <c r="F4097" s="13">
        <v>36140</v>
      </c>
      <c r="G4097" s="11"/>
    </row>
    <row r="4098" spans="3:7" x14ac:dyDescent="0.25">
      <c r="C4098" t="s">
        <v>882</v>
      </c>
      <c r="D4098" t="s">
        <v>1610</v>
      </c>
      <c r="E4098" s="9">
        <v>0.4</v>
      </c>
      <c r="F4098" s="13">
        <v>6950</v>
      </c>
      <c r="G4098" s="11"/>
    </row>
    <row r="4099" spans="3:7" x14ac:dyDescent="0.25">
      <c r="C4099" t="s">
        <v>882</v>
      </c>
      <c r="D4099" t="s">
        <v>1584</v>
      </c>
      <c r="E4099" s="9">
        <v>0.16</v>
      </c>
      <c r="F4099" s="13">
        <v>2780</v>
      </c>
      <c r="G4099" s="11"/>
    </row>
    <row r="4100" spans="3:7" x14ac:dyDescent="0.25">
      <c r="C4100" t="s">
        <v>882</v>
      </c>
      <c r="D4100" t="s">
        <v>1610</v>
      </c>
      <c r="E4100" s="9">
        <v>0.4</v>
      </c>
      <c r="F4100" s="13">
        <v>6950</v>
      </c>
      <c r="G4100" s="11"/>
    </row>
    <row r="4101" spans="3:7" x14ac:dyDescent="0.25">
      <c r="C4101" t="s">
        <v>882</v>
      </c>
      <c r="D4101" t="s">
        <v>1594</v>
      </c>
      <c r="E4101" s="9">
        <v>1.2</v>
      </c>
      <c r="F4101" s="13">
        <v>20850</v>
      </c>
      <c r="G4101" s="11"/>
    </row>
    <row r="4102" spans="3:7" x14ac:dyDescent="0.25">
      <c r="C4102" t="s">
        <v>882</v>
      </c>
      <c r="D4102" t="s">
        <v>1596</v>
      </c>
      <c r="E4102" s="9">
        <v>1.36</v>
      </c>
      <c r="F4102" s="13">
        <v>23630</v>
      </c>
      <c r="G4102" s="11"/>
    </row>
    <row r="4103" spans="3:7" x14ac:dyDescent="0.25">
      <c r="C4103" t="s">
        <v>882</v>
      </c>
      <c r="D4103" t="s">
        <v>1581</v>
      </c>
      <c r="E4103" s="9">
        <v>0.48</v>
      </c>
      <c r="F4103" s="13">
        <v>8340</v>
      </c>
      <c r="G4103" s="11"/>
    </row>
    <row r="4104" spans="3:7" x14ac:dyDescent="0.25">
      <c r="C4104" t="s">
        <v>882</v>
      </c>
      <c r="D4104" t="s">
        <v>1619</v>
      </c>
      <c r="E4104" s="9">
        <v>1.68</v>
      </c>
      <c r="F4104" s="13">
        <v>29190</v>
      </c>
      <c r="G4104" s="11"/>
    </row>
    <row r="4105" spans="3:7" x14ac:dyDescent="0.25">
      <c r="C4105" t="s">
        <v>882</v>
      </c>
      <c r="D4105" t="s">
        <v>1589</v>
      </c>
      <c r="E4105" s="9">
        <v>0.72</v>
      </c>
      <c r="F4105" s="13">
        <v>12510</v>
      </c>
      <c r="G4105" s="11"/>
    </row>
    <row r="4106" spans="3:7" x14ac:dyDescent="0.25">
      <c r="C4106" t="s">
        <v>882</v>
      </c>
      <c r="D4106" t="s">
        <v>1587</v>
      </c>
      <c r="E4106" s="9">
        <v>0.24</v>
      </c>
      <c r="F4106" s="13">
        <v>4170</v>
      </c>
      <c r="G4106" s="11"/>
    </row>
    <row r="4107" spans="3:7" x14ac:dyDescent="0.25">
      <c r="C4107" t="s">
        <v>882</v>
      </c>
      <c r="D4107" t="s">
        <v>1602</v>
      </c>
      <c r="E4107" s="9">
        <v>0.32</v>
      </c>
      <c r="F4107" s="13">
        <v>5560</v>
      </c>
      <c r="G4107" s="11"/>
    </row>
    <row r="4108" spans="3:7" x14ac:dyDescent="0.25">
      <c r="C4108" t="s">
        <v>882</v>
      </c>
      <c r="D4108" t="s">
        <v>1603</v>
      </c>
      <c r="E4108" s="9">
        <v>0.08</v>
      </c>
      <c r="F4108" s="13">
        <v>1390</v>
      </c>
      <c r="G4108" s="11"/>
    </row>
    <row r="4109" spans="3:7" x14ac:dyDescent="0.25">
      <c r="C4109" t="s">
        <v>882</v>
      </c>
      <c r="D4109" t="s">
        <v>1584</v>
      </c>
      <c r="E4109" s="9">
        <v>0.16</v>
      </c>
      <c r="F4109" s="13">
        <v>2780</v>
      </c>
      <c r="G4109" s="11"/>
    </row>
    <row r="4110" spans="3:7" x14ac:dyDescent="0.25">
      <c r="C4110" t="s">
        <v>882</v>
      </c>
      <c r="D4110" t="s">
        <v>1584</v>
      </c>
      <c r="E4110" s="9">
        <v>0.16</v>
      </c>
      <c r="F4110" s="13">
        <v>2780</v>
      </c>
      <c r="G4110" s="11"/>
    </row>
    <row r="4111" spans="3:7" x14ac:dyDescent="0.25">
      <c r="C4111" t="s">
        <v>882</v>
      </c>
      <c r="D4111" t="s">
        <v>1610</v>
      </c>
      <c r="E4111" s="9">
        <v>0.4</v>
      </c>
      <c r="F4111" s="13">
        <v>6950</v>
      </c>
      <c r="G4111" s="11"/>
    </row>
    <row r="4112" spans="3:7" x14ac:dyDescent="0.25">
      <c r="C4112" t="s">
        <v>882</v>
      </c>
      <c r="D4112" t="s">
        <v>1603</v>
      </c>
      <c r="E4112" s="9">
        <v>0.08</v>
      </c>
      <c r="F4112" s="13">
        <v>1390</v>
      </c>
      <c r="G4112" s="11"/>
    </row>
    <row r="4113" spans="3:7" x14ac:dyDescent="0.25">
      <c r="C4113" t="s">
        <v>882</v>
      </c>
      <c r="D4113" t="s">
        <v>1594</v>
      </c>
      <c r="E4113" s="9">
        <v>1.2</v>
      </c>
      <c r="F4113" s="13">
        <v>20850</v>
      </c>
      <c r="G4113" s="11"/>
    </row>
    <row r="4114" spans="3:7" x14ac:dyDescent="0.25">
      <c r="C4114" t="s">
        <v>882</v>
      </c>
      <c r="D4114" t="s">
        <v>1603</v>
      </c>
      <c r="E4114" s="9">
        <v>0.08</v>
      </c>
      <c r="F4114" s="13">
        <v>1390</v>
      </c>
      <c r="G4114" s="11"/>
    </row>
    <row r="4115" spans="3:7" x14ac:dyDescent="0.25">
      <c r="C4115" t="s">
        <v>882</v>
      </c>
      <c r="D4115" t="s">
        <v>1591</v>
      </c>
      <c r="E4115" s="9">
        <v>1.1200000000000001</v>
      </c>
      <c r="F4115" s="13">
        <v>19460</v>
      </c>
      <c r="G4115" s="11"/>
    </row>
    <row r="4116" spans="3:7" x14ac:dyDescent="0.25">
      <c r="C4116" t="s">
        <v>882</v>
      </c>
      <c r="D4116" t="s">
        <v>1587</v>
      </c>
      <c r="E4116" s="9">
        <v>0.24</v>
      </c>
      <c r="F4116" s="13">
        <v>4170</v>
      </c>
      <c r="G4116" s="11"/>
    </row>
    <row r="4117" spans="3:7" x14ac:dyDescent="0.25">
      <c r="C4117" t="s">
        <v>882</v>
      </c>
      <c r="D4117" t="s">
        <v>1636</v>
      </c>
      <c r="E4117" s="9">
        <v>0.96</v>
      </c>
      <c r="F4117" s="13">
        <v>16680</v>
      </c>
      <c r="G4117" s="11"/>
    </row>
    <row r="4118" spans="3:7" x14ac:dyDescent="0.25">
      <c r="C4118" t="s">
        <v>882</v>
      </c>
      <c r="D4118" t="s">
        <v>1584</v>
      </c>
      <c r="E4118" s="9">
        <v>0.16</v>
      </c>
      <c r="F4118" s="13">
        <v>2780</v>
      </c>
      <c r="G4118" s="11"/>
    </row>
    <row r="4119" spans="3:7" x14ac:dyDescent="0.25">
      <c r="C4119" t="s">
        <v>882</v>
      </c>
      <c r="D4119" t="s">
        <v>1584</v>
      </c>
      <c r="E4119" s="9">
        <v>0.16</v>
      </c>
      <c r="F4119" s="13">
        <v>2780</v>
      </c>
      <c r="G4119" s="11"/>
    </row>
    <row r="4120" spans="3:7" x14ac:dyDescent="0.25">
      <c r="C4120" t="s">
        <v>882</v>
      </c>
      <c r="D4120" t="s">
        <v>1602</v>
      </c>
      <c r="E4120" s="9">
        <v>0.32</v>
      </c>
      <c r="F4120" s="13">
        <v>5560</v>
      </c>
      <c r="G4120" s="11"/>
    </row>
    <row r="4121" spans="3:7" x14ac:dyDescent="0.25">
      <c r="C4121" t="s">
        <v>882</v>
      </c>
      <c r="D4121" t="s">
        <v>1609</v>
      </c>
      <c r="E4121" s="9">
        <v>0.64</v>
      </c>
      <c r="F4121" s="13">
        <v>11120</v>
      </c>
      <c r="G4121" s="11"/>
    </row>
    <row r="4122" spans="3:7" x14ac:dyDescent="0.25">
      <c r="C4122" t="s">
        <v>882</v>
      </c>
      <c r="D4122" t="s">
        <v>1610</v>
      </c>
      <c r="E4122" s="9">
        <v>0.4</v>
      </c>
      <c r="F4122" s="13">
        <v>6950</v>
      </c>
      <c r="G4122" s="11"/>
    </row>
    <row r="4123" spans="3:7" x14ac:dyDescent="0.25">
      <c r="C4123" t="s">
        <v>882</v>
      </c>
      <c r="D4123" t="s">
        <v>1603</v>
      </c>
      <c r="E4123" s="9">
        <v>0.08</v>
      </c>
      <c r="F4123" s="13">
        <v>1390</v>
      </c>
      <c r="G4123" s="11"/>
    </row>
    <row r="4124" spans="3:7" x14ac:dyDescent="0.25">
      <c r="C4124" t="s">
        <v>882</v>
      </c>
      <c r="D4124" t="s">
        <v>1584</v>
      </c>
      <c r="E4124" s="9">
        <v>0.16</v>
      </c>
      <c r="F4124" s="13">
        <v>2780</v>
      </c>
      <c r="G4124" s="11"/>
    </row>
    <row r="4125" spans="3:7" x14ac:dyDescent="0.25">
      <c r="C4125" t="s">
        <v>882</v>
      </c>
      <c r="D4125" t="s">
        <v>1584</v>
      </c>
      <c r="E4125" s="9">
        <v>0.16</v>
      </c>
      <c r="F4125" s="13">
        <v>2780</v>
      </c>
      <c r="G4125" s="11"/>
    </row>
    <row r="4126" spans="3:7" x14ac:dyDescent="0.25">
      <c r="C4126" t="s">
        <v>882</v>
      </c>
      <c r="D4126" t="s">
        <v>1584</v>
      </c>
      <c r="E4126" s="9">
        <v>0.16</v>
      </c>
      <c r="F4126" s="13">
        <v>2780</v>
      </c>
      <c r="G4126" s="11"/>
    </row>
    <row r="4127" spans="3:7" x14ac:dyDescent="0.25">
      <c r="C4127" t="s">
        <v>882</v>
      </c>
      <c r="D4127" t="s">
        <v>1609</v>
      </c>
      <c r="E4127" s="9">
        <v>0.64</v>
      </c>
      <c r="F4127" s="13">
        <v>11120</v>
      </c>
      <c r="G4127" s="11"/>
    </row>
    <row r="4128" spans="3:7" x14ac:dyDescent="0.25">
      <c r="C4128" t="s">
        <v>882</v>
      </c>
      <c r="D4128" t="s">
        <v>1587</v>
      </c>
      <c r="E4128" s="9">
        <v>0.24</v>
      </c>
      <c r="F4128" s="13">
        <v>4170</v>
      </c>
      <c r="G4128" s="11"/>
    </row>
    <row r="4129" spans="3:7" x14ac:dyDescent="0.25">
      <c r="C4129" t="s">
        <v>882</v>
      </c>
      <c r="D4129" t="s">
        <v>1610</v>
      </c>
      <c r="E4129" s="9">
        <v>0.4</v>
      </c>
      <c r="F4129" s="13">
        <v>6950</v>
      </c>
      <c r="G4129" s="11"/>
    </row>
    <row r="4130" spans="3:7" x14ac:dyDescent="0.25">
      <c r="C4130" t="s">
        <v>882</v>
      </c>
      <c r="D4130" t="s">
        <v>1584</v>
      </c>
      <c r="E4130" s="9">
        <v>0.16</v>
      </c>
      <c r="F4130" s="13">
        <v>2780</v>
      </c>
      <c r="G4130" s="11"/>
    </row>
    <row r="4131" spans="3:7" x14ac:dyDescent="0.25">
      <c r="C4131" t="s">
        <v>882</v>
      </c>
      <c r="D4131" t="s">
        <v>1584</v>
      </c>
      <c r="E4131" s="9">
        <v>0.16</v>
      </c>
      <c r="F4131" s="13">
        <v>2780</v>
      </c>
      <c r="G4131" s="11"/>
    </row>
    <row r="4132" spans="3:7" x14ac:dyDescent="0.25">
      <c r="C4132" t="s">
        <v>882</v>
      </c>
      <c r="D4132" t="s">
        <v>1603</v>
      </c>
      <c r="E4132" s="9">
        <v>0.08</v>
      </c>
      <c r="F4132" s="13">
        <v>1390</v>
      </c>
      <c r="G4132" s="11"/>
    </row>
    <row r="4133" spans="3:7" x14ac:dyDescent="0.25">
      <c r="C4133" t="s">
        <v>882</v>
      </c>
      <c r="D4133" t="s">
        <v>1584</v>
      </c>
      <c r="E4133" s="9">
        <v>0.16</v>
      </c>
      <c r="F4133" s="13">
        <v>2780</v>
      </c>
      <c r="G4133" s="11"/>
    </row>
    <row r="4134" spans="3:7" x14ac:dyDescent="0.25">
      <c r="C4134" t="s">
        <v>882</v>
      </c>
      <c r="D4134" t="s">
        <v>1603</v>
      </c>
      <c r="E4134" s="9">
        <v>0.08</v>
      </c>
      <c r="F4134" s="13">
        <v>1390</v>
      </c>
      <c r="G4134" s="11"/>
    </row>
    <row r="4135" spans="3:7" x14ac:dyDescent="0.25">
      <c r="C4135" t="s">
        <v>882</v>
      </c>
      <c r="D4135" t="s">
        <v>1584</v>
      </c>
      <c r="E4135" s="9">
        <v>0.16</v>
      </c>
      <c r="F4135" s="13">
        <v>2780</v>
      </c>
      <c r="G4135" s="11"/>
    </row>
    <row r="4136" spans="3:7" x14ac:dyDescent="0.25">
      <c r="C4136" t="s">
        <v>882</v>
      </c>
      <c r="D4136" t="s">
        <v>1584</v>
      </c>
      <c r="E4136" s="9">
        <v>0.16</v>
      </c>
      <c r="F4136" s="13">
        <v>2780</v>
      </c>
      <c r="G4136" s="11"/>
    </row>
    <row r="4137" spans="3:7" x14ac:dyDescent="0.25">
      <c r="C4137" t="s">
        <v>882</v>
      </c>
      <c r="D4137" t="s">
        <v>1581</v>
      </c>
      <c r="E4137" s="9">
        <v>0.48</v>
      </c>
      <c r="F4137" s="13">
        <v>8340</v>
      </c>
      <c r="G4137" s="11"/>
    </row>
    <row r="4138" spans="3:7" x14ac:dyDescent="0.25">
      <c r="C4138" t="s">
        <v>882</v>
      </c>
      <c r="D4138" t="s">
        <v>1581</v>
      </c>
      <c r="E4138" s="9">
        <v>0.48</v>
      </c>
      <c r="F4138" s="13">
        <v>8340</v>
      </c>
      <c r="G4138" s="11"/>
    </row>
    <row r="4139" spans="3:7" x14ac:dyDescent="0.25">
      <c r="C4139" t="s">
        <v>882</v>
      </c>
      <c r="D4139" t="s">
        <v>1584</v>
      </c>
      <c r="E4139" s="9">
        <v>0.16</v>
      </c>
      <c r="F4139" s="13">
        <v>2780</v>
      </c>
      <c r="G4139" s="11"/>
    </row>
    <row r="4140" spans="3:7" x14ac:dyDescent="0.25">
      <c r="C4140" t="s">
        <v>882</v>
      </c>
      <c r="D4140" t="s">
        <v>1581</v>
      </c>
      <c r="E4140" s="9">
        <v>0.48</v>
      </c>
      <c r="F4140" s="13">
        <v>8340</v>
      </c>
      <c r="G4140" s="11"/>
    </row>
    <row r="4141" spans="3:7" x14ac:dyDescent="0.25">
      <c r="C4141" t="s">
        <v>882</v>
      </c>
      <c r="D4141" t="s">
        <v>1610</v>
      </c>
      <c r="E4141" s="9">
        <v>0.4</v>
      </c>
      <c r="F4141" s="13">
        <v>6950</v>
      </c>
      <c r="G4141" s="11"/>
    </row>
    <row r="4142" spans="3:7" x14ac:dyDescent="0.25">
      <c r="C4142" t="s">
        <v>882</v>
      </c>
      <c r="D4142" t="s">
        <v>1583</v>
      </c>
      <c r="E4142" s="9">
        <v>0.56000000000000005</v>
      </c>
      <c r="F4142" s="13">
        <v>9730</v>
      </c>
      <c r="G4142" s="11"/>
    </row>
    <row r="4143" spans="3:7" x14ac:dyDescent="0.25">
      <c r="C4143" t="s">
        <v>882</v>
      </c>
      <c r="D4143" t="s">
        <v>1584</v>
      </c>
      <c r="E4143" s="9">
        <v>0.16</v>
      </c>
      <c r="F4143" s="13">
        <v>2780</v>
      </c>
      <c r="G4143" s="11"/>
    </row>
    <row r="4144" spans="3:7" x14ac:dyDescent="0.25">
      <c r="C4144" t="s">
        <v>882</v>
      </c>
      <c r="D4144" t="s">
        <v>1584</v>
      </c>
      <c r="E4144" s="9">
        <v>0.16</v>
      </c>
      <c r="F4144" s="13">
        <v>2780</v>
      </c>
      <c r="G4144" s="11"/>
    </row>
    <row r="4145" spans="3:7" x14ac:dyDescent="0.25">
      <c r="C4145" t="s">
        <v>882</v>
      </c>
      <c r="D4145" t="s">
        <v>1584</v>
      </c>
      <c r="E4145" s="9">
        <v>0.16</v>
      </c>
      <c r="F4145" s="13">
        <v>2780</v>
      </c>
      <c r="G4145" s="11"/>
    </row>
    <row r="4146" spans="3:7" x14ac:dyDescent="0.25">
      <c r="C4146" t="s">
        <v>882</v>
      </c>
      <c r="D4146" t="s">
        <v>1584</v>
      </c>
      <c r="E4146" s="9">
        <v>0.16</v>
      </c>
      <c r="F4146" s="13">
        <v>2780</v>
      </c>
      <c r="G4146" s="11"/>
    </row>
    <row r="4147" spans="3:7" x14ac:dyDescent="0.25">
      <c r="C4147" t="s">
        <v>882</v>
      </c>
      <c r="D4147" t="s">
        <v>1584</v>
      </c>
      <c r="E4147" s="9">
        <v>0.16</v>
      </c>
      <c r="F4147" s="13">
        <v>2780</v>
      </c>
      <c r="G4147" s="11"/>
    </row>
    <row r="4148" spans="3:7" x14ac:dyDescent="0.25">
      <c r="C4148" t="s">
        <v>882</v>
      </c>
      <c r="D4148" t="s">
        <v>1584</v>
      </c>
      <c r="E4148" s="9">
        <v>0.16</v>
      </c>
      <c r="F4148" s="13">
        <v>2780</v>
      </c>
      <c r="G4148" s="11"/>
    </row>
    <row r="4149" spans="3:7" x14ac:dyDescent="0.25">
      <c r="C4149" t="s">
        <v>910</v>
      </c>
      <c r="D4149" t="s">
        <v>1943</v>
      </c>
      <c r="E4149" s="9">
        <v>14.16</v>
      </c>
      <c r="F4149" s="13">
        <v>49206</v>
      </c>
      <c r="G4149" s="11"/>
    </row>
    <row r="4150" spans="3:7" x14ac:dyDescent="0.25">
      <c r="C4150" t="s">
        <v>910</v>
      </c>
      <c r="D4150" t="s">
        <v>1944</v>
      </c>
      <c r="E4150" s="9">
        <v>24</v>
      </c>
      <c r="F4150" s="13">
        <v>83400</v>
      </c>
      <c r="G4150" s="11"/>
    </row>
    <row r="4151" spans="3:7" x14ac:dyDescent="0.25">
      <c r="C4151" t="s">
        <v>910</v>
      </c>
      <c r="D4151" t="s">
        <v>1945</v>
      </c>
      <c r="E4151" s="9">
        <v>39.200000000000003</v>
      </c>
      <c r="F4151" s="13">
        <v>136220</v>
      </c>
      <c r="G4151" s="11"/>
    </row>
    <row r="4152" spans="3:7" x14ac:dyDescent="0.25">
      <c r="C4152" t="s">
        <v>946</v>
      </c>
      <c r="D4152" t="s">
        <v>1626</v>
      </c>
      <c r="E4152" s="9">
        <v>1.28</v>
      </c>
      <c r="F4152" s="13">
        <v>4448</v>
      </c>
      <c r="G4152" s="11"/>
    </row>
    <row r="4153" spans="3:7" x14ac:dyDescent="0.25">
      <c r="C4153" t="s">
        <v>946</v>
      </c>
      <c r="D4153" t="s">
        <v>1605</v>
      </c>
      <c r="E4153" s="9">
        <v>0.88</v>
      </c>
      <c r="F4153" s="13">
        <v>3058</v>
      </c>
      <c r="G4153" s="11"/>
    </row>
    <row r="4154" spans="3:7" x14ac:dyDescent="0.25">
      <c r="C4154" t="s">
        <v>946</v>
      </c>
      <c r="D4154" t="s">
        <v>1607</v>
      </c>
      <c r="E4154" s="9">
        <v>1.04</v>
      </c>
      <c r="F4154" s="13">
        <v>3614</v>
      </c>
      <c r="G4154" s="11"/>
    </row>
    <row r="4155" spans="3:7" x14ac:dyDescent="0.25">
      <c r="C4155" t="s">
        <v>946</v>
      </c>
      <c r="D4155" t="s">
        <v>1610</v>
      </c>
      <c r="E4155" s="9">
        <v>0.4</v>
      </c>
      <c r="F4155" s="13">
        <v>1390</v>
      </c>
      <c r="G4155" s="11"/>
    </row>
    <row r="4156" spans="3:7" x14ac:dyDescent="0.25">
      <c r="C4156" t="s">
        <v>946</v>
      </c>
      <c r="D4156" t="s">
        <v>1581</v>
      </c>
      <c r="E4156" s="9">
        <v>0.48</v>
      </c>
      <c r="F4156" s="13">
        <v>1668</v>
      </c>
      <c r="G4156" s="11"/>
    </row>
    <row r="4157" spans="3:7" x14ac:dyDescent="0.25">
      <c r="C4157" t="s">
        <v>1955</v>
      </c>
      <c r="D4157" t="s">
        <v>1584</v>
      </c>
      <c r="E4157" s="9">
        <v>0.16</v>
      </c>
      <c r="F4157" s="13">
        <v>556</v>
      </c>
      <c r="G4157" s="11"/>
    </row>
    <row r="4158" spans="3:7" x14ac:dyDescent="0.25">
      <c r="C4158" t="s">
        <v>953</v>
      </c>
      <c r="D4158" t="s">
        <v>1622</v>
      </c>
      <c r="E4158" s="9">
        <v>4.4000000000000004</v>
      </c>
      <c r="F4158" s="13">
        <v>15290</v>
      </c>
      <c r="G4158" s="11"/>
    </row>
    <row r="4159" spans="3:7" x14ac:dyDescent="0.25">
      <c r="C4159" t="s">
        <v>953</v>
      </c>
      <c r="D4159" t="s">
        <v>1629</v>
      </c>
      <c r="E4159" s="9">
        <v>0.8</v>
      </c>
      <c r="F4159" s="13">
        <v>2780</v>
      </c>
      <c r="G4159" s="11"/>
    </row>
    <row r="4160" spans="3:7" x14ac:dyDescent="0.25">
      <c r="C4160" t="s">
        <v>953</v>
      </c>
      <c r="D4160" t="s">
        <v>1594</v>
      </c>
      <c r="E4160" s="9">
        <v>1.2</v>
      </c>
      <c r="F4160" s="13">
        <v>4170</v>
      </c>
      <c r="G4160" s="11"/>
    </row>
    <row r="4161" spans="3:7" x14ac:dyDescent="0.25">
      <c r="C4161" t="s">
        <v>953</v>
      </c>
      <c r="D4161" t="s">
        <v>1584</v>
      </c>
      <c r="E4161" s="9">
        <v>0.16</v>
      </c>
      <c r="F4161" s="13">
        <v>556</v>
      </c>
      <c r="G4161" s="11"/>
    </row>
    <row r="4162" spans="3:7" x14ac:dyDescent="0.25">
      <c r="C4162" t="s">
        <v>953</v>
      </c>
      <c r="D4162" t="s">
        <v>1584</v>
      </c>
      <c r="E4162" s="9">
        <v>0.16</v>
      </c>
      <c r="F4162" s="13">
        <v>556</v>
      </c>
      <c r="G4162" s="11"/>
    </row>
    <row r="4163" spans="3:7" x14ac:dyDescent="0.25">
      <c r="C4163" t="s">
        <v>953</v>
      </c>
      <c r="D4163" t="s">
        <v>1603</v>
      </c>
      <c r="E4163" s="9">
        <v>0.08</v>
      </c>
      <c r="F4163" s="13">
        <v>278</v>
      </c>
      <c r="G4163" s="11"/>
    </row>
    <row r="4164" spans="3:7" x14ac:dyDescent="0.25">
      <c r="C4164" t="s">
        <v>953</v>
      </c>
      <c r="D4164" t="s">
        <v>1661</v>
      </c>
      <c r="E4164" s="9">
        <v>2.08</v>
      </c>
      <c r="F4164" s="13">
        <v>7228</v>
      </c>
      <c r="G4164" s="11"/>
    </row>
    <row r="4165" spans="3:7" x14ac:dyDescent="0.25">
      <c r="C4165" t="s">
        <v>953</v>
      </c>
      <c r="D4165" t="s">
        <v>1581</v>
      </c>
      <c r="E4165" s="9">
        <v>0.48</v>
      </c>
      <c r="F4165" s="13">
        <v>1668</v>
      </c>
      <c r="G4165" s="11"/>
    </row>
    <row r="4166" spans="3:7" x14ac:dyDescent="0.25">
      <c r="C4166" t="s">
        <v>953</v>
      </c>
      <c r="D4166" t="s">
        <v>1584</v>
      </c>
      <c r="E4166" s="9">
        <v>0.16</v>
      </c>
      <c r="F4166" s="13">
        <v>556</v>
      </c>
      <c r="G4166" s="11"/>
    </row>
    <row r="4167" spans="3:7" x14ac:dyDescent="0.25">
      <c r="C4167" t="s">
        <v>953</v>
      </c>
      <c r="D4167" t="s">
        <v>1584</v>
      </c>
      <c r="E4167" s="9">
        <v>0.16</v>
      </c>
      <c r="F4167" s="13">
        <v>556</v>
      </c>
      <c r="G4167" s="11"/>
    </row>
    <row r="4168" spans="3:7" x14ac:dyDescent="0.25">
      <c r="C4168" t="s">
        <v>953</v>
      </c>
      <c r="D4168" t="s">
        <v>1610</v>
      </c>
      <c r="E4168" s="9">
        <v>0.4</v>
      </c>
      <c r="F4168" s="13">
        <v>1390</v>
      </c>
      <c r="G4168" s="11"/>
    </row>
    <row r="4169" spans="3:7" x14ac:dyDescent="0.25">
      <c r="C4169" t="s">
        <v>953</v>
      </c>
      <c r="D4169" t="s">
        <v>1591</v>
      </c>
      <c r="E4169" s="9">
        <v>1.1200000000000001</v>
      </c>
      <c r="F4169" s="13">
        <v>3892</v>
      </c>
      <c r="G4169" s="11"/>
    </row>
    <row r="4170" spans="3:7" x14ac:dyDescent="0.25">
      <c r="C4170" t="s">
        <v>953</v>
      </c>
      <c r="D4170" t="s">
        <v>1602</v>
      </c>
      <c r="E4170" s="9">
        <v>0.32</v>
      </c>
      <c r="F4170" s="13">
        <v>1112</v>
      </c>
      <c r="G4170" s="11"/>
    </row>
    <row r="4171" spans="3:7" x14ac:dyDescent="0.25">
      <c r="C4171" t="s">
        <v>953</v>
      </c>
      <c r="D4171" t="s">
        <v>1658</v>
      </c>
      <c r="E4171" s="9">
        <v>2.88</v>
      </c>
      <c r="F4171" s="13">
        <v>10008</v>
      </c>
      <c r="G4171" s="11"/>
    </row>
    <row r="4172" spans="3:7" x14ac:dyDescent="0.25">
      <c r="C4172" t="s">
        <v>953</v>
      </c>
      <c r="D4172" t="s">
        <v>1657</v>
      </c>
      <c r="E4172" s="9">
        <v>1.76</v>
      </c>
      <c r="F4172" s="13">
        <v>6116</v>
      </c>
      <c r="G4172" s="11"/>
    </row>
    <row r="4173" spans="3:7" x14ac:dyDescent="0.25">
      <c r="C4173" t="s">
        <v>953</v>
      </c>
      <c r="D4173" t="s">
        <v>1627</v>
      </c>
      <c r="E4173" s="9">
        <v>1.92</v>
      </c>
      <c r="F4173" s="13">
        <v>6672</v>
      </c>
      <c r="G4173" s="11"/>
    </row>
    <row r="4174" spans="3:7" x14ac:dyDescent="0.25">
      <c r="C4174" t="s">
        <v>953</v>
      </c>
      <c r="D4174" t="s">
        <v>1609</v>
      </c>
      <c r="E4174" s="9">
        <v>0.64</v>
      </c>
      <c r="F4174" s="13">
        <v>2224</v>
      </c>
      <c r="G4174" s="11"/>
    </row>
    <row r="4175" spans="3:7" x14ac:dyDescent="0.25">
      <c r="C4175" t="s">
        <v>953</v>
      </c>
      <c r="D4175" t="s">
        <v>1599</v>
      </c>
      <c r="E4175" s="9">
        <v>2.2400000000000002</v>
      </c>
      <c r="F4175" s="13">
        <v>7784</v>
      </c>
      <c r="G4175" s="11"/>
    </row>
    <row r="4176" spans="3:7" x14ac:dyDescent="0.25">
      <c r="C4176" t="s">
        <v>953</v>
      </c>
      <c r="D4176" t="s">
        <v>1644</v>
      </c>
      <c r="E4176" s="9">
        <v>2.64</v>
      </c>
      <c r="F4176" s="13">
        <v>9174</v>
      </c>
      <c r="G4176" s="11"/>
    </row>
    <row r="4177" spans="3:7" x14ac:dyDescent="0.25">
      <c r="C4177" t="s">
        <v>953</v>
      </c>
      <c r="D4177" t="s">
        <v>1610</v>
      </c>
      <c r="E4177" s="9">
        <v>0.4</v>
      </c>
      <c r="F4177" s="13">
        <v>1390</v>
      </c>
      <c r="G4177" s="11"/>
    </row>
    <row r="4178" spans="3:7" x14ac:dyDescent="0.25">
      <c r="C4178" t="s">
        <v>953</v>
      </c>
      <c r="D4178" t="s">
        <v>1602</v>
      </c>
      <c r="E4178" s="9">
        <v>0.32</v>
      </c>
      <c r="F4178" s="13">
        <v>1112</v>
      </c>
      <c r="G4178" s="11"/>
    </row>
    <row r="4179" spans="3:7" x14ac:dyDescent="0.25">
      <c r="C4179" t="s">
        <v>953</v>
      </c>
      <c r="D4179" t="s">
        <v>1956</v>
      </c>
      <c r="E4179" s="9">
        <v>12.48</v>
      </c>
      <c r="F4179" s="13">
        <v>43368</v>
      </c>
      <c r="G4179" s="11"/>
    </row>
    <row r="4180" spans="3:7" x14ac:dyDescent="0.25">
      <c r="C4180" t="s">
        <v>953</v>
      </c>
      <c r="D4180" t="s">
        <v>1589</v>
      </c>
      <c r="E4180" s="9">
        <v>0.72</v>
      </c>
      <c r="F4180" s="13">
        <v>2502</v>
      </c>
      <c r="G4180" s="11"/>
    </row>
    <row r="4181" spans="3:7" x14ac:dyDescent="0.25">
      <c r="C4181" t="s">
        <v>953</v>
      </c>
      <c r="D4181" t="s">
        <v>1602</v>
      </c>
      <c r="E4181" s="9">
        <v>0.32</v>
      </c>
      <c r="F4181" s="13">
        <v>1112</v>
      </c>
      <c r="G4181" s="11"/>
    </row>
    <row r="4182" spans="3:7" x14ac:dyDescent="0.25">
      <c r="C4182" t="s">
        <v>953</v>
      </c>
      <c r="D4182" t="s">
        <v>1591</v>
      </c>
      <c r="E4182" s="9">
        <v>1.1200000000000001</v>
      </c>
      <c r="F4182" s="13">
        <v>3892</v>
      </c>
      <c r="G4182" s="11"/>
    </row>
    <row r="4183" spans="3:7" x14ac:dyDescent="0.25">
      <c r="C4183" t="s">
        <v>953</v>
      </c>
      <c r="D4183" t="s">
        <v>1602</v>
      </c>
      <c r="E4183" s="9">
        <v>0.32</v>
      </c>
      <c r="F4183" s="13">
        <v>1112</v>
      </c>
      <c r="G4183" s="11"/>
    </row>
    <row r="4184" spans="3:7" x14ac:dyDescent="0.25">
      <c r="C4184" t="s">
        <v>953</v>
      </c>
      <c r="D4184" t="s">
        <v>1701</v>
      </c>
      <c r="E4184" s="9">
        <v>4.24</v>
      </c>
      <c r="F4184" s="13">
        <v>14734</v>
      </c>
      <c r="G4184" s="11"/>
    </row>
    <row r="4185" spans="3:7" x14ac:dyDescent="0.25">
      <c r="C4185" t="s">
        <v>953</v>
      </c>
      <c r="D4185" t="s">
        <v>1610</v>
      </c>
      <c r="E4185" s="9">
        <v>0.4</v>
      </c>
      <c r="F4185" s="13">
        <v>1390</v>
      </c>
      <c r="G4185" s="11"/>
    </row>
    <row r="4186" spans="3:7" x14ac:dyDescent="0.25">
      <c r="C4186" t="s">
        <v>980</v>
      </c>
      <c r="D4186" t="s">
        <v>1584</v>
      </c>
      <c r="E4186" s="9">
        <v>0.16</v>
      </c>
      <c r="F4186" s="13">
        <v>556</v>
      </c>
      <c r="G4186" s="11"/>
    </row>
    <row r="4187" spans="3:7" x14ac:dyDescent="0.25">
      <c r="C4187" t="s">
        <v>980</v>
      </c>
      <c r="D4187" t="s">
        <v>1587</v>
      </c>
      <c r="E4187" s="9">
        <v>0.24</v>
      </c>
      <c r="F4187" s="13">
        <v>834</v>
      </c>
      <c r="G4187" s="11"/>
    </row>
    <row r="4188" spans="3:7" x14ac:dyDescent="0.25">
      <c r="C4188" t="s">
        <v>980</v>
      </c>
      <c r="D4188" t="s">
        <v>1603</v>
      </c>
      <c r="E4188" s="9">
        <v>0.08</v>
      </c>
      <c r="F4188" s="13">
        <v>278</v>
      </c>
      <c r="G4188" s="11"/>
    </row>
    <row r="4189" spans="3:7" x14ac:dyDescent="0.25">
      <c r="C4189" t="s">
        <v>980</v>
      </c>
      <c r="D4189" t="s">
        <v>1602</v>
      </c>
      <c r="E4189" s="9">
        <v>0.32</v>
      </c>
      <c r="F4189" s="13">
        <v>1112</v>
      </c>
      <c r="G4189" s="11"/>
    </row>
    <row r="4190" spans="3:7" x14ac:dyDescent="0.25">
      <c r="C4190" t="s">
        <v>1005</v>
      </c>
      <c r="D4190" t="s">
        <v>1583</v>
      </c>
      <c r="E4190" s="9">
        <v>0.56000000000000005</v>
      </c>
      <c r="F4190" s="13">
        <v>1946</v>
      </c>
      <c r="G4190" s="11"/>
    </row>
    <row r="4191" spans="3:7" x14ac:dyDescent="0.25">
      <c r="C4191" t="s">
        <v>1005</v>
      </c>
      <c r="D4191" t="s">
        <v>1584</v>
      </c>
      <c r="E4191" s="9">
        <v>0.16</v>
      </c>
      <c r="F4191" s="13">
        <v>556</v>
      </c>
      <c r="G4191" s="11"/>
    </row>
    <row r="4192" spans="3:7" x14ac:dyDescent="0.25">
      <c r="C4192" t="s">
        <v>1005</v>
      </c>
      <c r="D4192" t="s">
        <v>1602</v>
      </c>
      <c r="E4192" s="9">
        <v>0.32</v>
      </c>
      <c r="F4192" s="13">
        <v>1112</v>
      </c>
      <c r="G4192" s="11"/>
    </row>
    <row r="4193" spans="3:7" x14ac:dyDescent="0.25">
      <c r="C4193" t="s">
        <v>1014</v>
      </c>
      <c r="D4193" t="s">
        <v>1602</v>
      </c>
      <c r="E4193" s="9">
        <v>0.32</v>
      </c>
      <c r="F4193" s="13">
        <v>1112</v>
      </c>
      <c r="G4193" s="11"/>
    </row>
    <row r="4194" spans="3:7" x14ac:dyDescent="0.25">
      <c r="C4194" t="s">
        <v>1014</v>
      </c>
      <c r="D4194" t="s">
        <v>1587</v>
      </c>
      <c r="E4194" s="9">
        <v>0.24</v>
      </c>
      <c r="F4194" s="13">
        <v>834</v>
      </c>
      <c r="G4194" s="11"/>
    </row>
    <row r="4195" spans="3:7" x14ac:dyDescent="0.25">
      <c r="C4195" t="s">
        <v>1014</v>
      </c>
      <c r="D4195" t="s">
        <v>1610</v>
      </c>
      <c r="E4195" s="9">
        <v>0.4</v>
      </c>
      <c r="F4195" s="13">
        <v>1390</v>
      </c>
      <c r="G4195" s="11"/>
    </row>
    <row r="4196" spans="3:7" x14ac:dyDescent="0.25">
      <c r="C4196" t="s">
        <v>1014</v>
      </c>
      <c r="D4196" t="s">
        <v>1610</v>
      </c>
      <c r="E4196" s="9">
        <v>0.4</v>
      </c>
      <c r="F4196" s="13">
        <v>1390</v>
      </c>
      <c r="G4196" s="11"/>
    </row>
    <row r="4197" spans="3:7" x14ac:dyDescent="0.25">
      <c r="C4197" t="s">
        <v>1014</v>
      </c>
      <c r="D4197" t="s">
        <v>1584</v>
      </c>
      <c r="E4197" s="9">
        <v>0.16</v>
      </c>
      <c r="F4197" s="13">
        <v>556</v>
      </c>
      <c r="G4197" s="11"/>
    </row>
    <row r="4198" spans="3:7" x14ac:dyDescent="0.25">
      <c r="C4198" t="s">
        <v>1014</v>
      </c>
      <c r="D4198" t="s">
        <v>1581</v>
      </c>
      <c r="E4198" s="9">
        <v>0.48</v>
      </c>
      <c r="F4198" s="13">
        <v>1668</v>
      </c>
      <c r="G4198" s="11"/>
    </row>
    <row r="4199" spans="3:7" x14ac:dyDescent="0.25">
      <c r="C4199" t="s">
        <v>1014</v>
      </c>
      <c r="D4199" t="s">
        <v>1584</v>
      </c>
      <c r="E4199" s="9">
        <v>0.16</v>
      </c>
      <c r="F4199" s="13">
        <v>556</v>
      </c>
      <c r="G4199" s="11"/>
    </row>
    <row r="4200" spans="3:7" x14ac:dyDescent="0.25">
      <c r="C4200" t="s">
        <v>1014</v>
      </c>
      <c r="D4200" t="s">
        <v>1584</v>
      </c>
      <c r="E4200" s="9">
        <v>0.16</v>
      </c>
      <c r="F4200" s="13">
        <v>556</v>
      </c>
      <c r="G4200" s="11"/>
    </row>
    <row r="4201" spans="3:7" x14ac:dyDescent="0.25">
      <c r="C4201" t="s">
        <v>1014</v>
      </c>
      <c r="D4201" t="s">
        <v>1584</v>
      </c>
      <c r="E4201" s="9">
        <v>0.16</v>
      </c>
      <c r="F4201" s="13">
        <v>556</v>
      </c>
      <c r="G4201" s="11"/>
    </row>
    <row r="4202" spans="3:7" x14ac:dyDescent="0.25">
      <c r="C4202" t="s">
        <v>1014</v>
      </c>
      <c r="D4202" t="s">
        <v>1610</v>
      </c>
      <c r="E4202" s="9">
        <v>0.4</v>
      </c>
      <c r="F4202" s="13">
        <v>1390</v>
      </c>
      <c r="G4202" s="11"/>
    </row>
    <row r="4203" spans="3:7" x14ac:dyDescent="0.25">
      <c r="C4203" t="s">
        <v>1045</v>
      </c>
      <c r="D4203" t="s">
        <v>1584</v>
      </c>
      <c r="E4203" s="9">
        <v>0.16</v>
      </c>
      <c r="F4203" s="13">
        <v>556</v>
      </c>
      <c r="G4203" s="11"/>
    </row>
    <row r="4204" spans="3:7" x14ac:dyDescent="0.25">
      <c r="C4204" t="s">
        <v>1050</v>
      </c>
      <c r="D4204" t="s">
        <v>1698</v>
      </c>
      <c r="E4204" s="9">
        <v>11.04</v>
      </c>
      <c r="F4204" s="13">
        <v>38364</v>
      </c>
      <c r="G4204" s="11"/>
    </row>
    <row r="4205" spans="3:7" x14ac:dyDescent="0.25">
      <c r="C4205" t="s">
        <v>1050</v>
      </c>
      <c r="D4205" t="s">
        <v>1692</v>
      </c>
      <c r="E4205" s="9">
        <v>1.6</v>
      </c>
      <c r="F4205" s="13">
        <v>5560</v>
      </c>
      <c r="G4205" s="11"/>
    </row>
    <row r="4206" spans="3:7" x14ac:dyDescent="0.25">
      <c r="C4206" t="s">
        <v>1050</v>
      </c>
      <c r="D4206" t="s">
        <v>1647</v>
      </c>
      <c r="E4206" s="9">
        <v>9.6</v>
      </c>
      <c r="F4206" s="13">
        <v>33360</v>
      </c>
      <c r="G4206" s="11"/>
    </row>
    <row r="4207" spans="3:7" x14ac:dyDescent="0.25">
      <c r="C4207" t="s">
        <v>1050</v>
      </c>
      <c r="D4207" t="s">
        <v>1695</v>
      </c>
      <c r="E4207" s="9">
        <v>4</v>
      </c>
      <c r="F4207" s="13">
        <v>13900</v>
      </c>
      <c r="G4207" s="11"/>
    </row>
    <row r="4208" spans="3:7" x14ac:dyDescent="0.25">
      <c r="C4208" t="s">
        <v>1050</v>
      </c>
      <c r="D4208" t="s">
        <v>1656</v>
      </c>
      <c r="E4208" s="9">
        <v>5.28</v>
      </c>
      <c r="F4208" s="13">
        <v>18348</v>
      </c>
      <c r="G4208" s="11"/>
    </row>
    <row r="4209" spans="3:7" x14ac:dyDescent="0.25">
      <c r="C4209" t="s">
        <v>1050</v>
      </c>
      <c r="D4209" t="s">
        <v>1695</v>
      </c>
      <c r="E4209" s="9">
        <v>4</v>
      </c>
      <c r="F4209" s="13">
        <v>13900</v>
      </c>
      <c r="G4209" s="11"/>
    </row>
    <row r="4210" spans="3:7" x14ac:dyDescent="0.25">
      <c r="C4210" t="s">
        <v>1050</v>
      </c>
      <c r="D4210" t="s">
        <v>1730</v>
      </c>
      <c r="E4210" s="9">
        <v>5.36</v>
      </c>
      <c r="F4210" s="13">
        <v>18626</v>
      </c>
      <c r="G4210" s="11"/>
    </row>
    <row r="4211" spans="3:7" x14ac:dyDescent="0.25">
      <c r="C4211" t="s">
        <v>1050</v>
      </c>
      <c r="D4211" t="s">
        <v>1999</v>
      </c>
      <c r="E4211" s="9">
        <v>17.04</v>
      </c>
      <c r="F4211" s="13">
        <v>59214</v>
      </c>
      <c r="G4211" s="11"/>
    </row>
    <row r="4212" spans="3:7" x14ac:dyDescent="0.25">
      <c r="C4212" t="s">
        <v>1050</v>
      </c>
      <c r="D4212" t="s">
        <v>1587</v>
      </c>
      <c r="E4212" s="9">
        <v>0.24</v>
      </c>
      <c r="F4212" s="13">
        <v>834</v>
      </c>
      <c r="G4212" s="11"/>
    </row>
    <row r="4213" spans="3:7" x14ac:dyDescent="0.25">
      <c r="C4213" t="s">
        <v>1050</v>
      </c>
      <c r="D4213" t="s">
        <v>1584</v>
      </c>
      <c r="E4213" s="9">
        <v>0.16</v>
      </c>
      <c r="F4213" s="13">
        <v>556</v>
      </c>
      <c r="G4213" s="11"/>
    </row>
    <row r="4214" spans="3:7" x14ac:dyDescent="0.25">
      <c r="C4214" t="s">
        <v>1050</v>
      </c>
      <c r="D4214" t="s">
        <v>1603</v>
      </c>
      <c r="E4214" s="9">
        <v>0.08</v>
      </c>
      <c r="F4214" s="13">
        <v>278</v>
      </c>
      <c r="G4214" s="11"/>
    </row>
    <row r="4215" spans="3:7" x14ac:dyDescent="0.25">
      <c r="C4215" t="s">
        <v>1079</v>
      </c>
      <c r="D4215" t="s">
        <v>1603</v>
      </c>
      <c r="E4215" s="9">
        <v>0.08</v>
      </c>
      <c r="F4215" s="13">
        <v>278</v>
      </c>
      <c r="G4215" s="11"/>
    </row>
    <row r="4216" spans="3:7" x14ac:dyDescent="0.25">
      <c r="C4216" t="s">
        <v>1090</v>
      </c>
      <c r="D4216" t="s">
        <v>1584</v>
      </c>
      <c r="E4216" s="9">
        <v>0.16</v>
      </c>
      <c r="F4216" s="13">
        <v>556</v>
      </c>
      <c r="G4216" s="11"/>
    </row>
    <row r="4217" spans="3:7" x14ac:dyDescent="0.25">
      <c r="C4217" t="s">
        <v>1090</v>
      </c>
      <c r="D4217" t="s">
        <v>1610</v>
      </c>
      <c r="E4217" s="9">
        <v>0.4</v>
      </c>
      <c r="F4217" s="13">
        <v>1390</v>
      </c>
      <c r="G4217" s="11"/>
    </row>
    <row r="4218" spans="3:7" x14ac:dyDescent="0.25">
      <c r="C4218" t="s">
        <v>1090</v>
      </c>
      <c r="D4218" t="s">
        <v>1610</v>
      </c>
      <c r="E4218" s="9">
        <v>0.28000000000000003</v>
      </c>
      <c r="F4218" s="13">
        <v>973</v>
      </c>
      <c r="G4218" s="11"/>
    </row>
    <row r="4219" spans="3:7" x14ac:dyDescent="0.25">
      <c r="C4219" t="s">
        <v>1090</v>
      </c>
      <c r="D4219" t="s">
        <v>1587</v>
      </c>
      <c r="E4219" s="9">
        <v>0.24</v>
      </c>
      <c r="F4219" s="13">
        <v>834</v>
      </c>
      <c r="G4219" s="11"/>
    </row>
    <row r="4220" spans="3:7" x14ac:dyDescent="0.25">
      <c r="C4220" t="s">
        <v>1090</v>
      </c>
      <c r="D4220" t="s">
        <v>1603</v>
      </c>
      <c r="E4220" s="9">
        <v>5.3333333333333302E-2</v>
      </c>
      <c r="F4220" s="13">
        <v>185.333333333333</v>
      </c>
      <c r="G4220" s="11"/>
    </row>
    <row r="4221" spans="3:7" x14ac:dyDescent="0.25">
      <c r="C4221" t="s">
        <v>1090</v>
      </c>
      <c r="D4221" t="s">
        <v>1602</v>
      </c>
      <c r="E4221" s="9">
        <v>0.22666666666666699</v>
      </c>
      <c r="F4221" s="13">
        <v>787.66666666666799</v>
      </c>
      <c r="G4221" s="11"/>
    </row>
    <row r="4222" spans="3:7" x14ac:dyDescent="0.25">
      <c r="C4222" t="s">
        <v>1100</v>
      </c>
      <c r="D4222" t="s">
        <v>1583</v>
      </c>
      <c r="E4222" s="9">
        <v>0.39333333333333298</v>
      </c>
      <c r="F4222" s="13">
        <v>1366.8333333333301</v>
      </c>
      <c r="G4222" s="11"/>
    </row>
    <row r="4223" spans="3:7" x14ac:dyDescent="0.25">
      <c r="C4223" t="s">
        <v>1100</v>
      </c>
      <c r="D4223" t="s">
        <v>1610</v>
      </c>
      <c r="E4223" s="9">
        <v>0.28000000000000003</v>
      </c>
      <c r="F4223" s="13">
        <v>973</v>
      </c>
      <c r="G4223" s="11"/>
    </row>
    <row r="4224" spans="3:7" x14ac:dyDescent="0.25">
      <c r="C4224" t="s">
        <v>1100</v>
      </c>
      <c r="D4224" t="s">
        <v>1603</v>
      </c>
      <c r="E4224" s="9">
        <v>0.08</v>
      </c>
      <c r="F4224" s="13">
        <v>278</v>
      </c>
      <c r="G4224" s="11"/>
    </row>
    <row r="4225" spans="3:7" x14ac:dyDescent="0.25">
      <c r="C4225" t="s">
        <v>1100</v>
      </c>
      <c r="D4225" t="s">
        <v>1602</v>
      </c>
      <c r="E4225" s="9">
        <v>0.22666666666666699</v>
      </c>
      <c r="F4225" s="13">
        <v>787.66666666666799</v>
      </c>
      <c r="G4225" s="11"/>
    </row>
    <row r="4226" spans="3:7" x14ac:dyDescent="0.25">
      <c r="C4226" t="s">
        <v>1100</v>
      </c>
      <c r="D4226" t="s">
        <v>1636</v>
      </c>
      <c r="E4226" s="9">
        <v>0.67333333333333301</v>
      </c>
      <c r="F4226" s="13">
        <v>2339.8333333333298</v>
      </c>
      <c r="G4226" s="11"/>
    </row>
    <row r="4227" spans="3:7" x14ac:dyDescent="0.25">
      <c r="C4227" t="s">
        <v>1100</v>
      </c>
      <c r="D4227" t="s">
        <v>1584</v>
      </c>
      <c r="E4227" s="9">
        <v>0.16</v>
      </c>
      <c r="F4227" s="13">
        <v>556</v>
      </c>
      <c r="G4227" s="11"/>
    </row>
    <row r="4228" spans="3:7" x14ac:dyDescent="0.25">
      <c r="C4228" t="s">
        <v>1100</v>
      </c>
      <c r="D4228" t="s">
        <v>1583</v>
      </c>
      <c r="E4228" s="9">
        <v>0.56000000000000005</v>
      </c>
      <c r="F4228" s="13">
        <v>1946</v>
      </c>
      <c r="G4228" s="11"/>
    </row>
    <row r="4229" spans="3:7" x14ac:dyDescent="0.25">
      <c r="C4229" t="s">
        <v>1100</v>
      </c>
      <c r="D4229" t="s">
        <v>1629</v>
      </c>
      <c r="E4229" s="9">
        <v>0.56000000000000005</v>
      </c>
      <c r="F4229" s="13">
        <v>1946</v>
      </c>
      <c r="G4229" s="11"/>
    </row>
    <row r="4230" spans="3:7" x14ac:dyDescent="0.25">
      <c r="C4230" t="s">
        <v>1100</v>
      </c>
      <c r="D4230" t="s">
        <v>1603</v>
      </c>
      <c r="E4230" s="9">
        <v>0.08</v>
      </c>
      <c r="F4230" s="13">
        <v>278</v>
      </c>
      <c r="G4230" s="11"/>
    </row>
    <row r="4231" spans="3:7" x14ac:dyDescent="0.25">
      <c r="C4231" t="s">
        <v>1100</v>
      </c>
      <c r="D4231" t="s">
        <v>1603</v>
      </c>
      <c r="E4231" s="9">
        <v>0.08</v>
      </c>
      <c r="F4231" s="13">
        <v>278</v>
      </c>
      <c r="G4231" s="11"/>
    </row>
    <row r="4232" spans="3:7" x14ac:dyDescent="0.25">
      <c r="C4232" t="s">
        <v>1100</v>
      </c>
      <c r="D4232" t="s">
        <v>1594</v>
      </c>
      <c r="E4232" s="9">
        <v>0.84</v>
      </c>
      <c r="F4232" s="13">
        <v>2919</v>
      </c>
      <c r="G4232" s="11"/>
    </row>
    <row r="4233" spans="3:7" x14ac:dyDescent="0.25">
      <c r="C4233" t="s">
        <v>1100</v>
      </c>
      <c r="D4233" t="s">
        <v>1603</v>
      </c>
      <c r="E4233" s="9">
        <v>0.08</v>
      </c>
      <c r="F4233" s="13">
        <v>278</v>
      </c>
      <c r="G4233" s="11"/>
    </row>
    <row r="4234" spans="3:7" x14ac:dyDescent="0.25">
      <c r="C4234" t="s">
        <v>1100</v>
      </c>
      <c r="D4234" t="s">
        <v>1583</v>
      </c>
      <c r="E4234" s="9">
        <v>0.39333333333333298</v>
      </c>
      <c r="F4234" s="13">
        <v>1366.8333333333301</v>
      </c>
      <c r="G4234" s="11"/>
    </row>
    <row r="4235" spans="3:7" x14ac:dyDescent="0.25">
      <c r="C4235" t="s">
        <v>1100</v>
      </c>
      <c r="D4235" t="s">
        <v>1591</v>
      </c>
      <c r="E4235" s="9">
        <v>1.1200000000000001</v>
      </c>
      <c r="F4235" s="13">
        <v>3892</v>
      </c>
      <c r="G4235" s="11"/>
    </row>
    <row r="4236" spans="3:7" x14ac:dyDescent="0.25">
      <c r="C4236" t="s">
        <v>1100</v>
      </c>
      <c r="D4236" t="s">
        <v>1610</v>
      </c>
      <c r="E4236" s="9">
        <v>0.4</v>
      </c>
      <c r="F4236" s="13">
        <v>1390</v>
      </c>
      <c r="G4236" s="11"/>
    </row>
    <row r="4237" spans="3:7" x14ac:dyDescent="0.25">
      <c r="C4237" t="s">
        <v>1100</v>
      </c>
      <c r="D4237" t="s">
        <v>1603</v>
      </c>
      <c r="E4237" s="9">
        <v>0.08</v>
      </c>
      <c r="F4237" s="13">
        <v>278</v>
      </c>
      <c r="G4237" s="11"/>
    </row>
    <row r="4238" spans="3:7" x14ac:dyDescent="0.25">
      <c r="C4238" t="s">
        <v>1100</v>
      </c>
      <c r="D4238" t="s">
        <v>1584</v>
      </c>
      <c r="E4238" s="9">
        <v>0.16</v>
      </c>
      <c r="F4238" s="13">
        <v>556</v>
      </c>
      <c r="G4238" s="11"/>
    </row>
    <row r="4239" spans="3:7" x14ac:dyDescent="0.25">
      <c r="C4239" t="s">
        <v>1130</v>
      </c>
      <c r="D4239" t="s">
        <v>1602</v>
      </c>
      <c r="E4239" s="9">
        <v>0.32</v>
      </c>
      <c r="F4239" s="13">
        <v>1112</v>
      </c>
      <c r="G4239" s="11"/>
    </row>
    <row r="4240" spans="3:7" x14ac:dyDescent="0.25">
      <c r="C4240" t="s">
        <v>1130</v>
      </c>
      <c r="D4240" t="s">
        <v>1594</v>
      </c>
      <c r="E4240" s="9">
        <v>1.2</v>
      </c>
      <c r="F4240" s="13">
        <v>4170</v>
      </c>
      <c r="G4240" s="11"/>
    </row>
    <row r="4241" spans="3:7" x14ac:dyDescent="0.25">
      <c r="C4241" t="s">
        <v>1130</v>
      </c>
      <c r="D4241" t="s">
        <v>1585</v>
      </c>
      <c r="E4241" s="9">
        <v>1.44</v>
      </c>
      <c r="F4241" s="13">
        <v>5004</v>
      </c>
      <c r="G4241" s="11"/>
    </row>
    <row r="4242" spans="3:7" x14ac:dyDescent="0.25">
      <c r="C4242" t="s">
        <v>1130</v>
      </c>
      <c r="D4242" t="s">
        <v>1594</v>
      </c>
      <c r="E4242" s="9">
        <v>1.2</v>
      </c>
      <c r="F4242" s="13">
        <v>4170</v>
      </c>
      <c r="G4242" s="11"/>
    </row>
    <row r="4243" spans="3:7" x14ac:dyDescent="0.25">
      <c r="C4243" t="s">
        <v>1130</v>
      </c>
      <c r="D4243" t="s">
        <v>1602</v>
      </c>
      <c r="E4243" s="9">
        <v>0.32</v>
      </c>
      <c r="F4243" s="13">
        <v>1112</v>
      </c>
      <c r="G4243" s="11"/>
    </row>
    <row r="4244" spans="3:7" x14ac:dyDescent="0.25">
      <c r="C4244" t="s">
        <v>1130</v>
      </c>
      <c r="D4244" t="s">
        <v>1602</v>
      </c>
      <c r="E4244" s="9">
        <v>0.32</v>
      </c>
      <c r="F4244" s="13">
        <v>1112</v>
      </c>
      <c r="G4244" s="11"/>
    </row>
    <row r="4245" spans="3:7" x14ac:dyDescent="0.25">
      <c r="C4245" t="s">
        <v>1130</v>
      </c>
      <c r="D4245" t="s">
        <v>1584</v>
      </c>
      <c r="E4245" s="9">
        <v>0.16</v>
      </c>
      <c r="F4245" s="13">
        <v>556</v>
      </c>
      <c r="G4245" s="11"/>
    </row>
    <row r="4246" spans="3:7" x14ac:dyDescent="0.25">
      <c r="C4246" t="s">
        <v>1130</v>
      </c>
      <c r="D4246" t="s">
        <v>1589</v>
      </c>
      <c r="E4246" s="9">
        <v>0.72</v>
      </c>
      <c r="F4246" s="13">
        <v>2502</v>
      </c>
      <c r="G4246" s="11"/>
    </row>
    <row r="4247" spans="3:7" x14ac:dyDescent="0.25">
      <c r="C4247" t="s">
        <v>1130</v>
      </c>
      <c r="D4247" t="s">
        <v>1610</v>
      </c>
      <c r="E4247" s="9">
        <v>0.4</v>
      </c>
      <c r="F4247" s="13">
        <v>1390</v>
      </c>
      <c r="G4247" s="11"/>
    </row>
    <row r="4248" spans="3:7" x14ac:dyDescent="0.25">
      <c r="C4248" t="s">
        <v>1132</v>
      </c>
      <c r="D4248" t="s">
        <v>1602</v>
      </c>
      <c r="E4248" s="9">
        <v>0.22666666666666699</v>
      </c>
      <c r="F4248" s="13">
        <v>787.66666666666799</v>
      </c>
      <c r="G4248" s="11"/>
    </row>
    <row r="4249" spans="3:7" x14ac:dyDescent="0.25">
      <c r="C4249" t="s">
        <v>1132</v>
      </c>
      <c r="D4249" t="s">
        <v>1602</v>
      </c>
      <c r="E4249" s="9">
        <v>0.22666666666666699</v>
      </c>
      <c r="F4249" s="13">
        <v>787.66666666666799</v>
      </c>
      <c r="G4249" s="11"/>
    </row>
    <row r="4250" spans="3:7" x14ac:dyDescent="0.25">
      <c r="C4250" t="s">
        <v>1132</v>
      </c>
      <c r="D4250" t="s">
        <v>1602</v>
      </c>
      <c r="E4250" s="9">
        <v>0.22666666666666699</v>
      </c>
      <c r="F4250" s="13">
        <v>787.66666666666799</v>
      </c>
      <c r="G4250" s="11"/>
    </row>
    <row r="4251" spans="3:7" x14ac:dyDescent="0.25">
      <c r="C4251" t="s">
        <v>1140</v>
      </c>
      <c r="D4251" t="s">
        <v>2032</v>
      </c>
      <c r="E4251" s="9">
        <v>10.64</v>
      </c>
      <c r="F4251" s="13">
        <v>184870</v>
      </c>
      <c r="G4251" s="11"/>
    </row>
    <row r="4252" spans="3:7" x14ac:dyDescent="0.25">
      <c r="C4252" t="s">
        <v>1140</v>
      </c>
      <c r="D4252" t="s">
        <v>1594</v>
      </c>
      <c r="E4252" s="9">
        <v>1.2</v>
      </c>
      <c r="F4252" s="13">
        <v>20850</v>
      </c>
      <c r="G4252" s="11"/>
    </row>
    <row r="4253" spans="3:7" x14ac:dyDescent="0.25">
      <c r="C4253" t="s">
        <v>1140</v>
      </c>
      <c r="D4253" t="s">
        <v>1610</v>
      </c>
      <c r="E4253" s="9">
        <v>0.4</v>
      </c>
      <c r="F4253" s="13">
        <v>6950</v>
      </c>
      <c r="G4253" s="11"/>
    </row>
    <row r="4254" spans="3:7" x14ac:dyDescent="0.25">
      <c r="C4254" t="s">
        <v>1140</v>
      </c>
      <c r="D4254" t="s">
        <v>1610</v>
      </c>
      <c r="E4254" s="9">
        <v>0.4</v>
      </c>
      <c r="F4254" s="13">
        <v>6950</v>
      </c>
      <c r="G4254" s="11"/>
    </row>
    <row r="4255" spans="3:7" x14ac:dyDescent="0.25">
      <c r="C4255" t="s">
        <v>1140</v>
      </c>
      <c r="D4255" t="s">
        <v>1584</v>
      </c>
      <c r="E4255" s="9">
        <v>0.16</v>
      </c>
      <c r="F4255" s="13">
        <v>2780</v>
      </c>
      <c r="G4255" s="11"/>
    </row>
    <row r="4256" spans="3:7" x14ac:dyDescent="0.25">
      <c r="C4256" t="s">
        <v>1181</v>
      </c>
      <c r="D4256" t="s">
        <v>1589</v>
      </c>
      <c r="E4256" s="9">
        <v>0.5</v>
      </c>
      <c r="F4256" s="13">
        <v>1737.5</v>
      </c>
      <c r="G4256" s="11"/>
    </row>
    <row r="4257" spans="3:7" x14ac:dyDescent="0.25">
      <c r="C4257" t="s">
        <v>1181</v>
      </c>
      <c r="D4257" t="s">
        <v>1587</v>
      </c>
      <c r="E4257" s="9">
        <v>0.16666666666666699</v>
      </c>
      <c r="F4257" s="13">
        <v>579.16666666666799</v>
      </c>
      <c r="G4257" s="11"/>
    </row>
    <row r="4258" spans="3:7" x14ac:dyDescent="0.25">
      <c r="C4258" t="s">
        <v>1181</v>
      </c>
      <c r="D4258" t="s">
        <v>1602</v>
      </c>
      <c r="E4258" s="9">
        <v>0.22666666666666699</v>
      </c>
      <c r="F4258" s="13">
        <v>787.66666666666799</v>
      </c>
      <c r="G4258" s="11"/>
    </row>
    <row r="4259" spans="3:7" x14ac:dyDescent="0.25">
      <c r="C4259" t="s">
        <v>1181</v>
      </c>
      <c r="D4259" t="s">
        <v>1603</v>
      </c>
      <c r="E4259" s="9">
        <v>5.3333333333333302E-2</v>
      </c>
      <c r="F4259" s="13">
        <v>185.333333333333</v>
      </c>
      <c r="G4259" s="11"/>
    </row>
    <row r="4260" spans="3:7" x14ac:dyDescent="0.25">
      <c r="C4260" t="s">
        <v>1181</v>
      </c>
      <c r="D4260" t="s">
        <v>1602</v>
      </c>
      <c r="E4260" s="9">
        <v>0.22666666666666699</v>
      </c>
      <c r="F4260" s="13">
        <v>787.66666666666799</v>
      </c>
      <c r="G4260" s="11"/>
    </row>
    <row r="4261" spans="3:7" x14ac:dyDescent="0.25">
      <c r="C4261" t="s">
        <v>1233</v>
      </c>
      <c r="D4261" t="s">
        <v>1645</v>
      </c>
      <c r="E4261" s="9">
        <v>4.08</v>
      </c>
      <c r="F4261" s="13">
        <v>14178</v>
      </c>
      <c r="G4261" s="11"/>
    </row>
    <row r="4262" spans="3:7" x14ac:dyDescent="0.25">
      <c r="C4262" t="s">
        <v>1233</v>
      </c>
      <c r="D4262" t="s">
        <v>1629</v>
      </c>
      <c r="E4262" s="9">
        <v>0.8</v>
      </c>
      <c r="F4262" s="13">
        <v>2780</v>
      </c>
      <c r="G4262" s="11"/>
    </row>
    <row r="4263" spans="3:7" x14ac:dyDescent="0.25">
      <c r="C4263" t="s">
        <v>1233</v>
      </c>
      <c r="D4263" t="s">
        <v>1629</v>
      </c>
      <c r="E4263" s="9">
        <v>0.8</v>
      </c>
      <c r="F4263" s="13">
        <v>2780</v>
      </c>
      <c r="G4263" s="11"/>
    </row>
    <row r="4264" spans="3:7" x14ac:dyDescent="0.25">
      <c r="C4264" t="s">
        <v>1233</v>
      </c>
      <c r="D4264" t="s">
        <v>1603</v>
      </c>
      <c r="E4264" s="9">
        <v>0.08</v>
      </c>
      <c r="F4264" s="13">
        <v>278</v>
      </c>
      <c r="G4264" s="11"/>
    </row>
    <row r="4265" spans="3:7" x14ac:dyDescent="0.25">
      <c r="C4265" t="s">
        <v>1307</v>
      </c>
      <c r="D4265" t="s">
        <v>1602</v>
      </c>
      <c r="E4265" s="9">
        <v>0.32</v>
      </c>
      <c r="F4265" s="13">
        <v>1112</v>
      </c>
      <c r="G4265" s="11"/>
    </row>
    <row r="4266" spans="3:7" x14ac:dyDescent="0.25">
      <c r="C4266" t="s">
        <v>1307</v>
      </c>
      <c r="D4266" t="s">
        <v>1584</v>
      </c>
      <c r="E4266" s="9">
        <v>0.16</v>
      </c>
      <c r="F4266" s="13">
        <v>556</v>
      </c>
      <c r="G4266" s="11"/>
    </row>
    <row r="4267" spans="3:7" x14ac:dyDescent="0.25">
      <c r="C4267" t="s">
        <v>1317</v>
      </c>
      <c r="D4267" t="s">
        <v>1584</v>
      </c>
      <c r="E4267" s="9">
        <v>0.16</v>
      </c>
      <c r="F4267" s="13">
        <v>556</v>
      </c>
      <c r="G4267" s="11"/>
    </row>
    <row r="4268" spans="3:7" x14ac:dyDescent="0.25">
      <c r="C4268" t="s">
        <v>1317</v>
      </c>
      <c r="D4268" t="s">
        <v>1583</v>
      </c>
      <c r="E4268" s="9">
        <v>0.56000000000000005</v>
      </c>
      <c r="F4268" s="13">
        <v>1946</v>
      </c>
      <c r="G4268" s="11"/>
    </row>
    <row r="4269" spans="3:7" x14ac:dyDescent="0.25">
      <c r="C4269" t="s">
        <v>1317</v>
      </c>
      <c r="D4269" t="s">
        <v>1587</v>
      </c>
      <c r="E4269" s="9">
        <v>0.24</v>
      </c>
      <c r="F4269" s="13">
        <v>834</v>
      </c>
      <c r="G4269" s="11"/>
    </row>
    <row r="4270" spans="3:7" x14ac:dyDescent="0.25">
      <c r="C4270" t="s">
        <v>1317</v>
      </c>
      <c r="D4270" t="s">
        <v>1610</v>
      </c>
      <c r="E4270" s="9">
        <v>0.4</v>
      </c>
      <c r="F4270" s="13">
        <v>1390</v>
      </c>
    </row>
    <row r="4271" spans="3:7" x14ac:dyDescent="0.25">
      <c r="C4271" t="s">
        <v>1317</v>
      </c>
      <c r="D4271" t="s">
        <v>1603</v>
      </c>
      <c r="E4271" s="9">
        <v>0.08</v>
      </c>
      <c r="F4271" s="13">
        <v>278</v>
      </c>
    </row>
    <row r="4272" spans="3:7" x14ac:dyDescent="0.25">
      <c r="C4272" t="s">
        <v>1317</v>
      </c>
      <c r="D4272" t="s">
        <v>1587</v>
      </c>
      <c r="E4272" s="9">
        <v>0.24</v>
      </c>
      <c r="F4272" s="13">
        <v>834</v>
      </c>
    </row>
    <row r="4273" spans="3:7" x14ac:dyDescent="0.25">
      <c r="C4273" t="s">
        <v>1317</v>
      </c>
      <c r="D4273" t="s">
        <v>1602</v>
      </c>
      <c r="E4273" s="9">
        <v>0.32</v>
      </c>
      <c r="F4273" s="13">
        <v>1112</v>
      </c>
    </row>
    <row r="4274" spans="3:7" x14ac:dyDescent="0.25">
      <c r="C4274" t="s">
        <v>1317</v>
      </c>
      <c r="D4274" t="s">
        <v>1584</v>
      </c>
      <c r="E4274" s="9">
        <v>0.16</v>
      </c>
      <c r="F4274" s="13">
        <v>556</v>
      </c>
    </row>
    <row r="4275" spans="3:7" x14ac:dyDescent="0.25">
      <c r="C4275" t="s">
        <v>1317</v>
      </c>
      <c r="D4275" t="s">
        <v>1602</v>
      </c>
      <c r="E4275" s="9">
        <v>0.32</v>
      </c>
      <c r="F4275" s="13">
        <v>1112</v>
      </c>
    </row>
    <row r="4276" spans="3:7" x14ac:dyDescent="0.25">
      <c r="C4276" t="s">
        <v>1341</v>
      </c>
      <c r="D4276" t="s">
        <v>2061</v>
      </c>
      <c r="E4276" s="9">
        <v>51.113333333333301</v>
      </c>
      <c r="F4276" s="13">
        <v>888094.16666666605</v>
      </c>
    </row>
    <row r="4277" spans="3:7" x14ac:dyDescent="0.25">
      <c r="C4277" t="s">
        <v>1341</v>
      </c>
      <c r="D4277" t="s">
        <v>1593</v>
      </c>
      <c r="E4277" s="9">
        <v>3.1866666666666701</v>
      </c>
      <c r="F4277" s="13">
        <v>55368.333333333401</v>
      </c>
    </row>
    <row r="4278" spans="3:7" x14ac:dyDescent="0.25">
      <c r="C4278" t="s">
        <v>1341</v>
      </c>
      <c r="D4278" t="s">
        <v>1796</v>
      </c>
      <c r="E4278" s="9">
        <v>15.9933333333333</v>
      </c>
      <c r="F4278" s="13">
        <v>277884.16666666599</v>
      </c>
    </row>
    <row r="4279" spans="3:7" x14ac:dyDescent="0.25">
      <c r="C4279" t="s">
        <v>1471</v>
      </c>
      <c r="D4279" t="s">
        <v>1581</v>
      </c>
      <c r="E4279" s="9">
        <v>0.48</v>
      </c>
      <c r="F4279" s="13">
        <v>1668</v>
      </c>
    </row>
    <row r="4280" spans="3:7" x14ac:dyDescent="0.25">
      <c r="C4280" t="s">
        <v>1491</v>
      </c>
      <c r="D4280" t="s">
        <v>1603</v>
      </c>
      <c r="E4280" s="9">
        <v>5.3333333333333302E-2</v>
      </c>
      <c r="F4280" s="13">
        <v>185.333333333333</v>
      </c>
    </row>
    <row r="4281" spans="3:7" x14ac:dyDescent="0.25">
      <c r="C4281" t="s">
        <v>1491</v>
      </c>
      <c r="D4281" t="s">
        <v>1581</v>
      </c>
      <c r="E4281" s="9">
        <v>0.33333333333333298</v>
      </c>
      <c r="F4281" s="13">
        <v>1158.3333333333301</v>
      </c>
    </row>
    <row r="4282" spans="3:7" x14ac:dyDescent="0.25">
      <c r="C4282" t="s">
        <v>1491</v>
      </c>
      <c r="D4282" t="s">
        <v>1603</v>
      </c>
      <c r="E4282" s="9">
        <v>5.3333333333333302E-2</v>
      </c>
      <c r="F4282" s="13">
        <v>185.333333333333</v>
      </c>
    </row>
    <row r="4283" spans="3:7" x14ac:dyDescent="0.25">
      <c r="C4283" t="s">
        <v>1562</v>
      </c>
      <c r="D4283" t="s">
        <v>1587</v>
      </c>
      <c r="E4283" s="9">
        <v>0.24</v>
      </c>
      <c r="F4283" s="13">
        <v>3336</v>
      </c>
    </row>
    <row r="4284" spans="3:7" x14ac:dyDescent="0.25">
      <c r="C4284" t="s">
        <v>1562</v>
      </c>
      <c r="D4284" t="s">
        <v>1610</v>
      </c>
      <c r="E4284" s="9">
        <v>0.4</v>
      </c>
      <c r="F4284" s="13">
        <v>5560</v>
      </c>
    </row>
    <row r="4285" spans="3:7" x14ac:dyDescent="0.25">
      <c r="C4285" t="s">
        <v>1562</v>
      </c>
      <c r="D4285" t="s">
        <v>1610</v>
      </c>
      <c r="E4285" s="9">
        <v>0.4</v>
      </c>
      <c r="F4285" s="13">
        <v>5560</v>
      </c>
    </row>
    <row r="4286" spans="3:7" x14ac:dyDescent="0.25">
      <c r="C4286" t="s">
        <v>1562</v>
      </c>
      <c r="D4286" t="s">
        <v>1587</v>
      </c>
      <c r="E4286" s="9">
        <v>0.24</v>
      </c>
      <c r="F4286" s="13">
        <v>3336</v>
      </c>
    </row>
    <row r="4287" spans="3:7" x14ac:dyDescent="0.25">
      <c r="F4287" s="13">
        <f>SUM(F4005:F4286)</f>
        <v>3293373.333333333</v>
      </c>
      <c r="G4287" s="6" t="s">
        <v>177</v>
      </c>
    </row>
    <row r="4292" spans="1:7" x14ac:dyDescent="0.25">
      <c r="A4292" t="s">
        <v>2153</v>
      </c>
    </row>
    <row r="4293" spans="1:7" x14ac:dyDescent="0.25">
      <c r="C4293" t="s">
        <v>2106</v>
      </c>
      <c r="D4293" s="9" t="s">
        <v>1603</v>
      </c>
      <c r="E4293" s="9">
        <v>0.08</v>
      </c>
      <c r="F4293" s="13">
        <v>1112</v>
      </c>
      <c r="G4293"/>
    </row>
    <row r="4294" spans="1:7" x14ac:dyDescent="0.25">
      <c r="C4294" t="s">
        <v>2106</v>
      </c>
      <c r="D4294" s="9" t="s">
        <v>1610</v>
      </c>
      <c r="E4294" s="9">
        <v>0.4</v>
      </c>
      <c r="F4294" s="13">
        <v>5560</v>
      </c>
      <c r="G4294"/>
    </row>
    <row r="4295" spans="1:7" x14ac:dyDescent="0.25">
      <c r="C4295" t="s">
        <v>2106</v>
      </c>
      <c r="D4295" s="9" t="s">
        <v>1603</v>
      </c>
      <c r="E4295" s="9">
        <v>0.08</v>
      </c>
      <c r="F4295" s="13">
        <v>1112</v>
      </c>
      <c r="G4295"/>
    </row>
    <row r="4296" spans="1:7" x14ac:dyDescent="0.25">
      <c r="C4296" t="s">
        <v>2106</v>
      </c>
      <c r="D4296" s="9" t="s">
        <v>1620</v>
      </c>
      <c r="E4296" s="9">
        <v>1.52</v>
      </c>
      <c r="F4296" s="13">
        <v>21128</v>
      </c>
      <c r="G4296"/>
    </row>
    <row r="4297" spans="1:7" x14ac:dyDescent="0.25">
      <c r="C4297" t="s">
        <v>2106</v>
      </c>
      <c r="D4297" s="9" t="s">
        <v>1602</v>
      </c>
      <c r="E4297" s="9">
        <v>0.32</v>
      </c>
      <c r="F4297" s="13">
        <v>4448</v>
      </c>
      <c r="G4297"/>
    </row>
    <row r="4298" spans="1:7" x14ac:dyDescent="0.25">
      <c r="C4298" t="s">
        <v>2106</v>
      </c>
      <c r="D4298" s="9" t="s">
        <v>1596</v>
      </c>
      <c r="E4298" s="9">
        <v>1.36</v>
      </c>
      <c r="F4298" s="13">
        <v>18904</v>
      </c>
      <c r="G4298"/>
    </row>
    <row r="4299" spans="1:7" x14ac:dyDescent="0.25">
      <c r="C4299" t="s">
        <v>471</v>
      </c>
      <c r="D4299" t="s">
        <v>1596</v>
      </c>
      <c r="E4299" s="9">
        <v>1.36</v>
      </c>
      <c r="F4299" s="13">
        <v>18904</v>
      </c>
    </row>
    <row r="4300" spans="1:7" x14ac:dyDescent="0.25">
      <c r="F4300" s="13">
        <f>SUM(F4293:F4299)</f>
        <v>71168</v>
      </c>
      <c r="G4300" s="6" t="s">
        <v>177</v>
      </c>
    </row>
  </sheetData>
  <sortState xmlns:xlrd2="http://schemas.microsoft.com/office/spreadsheetml/2017/richdata2" ref="A4:E3359">
    <sortCondition ref="C3:C3359"/>
  </sortState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69"/>
  <sheetViews>
    <sheetView tabSelected="1" workbookViewId="0">
      <selection activeCell="C5" sqref="C5"/>
    </sheetView>
  </sheetViews>
  <sheetFormatPr defaultRowHeight="14.25" x14ac:dyDescent="0.2"/>
  <cols>
    <col min="1" max="1" width="16.75" customWidth="1"/>
    <col min="2" max="2" width="11.75" style="8" customWidth="1"/>
    <col min="3" max="3" width="27.125" customWidth="1"/>
    <col min="4" max="4" width="18.875" customWidth="1"/>
    <col min="5" max="5" width="10.75" customWidth="1"/>
    <col min="6" max="6" width="9" customWidth="1"/>
  </cols>
  <sheetData>
    <row r="1" spans="1:4" x14ac:dyDescent="0.2">
      <c r="A1" t="s">
        <v>1574</v>
      </c>
      <c r="B1" s="8" t="s">
        <v>1575</v>
      </c>
      <c r="C1" t="s">
        <v>0</v>
      </c>
      <c r="D1" t="s">
        <v>2155</v>
      </c>
    </row>
    <row r="2" spans="1:4" x14ac:dyDescent="0.2">
      <c r="A2" t="s">
        <v>1580</v>
      </c>
      <c r="B2" s="8">
        <v>13097192</v>
      </c>
      <c r="C2" t="s">
        <v>4</v>
      </c>
      <c r="D2" t="s">
        <v>1583</v>
      </c>
    </row>
    <row r="3" spans="1:4" x14ac:dyDescent="0.2">
      <c r="A3" t="s">
        <v>1580</v>
      </c>
      <c r="B3" s="8">
        <v>13094262</v>
      </c>
      <c r="C3" t="s">
        <v>4</v>
      </c>
      <c r="D3" t="s">
        <v>1583</v>
      </c>
    </row>
    <row r="4" spans="1:4" x14ac:dyDescent="0.2">
      <c r="A4" t="s">
        <v>1580</v>
      </c>
      <c r="B4" s="8">
        <v>13097252</v>
      </c>
      <c r="C4" t="s">
        <v>4</v>
      </c>
      <c r="D4" t="s">
        <v>1584</v>
      </c>
    </row>
    <row r="5" spans="1:4" x14ac:dyDescent="0.2">
      <c r="A5" t="s">
        <v>1580</v>
      </c>
      <c r="B5" s="8">
        <v>13097263</v>
      </c>
      <c r="C5" t="s">
        <v>4</v>
      </c>
      <c r="D5" t="s">
        <v>1584</v>
      </c>
    </row>
    <row r="6" spans="1:4" x14ac:dyDescent="0.2">
      <c r="A6" t="s">
        <v>1580</v>
      </c>
      <c r="B6" s="8">
        <v>13108861</v>
      </c>
      <c r="C6" t="s">
        <v>4</v>
      </c>
      <c r="D6" t="s">
        <v>1584</v>
      </c>
    </row>
    <row r="7" spans="1:4" x14ac:dyDescent="0.2">
      <c r="A7" t="s">
        <v>1580</v>
      </c>
      <c r="B7" s="8">
        <v>4135940</v>
      </c>
      <c r="C7" t="s">
        <v>6</v>
      </c>
      <c r="D7" t="s">
        <v>1585</v>
      </c>
    </row>
    <row r="8" spans="1:4" x14ac:dyDescent="0.2">
      <c r="A8" t="s">
        <v>1586</v>
      </c>
      <c r="B8" s="8">
        <v>4135940</v>
      </c>
      <c r="C8" t="s">
        <v>6</v>
      </c>
      <c r="D8" t="s">
        <v>1587</v>
      </c>
    </row>
    <row r="9" spans="1:4" x14ac:dyDescent="0.2">
      <c r="A9" t="s">
        <v>1588</v>
      </c>
      <c r="B9" s="8">
        <v>4135940</v>
      </c>
      <c r="C9" t="s">
        <v>6</v>
      </c>
      <c r="D9" t="s">
        <v>1589</v>
      </c>
    </row>
    <row r="10" spans="1:4" x14ac:dyDescent="0.2">
      <c r="A10" t="s">
        <v>1590</v>
      </c>
      <c r="B10" s="8">
        <v>4135940</v>
      </c>
      <c r="C10" t="s">
        <v>6</v>
      </c>
      <c r="D10" t="s">
        <v>1591</v>
      </c>
    </row>
    <row r="11" spans="1:4" x14ac:dyDescent="0.2">
      <c r="A11" t="s">
        <v>1592</v>
      </c>
      <c r="B11" s="8">
        <v>20171673</v>
      </c>
      <c r="C11" t="s">
        <v>8</v>
      </c>
      <c r="D11" t="s">
        <v>1593</v>
      </c>
    </row>
    <row r="12" spans="1:4" x14ac:dyDescent="0.2">
      <c r="A12" t="s">
        <v>1592</v>
      </c>
      <c r="B12" s="8">
        <v>436560</v>
      </c>
      <c r="C12" t="s">
        <v>8</v>
      </c>
      <c r="D12" t="s">
        <v>1594</v>
      </c>
    </row>
    <row r="13" spans="1:4" x14ac:dyDescent="0.2">
      <c r="A13" t="s">
        <v>1580</v>
      </c>
      <c r="B13" s="8">
        <v>20171673</v>
      </c>
      <c r="C13" t="s">
        <v>8</v>
      </c>
      <c r="D13" t="s">
        <v>1595</v>
      </c>
    </row>
    <row r="14" spans="1:4" x14ac:dyDescent="0.2">
      <c r="A14" t="s">
        <v>1586</v>
      </c>
      <c r="B14" s="8">
        <v>20166312</v>
      </c>
      <c r="C14" t="s">
        <v>8</v>
      </c>
      <c r="D14" t="s">
        <v>1583</v>
      </c>
    </row>
    <row r="15" spans="1:4" x14ac:dyDescent="0.2">
      <c r="A15" t="s">
        <v>1586</v>
      </c>
      <c r="B15" s="8">
        <v>625023</v>
      </c>
      <c r="C15" t="s">
        <v>8</v>
      </c>
      <c r="D15" t="s">
        <v>1596</v>
      </c>
    </row>
    <row r="16" spans="1:4" x14ac:dyDescent="0.2">
      <c r="A16" t="s">
        <v>1586</v>
      </c>
      <c r="B16" s="8">
        <v>20171673</v>
      </c>
      <c r="C16" t="s">
        <v>8</v>
      </c>
      <c r="D16" t="s">
        <v>1597</v>
      </c>
    </row>
    <row r="17" spans="1:4" x14ac:dyDescent="0.2">
      <c r="A17" t="s">
        <v>1588</v>
      </c>
      <c r="B17" s="8">
        <v>20166312</v>
      </c>
      <c r="C17" t="s">
        <v>8</v>
      </c>
      <c r="D17" t="s">
        <v>1598</v>
      </c>
    </row>
    <row r="18" spans="1:4" x14ac:dyDescent="0.2">
      <c r="A18" t="s">
        <v>1590</v>
      </c>
      <c r="B18" s="8">
        <v>625023</v>
      </c>
      <c r="C18" t="s">
        <v>8</v>
      </c>
      <c r="D18" t="s">
        <v>1599</v>
      </c>
    </row>
    <row r="19" spans="1:4" x14ac:dyDescent="0.2">
      <c r="A19" t="s">
        <v>1590</v>
      </c>
      <c r="B19" s="8">
        <v>20166312</v>
      </c>
      <c r="C19" t="s">
        <v>8</v>
      </c>
      <c r="D19" t="s">
        <v>1600</v>
      </c>
    </row>
    <row r="20" spans="1:4" x14ac:dyDescent="0.2">
      <c r="A20" t="s">
        <v>1586</v>
      </c>
      <c r="B20" s="8" t="s">
        <v>1601</v>
      </c>
      <c r="C20" t="s">
        <v>12</v>
      </c>
      <c r="D20" t="s">
        <v>1602</v>
      </c>
    </row>
    <row r="21" spans="1:4" x14ac:dyDescent="0.2">
      <c r="A21" t="s">
        <v>1592</v>
      </c>
      <c r="B21" s="8">
        <v>4567465</v>
      </c>
      <c r="C21" t="s">
        <v>18</v>
      </c>
      <c r="D21" t="s">
        <v>1584</v>
      </c>
    </row>
    <row r="22" spans="1:4" x14ac:dyDescent="0.2">
      <c r="A22" t="s">
        <v>1592</v>
      </c>
      <c r="B22" s="8">
        <v>11469532</v>
      </c>
      <c r="C22" t="s">
        <v>18</v>
      </c>
      <c r="D22" t="s">
        <v>1603</v>
      </c>
    </row>
    <row r="23" spans="1:4" x14ac:dyDescent="0.2">
      <c r="A23" t="s">
        <v>1588</v>
      </c>
      <c r="B23" s="8">
        <v>4567465</v>
      </c>
      <c r="C23" t="s">
        <v>18</v>
      </c>
      <c r="D23" t="s">
        <v>1584</v>
      </c>
    </row>
    <row r="24" spans="1:4" x14ac:dyDescent="0.2">
      <c r="A24" t="s">
        <v>1588</v>
      </c>
      <c r="B24" s="8">
        <v>11469532</v>
      </c>
      <c r="C24" t="s">
        <v>18</v>
      </c>
      <c r="D24" t="s">
        <v>1584</v>
      </c>
    </row>
    <row r="25" spans="1:4" x14ac:dyDescent="0.2">
      <c r="A25" t="s">
        <v>1590</v>
      </c>
      <c r="B25" s="8">
        <v>4567465</v>
      </c>
      <c r="C25" t="s">
        <v>18</v>
      </c>
      <c r="D25" t="s">
        <v>1584</v>
      </c>
    </row>
    <row r="26" spans="1:4" x14ac:dyDescent="0.2">
      <c r="A26" t="s">
        <v>1590</v>
      </c>
      <c r="B26" s="8">
        <v>11469532</v>
      </c>
      <c r="C26" t="s">
        <v>18</v>
      </c>
      <c r="D26" t="s">
        <v>1584</v>
      </c>
    </row>
    <row r="27" spans="1:4" x14ac:dyDescent="0.2">
      <c r="A27" t="s">
        <v>1590</v>
      </c>
      <c r="B27" s="8">
        <v>605804</v>
      </c>
      <c r="C27" t="s">
        <v>20</v>
      </c>
      <c r="D27" t="s">
        <v>1596</v>
      </c>
    </row>
    <row r="28" spans="1:4" x14ac:dyDescent="0.2">
      <c r="A28" t="s">
        <v>1592</v>
      </c>
      <c r="B28" s="8">
        <v>708268</v>
      </c>
      <c r="C28" t="s">
        <v>1604</v>
      </c>
      <c r="D28" t="s">
        <v>1605</v>
      </c>
    </row>
    <row r="29" spans="1:4" x14ac:dyDescent="0.2">
      <c r="A29" t="s">
        <v>1580</v>
      </c>
      <c r="B29" s="8">
        <v>708268</v>
      </c>
      <c r="C29" t="s">
        <v>1604</v>
      </c>
      <c r="D29" t="s">
        <v>1584</v>
      </c>
    </row>
    <row r="30" spans="1:4" x14ac:dyDescent="0.2">
      <c r="A30" t="s">
        <v>1586</v>
      </c>
      <c r="B30" s="8">
        <v>708268</v>
      </c>
      <c r="C30" t="s">
        <v>1604</v>
      </c>
      <c r="D30" t="s">
        <v>1587</v>
      </c>
    </row>
    <row r="31" spans="1:4" x14ac:dyDescent="0.2">
      <c r="A31" t="s">
        <v>1588</v>
      </c>
      <c r="B31" s="8">
        <v>708268</v>
      </c>
      <c r="C31" t="s">
        <v>1604</v>
      </c>
      <c r="D31" t="s">
        <v>1603</v>
      </c>
    </row>
    <row r="32" spans="1:4" x14ac:dyDescent="0.2">
      <c r="A32" t="s">
        <v>1588</v>
      </c>
      <c r="B32" s="8">
        <v>13077140</v>
      </c>
      <c r="C32" t="s">
        <v>26</v>
      </c>
      <c r="D32" t="s">
        <v>1603</v>
      </c>
    </row>
    <row r="33" spans="1:4" x14ac:dyDescent="0.2">
      <c r="A33" t="s">
        <v>1580</v>
      </c>
      <c r="B33" s="8">
        <v>230540</v>
      </c>
      <c r="C33" t="s">
        <v>1606</v>
      </c>
      <c r="D33" t="s">
        <v>1607</v>
      </c>
    </row>
    <row r="34" spans="1:4" x14ac:dyDescent="0.2">
      <c r="A34" t="s">
        <v>1586</v>
      </c>
      <c r="B34" s="8">
        <v>230540</v>
      </c>
      <c r="C34" t="s">
        <v>1606</v>
      </c>
      <c r="D34" t="s">
        <v>1587</v>
      </c>
    </row>
    <row r="35" spans="1:4" x14ac:dyDescent="0.2">
      <c r="A35" t="s">
        <v>1580</v>
      </c>
      <c r="B35" s="8">
        <v>4323271</v>
      </c>
      <c r="C35" t="s">
        <v>28</v>
      </c>
      <c r="D35" t="s">
        <v>1609</v>
      </c>
    </row>
    <row r="36" spans="1:4" x14ac:dyDescent="0.2">
      <c r="A36" t="s">
        <v>1588</v>
      </c>
      <c r="B36" s="8">
        <v>4323271</v>
      </c>
      <c r="C36" t="s">
        <v>28</v>
      </c>
      <c r="D36" t="s">
        <v>1584</v>
      </c>
    </row>
    <row r="37" spans="1:4" x14ac:dyDescent="0.2">
      <c r="A37" t="s">
        <v>1590</v>
      </c>
      <c r="B37" s="8">
        <v>4323271</v>
      </c>
      <c r="C37" t="s">
        <v>28</v>
      </c>
      <c r="D37" t="s">
        <v>1610</v>
      </c>
    </row>
    <row r="38" spans="1:4" x14ac:dyDescent="0.2">
      <c r="A38" t="s">
        <v>1592</v>
      </c>
      <c r="B38" s="8">
        <v>20049577</v>
      </c>
      <c r="C38" t="s">
        <v>30</v>
      </c>
      <c r="D38" t="s">
        <v>1610</v>
      </c>
    </row>
    <row r="39" spans="1:4" x14ac:dyDescent="0.2">
      <c r="A39" t="s">
        <v>1580</v>
      </c>
      <c r="B39" s="8">
        <v>20049577</v>
      </c>
      <c r="C39" t="s">
        <v>30</v>
      </c>
      <c r="D39" t="s">
        <v>1602</v>
      </c>
    </row>
    <row r="40" spans="1:4" x14ac:dyDescent="0.2">
      <c r="A40" t="s">
        <v>1586</v>
      </c>
      <c r="B40" s="8">
        <v>20049577</v>
      </c>
      <c r="C40" t="s">
        <v>30</v>
      </c>
      <c r="D40" t="s">
        <v>1584</v>
      </c>
    </row>
    <row r="41" spans="1:4" x14ac:dyDescent="0.2">
      <c r="A41" t="s">
        <v>1588</v>
      </c>
      <c r="B41" s="8">
        <v>20049577</v>
      </c>
      <c r="C41" t="s">
        <v>30</v>
      </c>
      <c r="D41" t="s">
        <v>1602</v>
      </c>
    </row>
    <row r="42" spans="1:4" x14ac:dyDescent="0.2">
      <c r="A42" t="s">
        <v>1590</v>
      </c>
      <c r="B42" s="8">
        <v>20049577</v>
      </c>
      <c r="C42" t="s">
        <v>30</v>
      </c>
      <c r="D42" t="s">
        <v>1603</v>
      </c>
    </row>
    <row r="43" spans="1:4" x14ac:dyDescent="0.2">
      <c r="A43" t="s">
        <v>1580</v>
      </c>
      <c r="B43" s="8">
        <v>20140329</v>
      </c>
      <c r="C43" t="s">
        <v>32</v>
      </c>
      <c r="D43" t="s">
        <v>1602</v>
      </c>
    </row>
    <row r="44" spans="1:4" x14ac:dyDescent="0.2">
      <c r="A44" t="s">
        <v>1586</v>
      </c>
      <c r="B44" s="8">
        <v>245046</v>
      </c>
      <c r="C44" t="s">
        <v>32</v>
      </c>
      <c r="D44" t="s">
        <v>1603</v>
      </c>
    </row>
    <row r="45" spans="1:4" x14ac:dyDescent="0.2">
      <c r="A45" t="s">
        <v>1586</v>
      </c>
      <c r="B45" s="8" t="s">
        <v>1601</v>
      </c>
      <c r="C45" t="s">
        <v>32</v>
      </c>
      <c r="D45" t="s">
        <v>1610</v>
      </c>
    </row>
    <row r="46" spans="1:4" x14ac:dyDescent="0.2">
      <c r="A46" t="s">
        <v>1586</v>
      </c>
      <c r="B46" s="8">
        <v>20140329</v>
      </c>
      <c r="C46" t="s">
        <v>32</v>
      </c>
      <c r="D46" t="s">
        <v>1584</v>
      </c>
    </row>
    <row r="47" spans="1:4" x14ac:dyDescent="0.2">
      <c r="A47" t="s">
        <v>1590</v>
      </c>
      <c r="B47" s="8" t="s">
        <v>1601</v>
      </c>
      <c r="C47" t="s">
        <v>32</v>
      </c>
      <c r="D47" t="s">
        <v>1612</v>
      </c>
    </row>
    <row r="48" spans="1:4" x14ac:dyDescent="0.2">
      <c r="A48" t="s">
        <v>1590</v>
      </c>
      <c r="B48" s="8" t="s">
        <v>1601</v>
      </c>
      <c r="C48" t="s">
        <v>32</v>
      </c>
      <c r="D48" t="s">
        <v>1584</v>
      </c>
    </row>
    <row r="49" spans="1:4" x14ac:dyDescent="0.2">
      <c r="A49" t="s">
        <v>1586</v>
      </c>
      <c r="B49" s="8">
        <v>4351495</v>
      </c>
      <c r="C49" t="s">
        <v>36</v>
      </c>
      <c r="D49" t="s">
        <v>1602</v>
      </c>
    </row>
    <row r="50" spans="1:4" x14ac:dyDescent="0.2">
      <c r="A50" t="s">
        <v>1588</v>
      </c>
      <c r="B50" s="8">
        <v>4351495</v>
      </c>
      <c r="C50" t="s">
        <v>36</v>
      </c>
      <c r="D50" t="s">
        <v>1587</v>
      </c>
    </row>
    <row r="51" spans="1:4" x14ac:dyDescent="0.2">
      <c r="A51" t="s">
        <v>1590</v>
      </c>
      <c r="B51" s="8">
        <v>4351495</v>
      </c>
      <c r="C51" t="s">
        <v>36</v>
      </c>
      <c r="D51" t="s">
        <v>1581</v>
      </c>
    </row>
    <row r="52" spans="1:4" x14ac:dyDescent="0.2">
      <c r="A52" t="s">
        <v>1580</v>
      </c>
      <c r="B52" s="8">
        <v>4149315</v>
      </c>
      <c r="C52" t="s">
        <v>38</v>
      </c>
      <c r="D52" t="s">
        <v>1587</v>
      </c>
    </row>
    <row r="53" spans="1:4" x14ac:dyDescent="0.2">
      <c r="A53" t="s">
        <v>1592</v>
      </c>
      <c r="B53" s="8">
        <v>426850</v>
      </c>
      <c r="C53" t="s">
        <v>43</v>
      </c>
      <c r="D53" t="s">
        <v>1609</v>
      </c>
    </row>
    <row r="54" spans="1:4" x14ac:dyDescent="0.2">
      <c r="A54" t="s">
        <v>1580</v>
      </c>
      <c r="B54" s="8">
        <v>426850</v>
      </c>
      <c r="C54" t="s">
        <v>43</v>
      </c>
      <c r="D54" t="s">
        <v>1581</v>
      </c>
    </row>
    <row r="55" spans="1:4" x14ac:dyDescent="0.2">
      <c r="A55" t="s">
        <v>1586</v>
      </c>
      <c r="B55" s="8">
        <v>426850</v>
      </c>
      <c r="C55" t="s">
        <v>43</v>
      </c>
      <c r="D55" t="s">
        <v>1587</v>
      </c>
    </row>
    <row r="56" spans="1:4" x14ac:dyDescent="0.2">
      <c r="A56" t="s">
        <v>1588</v>
      </c>
      <c r="B56" s="8">
        <v>426850</v>
      </c>
      <c r="C56" t="s">
        <v>43</v>
      </c>
      <c r="D56" t="s">
        <v>1602</v>
      </c>
    </row>
    <row r="57" spans="1:4" x14ac:dyDescent="0.2">
      <c r="A57" t="s">
        <v>1590</v>
      </c>
      <c r="B57" s="8">
        <v>426850</v>
      </c>
      <c r="C57" t="s">
        <v>43</v>
      </c>
      <c r="D57" t="s">
        <v>1581</v>
      </c>
    </row>
    <row r="58" spans="1:4" x14ac:dyDescent="0.2">
      <c r="A58" t="s">
        <v>1592</v>
      </c>
      <c r="B58" s="8">
        <v>13188171</v>
      </c>
      <c r="C58" t="s">
        <v>45</v>
      </c>
      <c r="D58" t="s">
        <v>1613</v>
      </c>
    </row>
    <row r="59" spans="1:4" x14ac:dyDescent="0.2">
      <c r="A59" t="s">
        <v>1580</v>
      </c>
      <c r="B59" s="8">
        <v>13188171</v>
      </c>
      <c r="C59" t="s">
        <v>45</v>
      </c>
      <c r="D59" t="s">
        <v>1594</v>
      </c>
    </row>
    <row r="60" spans="1:4" x14ac:dyDescent="0.2">
      <c r="A60" t="s">
        <v>1590</v>
      </c>
      <c r="B60" s="8">
        <v>13188171</v>
      </c>
      <c r="C60" t="s">
        <v>45</v>
      </c>
      <c r="D60" t="s">
        <v>1614</v>
      </c>
    </row>
    <row r="61" spans="1:4" x14ac:dyDescent="0.2">
      <c r="A61" t="s">
        <v>1592</v>
      </c>
      <c r="B61" s="8">
        <v>20174333</v>
      </c>
      <c r="C61" t="s">
        <v>47</v>
      </c>
      <c r="D61" t="s">
        <v>1615</v>
      </c>
    </row>
    <row r="62" spans="1:4" x14ac:dyDescent="0.2">
      <c r="A62" t="s">
        <v>1592</v>
      </c>
      <c r="B62" s="8">
        <v>20068500</v>
      </c>
      <c r="C62" t="s">
        <v>47</v>
      </c>
      <c r="D62" t="s">
        <v>1616</v>
      </c>
    </row>
    <row r="63" spans="1:4" x14ac:dyDescent="0.2">
      <c r="A63" t="s">
        <v>1580</v>
      </c>
      <c r="B63" s="8">
        <v>20174333</v>
      </c>
      <c r="C63" t="s">
        <v>47</v>
      </c>
      <c r="D63" t="s">
        <v>1617</v>
      </c>
    </row>
    <row r="64" spans="1:4" x14ac:dyDescent="0.2">
      <c r="A64" t="s">
        <v>1590</v>
      </c>
      <c r="B64" s="8">
        <v>20132577</v>
      </c>
      <c r="C64" t="s">
        <v>47</v>
      </c>
      <c r="D64" t="s">
        <v>1618</v>
      </c>
    </row>
    <row r="65" spans="1:4" x14ac:dyDescent="0.2">
      <c r="A65" t="s">
        <v>1592</v>
      </c>
      <c r="B65" s="8">
        <v>13115210</v>
      </c>
      <c r="C65" t="s">
        <v>49</v>
      </c>
      <c r="D65" t="s">
        <v>1587</v>
      </c>
    </row>
    <row r="66" spans="1:4" x14ac:dyDescent="0.2">
      <c r="A66" t="s">
        <v>1580</v>
      </c>
      <c r="B66" s="8">
        <v>13115210</v>
      </c>
      <c r="C66" t="s">
        <v>49</v>
      </c>
      <c r="D66" t="s">
        <v>1603</v>
      </c>
    </row>
    <row r="67" spans="1:4" x14ac:dyDescent="0.2">
      <c r="A67" t="s">
        <v>1586</v>
      </c>
      <c r="B67" s="8">
        <v>13115210</v>
      </c>
      <c r="C67" t="s">
        <v>49</v>
      </c>
      <c r="D67" t="s">
        <v>1587</v>
      </c>
    </row>
    <row r="68" spans="1:4" x14ac:dyDescent="0.2">
      <c r="A68" t="s">
        <v>1580</v>
      </c>
      <c r="B68" s="8">
        <v>20167574</v>
      </c>
      <c r="C68" t="s">
        <v>51</v>
      </c>
      <c r="D68" t="s">
        <v>1603</v>
      </c>
    </row>
    <row r="69" spans="1:4" x14ac:dyDescent="0.2">
      <c r="A69" t="s">
        <v>1588</v>
      </c>
      <c r="B69" s="8">
        <v>20167574</v>
      </c>
      <c r="C69" t="s">
        <v>51</v>
      </c>
      <c r="D69" t="s">
        <v>1603</v>
      </c>
    </row>
    <row r="70" spans="1:4" x14ac:dyDescent="0.2">
      <c r="A70" t="s">
        <v>1590</v>
      </c>
      <c r="B70" s="8">
        <v>20167574</v>
      </c>
      <c r="C70" t="s">
        <v>51</v>
      </c>
      <c r="D70" t="s">
        <v>1603</v>
      </c>
    </row>
    <row r="71" spans="1:4" x14ac:dyDescent="0.2">
      <c r="A71" t="s">
        <v>1586</v>
      </c>
      <c r="B71" s="8">
        <v>20112995</v>
      </c>
      <c r="C71" t="s">
        <v>53</v>
      </c>
      <c r="D71" t="s">
        <v>1584</v>
      </c>
    </row>
    <row r="72" spans="1:4" x14ac:dyDescent="0.2">
      <c r="A72" t="s">
        <v>1592</v>
      </c>
      <c r="B72" s="8">
        <v>11031937</v>
      </c>
      <c r="C72" t="s">
        <v>55</v>
      </c>
      <c r="D72" t="s">
        <v>1619</v>
      </c>
    </row>
    <row r="73" spans="1:4" x14ac:dyDescent="0.2">
      <c r="A73" t="s">
        <v>1580</v>
      </c>
      <c r="B73" s="8">
        <v>11031937</v>
      </c>
      <c r="C73" t="s">
        <v>55</v>
      </c>
      <c r="D73" t="s">
        <v>1620</v>
      </c>
    </row>
    <row r="74" spans="1:4" x14ac:dyDescent="0.2">
      <c r="A74" t="s">
        <v>1586</v>
      </c>
      <c r="B74" s="8">
        <v>11031937</v>
      </c>
      <c r="C74" t="s">
        <v>55</v>
      </c>
      <c r="D74" t="s">
        <v>1583</v>
      </c>
    </row>
    <row r="75" spans="1:4" x14ac:dyDescent="0.2">
      <c r="A75" t="s">
        <v>1588</v>
      </c>
      <c r="B75" s="8">
        <v>11031937</v>
      </c>
      <c r="C75" t="s">
        <v>55</v>
      </c>
      <c r="D75" t="s">
        <v>1583</v>
      </c>
    </row>
    <row r="76" spans="1:4" x14ac:dyDescent="0.2">
      <c r="A76" t="s">
        <v>1590</v>
      </c>
      <c r="B76" s="8">
        <v>11031937</v>
      </c>
      <c r="C76" t="s">
        <v>55</v>
      </c>
      <c r="D76" t="s">
        <v>1607</v>
      </c>
    </row>
    <row r="77" spans="1:4" x14ac:dyDescent="0.2">
      <c r="A77" t="s">
        <v>1586</v>
      </c>
      <c r="B77" s="8">
        <v>13126386</v>
      </c>
      <c r="C77" t="s">
        <v>57</v>
      </c>
      <c r="D77" t="s">
        <v>1603</v>
      </c>
    </row>
    <row r="78" spans="1:4" x14ac:dyDescent="0.2">
      <c r="A78" t="s">
        <v>1592</v>
      </c>
      <c r="B78" s="8">
        <v>20167176</v>
      </c>
      <c r="C78" t="s">
        <v>1621</v>
      </c>
      <c r="D78" t="s">
        <v>1603</v>
      </c>
    </row>
    <row r="79" spans="1:4" x14ac:dyDescent="0.2">
      <c r="A79" t="s">
        <v>1580</v>
      </c>
      <c r="B79" s="8">
        <v>20167176</v>
      </c>
      <c r="C79" t="s">
        <v>1621</v>
      </c>
      <c r="D79" t="s">
        <v>1584</v>
      </c>
    </row>
    <row r="80" spans="1:4" x14ac:dyDescent="0.2">
      <c r="A80" t="s">
        <v>1586</v>
      </c>
      <c r="B80" s="8">
        <v>20167176</v>
      </c>
      <c r="C80" t="s">
        <v>1621</v>
      </c>
      <c r="D80" t="s">
        <v>1603</v>
      </c>
    </row>
    <row r="81" spans="1:4" x14ac:dyDescent="0.2">
      <c r="A81" t="s">
        <v>1588</v>
      </c>
      <c r="B81" s="8">
        <v>20167176</v>
      </c>
      <c r="C81" t="s">
        <v>1621</v>
      </c>
      <c r="D81" t="s">
        <v>1603</v>
      </c>
    </row>
    <row r="82" spans="1:4" x14ac:dyDescent="0.2">
      <c r="A82" t="s">
        <v>1590</v>
      </c>
      <c r="B82" s="8">
        <v>20167176</v>
      </c>
      <c r="C82" t="s">
        <v>1621</v>
      </c>
      <c r="D82" t="s">
        <v>1603</v>
      </c>
    </row>
    <row r="83" spans="1:4" x14ac:dyDescent="0.2">
      <c r="A83" t="s">
        <v>1586</v>
      </c>
      <c r="B83" s="8">
        <v>4298797</v>
      </c>
      <c r="C83" t="s">
        <v>59</v>
      </c>
      <c r="D83" t="s">
        <v>1591</v>
      </c>
    </row>
    <row r="84" spans="1:4" x14ac:dyDescent="0.2">
      <c r="A84" t="s">
        <v>1588</v>
      </c>
      <c r="B84" s="8">
        <v>4298797</v>
      </c>
      <c r="C84" t="s">
        <v>59</v>
      </c>
      <c r="D84" t="s">
        <v>1581</v>
      </c>
    </row>
    <row r="85" spans="1:4" x14ac:dyDescent="0.2">
      <c r="A85" t="s">
        <v>1590</v>
      </c>
      <c r="B85" s="8">
        <v>4298797</v>
      </c>
      <c r="C85" t="s">
        <v>59</v>
      </c>
      <c r="D85" t="s">
        <v>1603</v>
      </c>
    </row>
    <row r="86" spans="1:4" x14ac:dyDescent="0.2">
      <c r="A86" t="s">
        <v>1592</v>
      </c>
      <c r="B86" s="8">
        <v>4566921</v>
      </c>
      <c r="C86" t="s">
        <v>61</v>
      </c>
      <c r="D86" t="s">
        <v>1622</v>
      </c>
    </row>
    <row r="87" spans="1:4" x14ac:dyDescent="0.2">
      <c r="A87" t="s">
        <v>1580</v>
      </c>
      <c r="B87" s="8">
        <v>4566921</v>
      </c>
      <c r="C87" t="s">
        <v>61</v>
      </c>
      <c r="D87" t="s">
        <v>1623</v>
      </c>
    </row>
    <row r="88" spans="1:4" x14ac:dyDescent="0.2">
      <c r="A88" t="s">
        <v>1586</v>
      </c>
      <c r="B88" s="8">
        <v>4566921</v>
      </c>
      <c r="C88" t="s">
        <v>61</v>
      </c>
      <c r="D88" t="s">
        <v>1619</v>
      </c>
    </row>
    <row r="89" spans="1:4" x14ac:dyDescent="0.2">
      <c r="A89" t="s">
        <v>1588</v>
      </c>
      <c r="B89" s="8">
        <v>4566921</v>
      </c>
      <c r="C89" t="s">
        <v>61</v>
      </c>
      <c r="D89" t="s">
        <v>1624</v>
      </c>
    </row>
    <row r="90" spans="1:4" x14ac:dyDescent="0.2">
      <c r="A90" t="s">
        <v>1590</v>
      </c>
      <c r="B90" s="8">
        <v>11261739</v>
      </c>
      <c r="C90" t="s">
        <v>61</v>
      </c>
      <c r="D90" t="s">
        <v>1624</v>
      </c>
    </row>
    <row r="91" spans="1:4" x14ac:dyDescent="0.2">
      <c r="A91" t="s">
        <v>1590</v>
      </c>
      <c r="B91" s="8">
        <v>4566921</v>
      </c>
      <c r="C91" t="s">
        <v>61</v>
      </c>
      <c r="D91" t="s">
        <v>1625</v>
      </c>
    </row>
    <row r="92" spans="1:4" x14ac:dyDescent="0.2">
      <c r="A92" t="s">
        <v>1592</v>
      </c>
      <c r="B92" s="8">
        <v>344196</v>
      </c>
      <c r="C92" t="s">
        <v>67</v>
      </c>
      <c r="D92" t="s">
        <v>1626</v>
      </c>
    </row>
    <row r="93" spans="1:4" x14ac:dyDescent="0.2">
      <c r="A93" t="s">
        <v>1580</v>
      </c>
      <c r="B93" s="8">
        <v>344196</v>
      </c>
      <c r="C93" t="s">
        <v>67</v>
      </c>
      <c r="D93" t="s">
        <v>1596</v>
      </c>
    </row>
    <row r="94" spans="1:4" x14ac:dyDescent="0.2">
      <c r="A94" t="s">
        <v>1586</v>
      </c>
      <c r="B94" s="8">
        <v>344196</v>
      </c>
      <c r="C94" t="s">
        <v>67</v>
      </c>
      <c r="D94" t="s">
        <v>1627</v>
      </c>
    </row>
    <row r="95" spans="1:4" x14ac:dyDescent="0.2">
      <c r="A95" t="s">
        <v>1590</v>
      </c>
      <c r="B95" s="8">
        <v>344196</v>
      </c>
      <c r="C95" t="s">
        <v>67</v>
      </c>
      <c r="D95" t="s">
        <v>1610</v>
      </c>
    </row>
    <row r="96" spans="1:4" x14ac:dyDescent="0.2">
      <c r="A96" t="s">
        <v>1592</v>
      </c>
      <c r="B96" s="8">
        <v>11317641</v>
      </c>
      <c r="C96" t="s">
        <v>630</v>
      </c>
      <c r="D96" t="s">
        <v>1628</v>
      </c>
    </row>
    <row r="97" spans="1:4" x14ac:dyDescent="0.2">
      <c r="A97" t="s">
        <v>1580</v>
      </c>
      <c r="B97" s="8">
        <v>11317641</v>
      </c>
      <c r="C97" t="s">
        <v>630</v>
      </c>
      <c r="D97" t="s">
        <v>1613</v>
      </c>
    </row>
    <row r="98" spans="1:4" x14ac:dyDescent="0.2">
      <c r="A98" t="s">
        <v>1586</v>
      </c>
      <c r="B98" s="8">
        <v>11317641</v>
      </c>
      <c r="C98" t="s">
        <v>630</v>
      </c>
      <c r="D98" t="s">
        <v>1629</v>
      </c>
    </row>
    <row r="99" spans="1:4" x14ac:dyDescent="0.2">
      <c r="A99" t="s">
        <v>1588</v>
      </c>
      <c r="B99" s="8">
        <v>13161374</v>
      </c>
      <c r="C99" t="s">
        <v>69</v>
      </c>
      <c r="D99" t="s">
        <v>1629</v>
      </c>
    </row>
    <row r="100" spans="1:4" x14ac:dyDescent="0.2">
      <c r="A100" t="s">
        <v>1588</v>
      </c>
      <c r="B100" s="8">
        <v>11213720</v>
      </c>
      <c r="C100" t="s">
        <v>630</v>
      </c>
      <c r="D100" t="s">
        <v>1602</v>
      </c>
    </row>
    <row r="101" spans="1:4" x14ac:dyDescent="0.2">
      <c r="A101" t="s">
        <v>1588</v>
      </c>
      <c r="B101" s="8">
        <v>11317641</v>
      </c>
      <c r="C101" t="s">
        <v>630</v>
      </c>
      <c r="D101" t="s">
        <v>1610</v>
      </c>
    </row>
    <row r="102" spans="1:4" x14ac:dyDescent="0.2">
      <c r="A102" t="s">
        <v>1590</v>
      </c>
      <c r="B102" s="8">
        <v>11213720</v>
      </c>
      <c r="C102" t="s">
        <v>630</v>
      </c>
      <c r="D102" t="s">
        <v>1631</v>
      </c>
    </row>
    <row r="103" spans="1:4" x14ac:dyDescent="0.2">
      <c r="A103" t="s">
        <v>1586</v>
      </c>
      <c r="B103" s="8">
        <v>20098226</v>
      </c>
      <c r="C103" t="s">
        <v>1632</v>
      </c>
      <c r="D103" t="s">
        <v>1602</v>
      </c>
    </row>
    <row r="104" spans="1:4" x14ac:dyDescent="0.2">
      <c r="A104" t="s">
        <v>1588</v>
      </c>
      <c r="B104" s="8">
        <v>20098226</v>
      </c>
      <c r="C104" t="s">
        <v>1632</v>
      </c>
      <c r="D104" t="s">
        <v>1591</v>
      </c>
    </row>
    <row r="105" spans="1:4" x14ac:dyDescent="0.2">
      <c r="A105" t="s">
        <v>1592</v>
      </c>
      <c r="B105" s="8">
        <v>29873</v>
      </c>
      <c r="C105" t="s">
        <v>71</v>
      </c>
      <c r="D105" t="s">
        <v>1633</v>
      </c>
    </row>
    <row r="106" spans="1:4" x14ac:dyDescent="0.2">
      <c r="A106" t="s">
        <v>1580</v>
      </c>
      <c r="B106" s="8">
        <v>29873</v>
      </c>
      <c r="C106" t="s">
        <v>71</v>
      </c>
      <c r="D106" t="s">
        <v>1634</v>
      </c>
    </row>
    <row r="107" spans="1:4" x14ac:dyDescent="0.2">
      <c r="A107" t="s">
        <v>1586</v>
      </c>
      <c r="B107" s="8">
        <v>314816</v>
      </c>
      <c r="C107" t="s">
        <v>71</v>
      </c>
      <c r="D107" t="s">
        <v>1585</v>
      </c>
    </row>
    <row r="108" spans="1:4" x14ac:dyDescent="0.2">
      <c r="A108" t="s">
        <v>1586</v>
      </c>
      <c r="B108" s="8">
        <v>29873</v>
      </c>
      <c r="C108" t="s">
        <v>71</v>
      </c>
      <c r="D108" t="s">
        <v>1635</v>
      </c>
    </row>
    <row r="109" spans="1:4" x14ac:dyDescent="0.2">
      <c r="A109" t="s">
        <v>1588</v>
      </c>
      <c r="B109" s="8">
        <v>29873</v>
      </c>
      <c r="C109" t="s">
        <v>71</v>
      </c>
      <c r="D109" t="s">
        <v>1591</v>
      </c>
    </row>
    <row r="110" spans="1:4" x14ac:dyDescent="0.2">
      <c r="A110" t="s">
        <v>1588</v>
      </c>
      <c r="B110" s="8">
        <v>314816</v>
      </c>
      <c r="C110" t="s">
        <v>71</v>
      </c>
      <c r="D110" t="s">
        <v>1591</v>
      </c>
    </row>
    <row r="111" spans="1:4" x14ac:dyDescent="0.2">
      <c r="A111" t="s">
        <v>1590</v>
      </c>
      <c r="B111" s="8">
        <v>29873</v>
      </c>
      <c r="C111" t="s">
        <v>71</v>
      </c>
      <c r="D111" t="s">
        <v>1616</v>
      </c>
    </row>
    <row r="112" spans="1:4" x14ac:dyDescent="0.2">
      <c r="A112" t="s">
        <v>1590</v>
      </c>
      <c r="B112" s="8">
        <v>314816</v>
      </c>
      <c r="C112" t="s">
        <v>71</v>
      </c>
      <c r="D112" t="s">
        <v>1587</v>
      </c>
    </row>
    <row r="113" spans="1:4" x14ac:dyDescent="0.2">
      <c r="A113" t="s">
        <v>1592</v>
      </c>
      <c r="B113" s="8">
        <v>11457246</v>
      </c>
      <c r="C113" t="s">
        <v>75</v>
      </c>
      <c r="D113" t="s">
        <v>1636</v>
      </c>
    </row>
    <row r="114" spans="1:4" x14ac:dyDescent="0.2">
      <c r="A114" t="s">
        <v>1586</v>
      </c>
      <c r="B114" s="8">
        <v>11457246</v>
      </c>
      <c r="C114" t="s">
        <v>75</v>
      </c>
      <c r="D114" t="s">
        <v>1610</v>
      </c>
    </row>
    <row r="115" spans="1:4" x14ac:dyDescent="0.2">
      <c r="A115" t="s">
        <v>1590</v>
      </c>
      <c r="B115" s="8">
        <v>11457246</v>
      </c>
      <c r="C115" t="s">
        <v>75</v>
      </c>
      <c r="D115" t="s">
        <v>1603</v>
      </c>
    </row>
    <row r="116" spans="1:4" x14ac:dyDescent="0.2">
      <c r="A116" t="s">
        <v>1588</v>
      </c>
      <c r="B116" s="8">
        <v>11371719</v>
      </c>
      <c r="C116" t="s">
        <v>1637</v>
      </c>
      <c r="D116" t="s">
        <v>1591</v>
      </c>
    </row>
    <row r="117" spans="1:4" x14ac:dyDescent="0.2">
      <c r="A117" t="s">
        <v>1590</v>
      </c>
      <c r="B117" s="8">
        <v>11371719</v>
      </c>
      <c r="C117" t="s">
        <v>1637</v>
      </c>
      <c r="D117" t="s">
        <v>1603</v>
      </c>
    </row>
    <row r="118" spans="1:4" x14ac:dyDescent="0.2">
      <c r="A118" t="s">
        <v>1580</v>
      </c>
      <c r="B118" s="8">
        <v>13176054</v>
      </c>
      <c r="C118" t="s">
        <v>77</v>
      </c>
      <c r="D118" t="s">
        <v>1587</v>
      </c>
    </row>
    <row r="119" spans="1:4" x14ac:dyDescent="0.2">
      <c r="A119" t="s">
        <v>1586</v>
      </c>
      <c r="B119" s="8">
        <v>13176054</v>
      </c>
      <c r="C119" t="s">
        <v>77</v>
      </c>
      <c r="D119" t="s">
        <v>1587</v>
      </c>
    </row>
    <row r="120" spans="1:4" x14ac:dyDescent="0.2">
      <c r="A120" t="s">
        <v>1586</v>
      </c>
      <c r="B120" s="8" t="s">
        <v>1601</v>
      </c>
      <c r="C120" t="s">
        <v>77</v>
      </c>
      <c r="D120" t="s">
        <v>1610</v>
      </c>
    </row>
    <row r="121" spans="1:4" x14ac:dyDescent="0.2">
      <c r="A121" t="s">
        <v>1588</v>
      </c>
      <c r="B121" s="8" t="s">
        <v>1601</v>
      </c>
      <c r="C121" t="s">
        <v>77</v>
      </c>
      <c r="D121" t="s">
        <v>1603</v>
      </c>
    </row>
    <row r="122" spans="1:4" x14ac:dyDescent="0.2">
      <c r="A122" t="s">
        <v>1588</v>
      </c>
      <c r="B122" s="8">
        <v>13176054</v>
      </c>
      <c r="C122" t="s">
        <v>77</v>
      </c>
      <c r="D122" t="s">
        <v>1587</v>
      </c>
    </row>
    <row r="123" spans="1:4" x14ac:dyDescent="0.2">
      <c r="A123" t="s">
        <v>1590</v>
      </c>
      <c r="B123" s="8" t="s">
        <v>1601</v>
      </c>
      <c r="C123" t="s">
        <v>77</v>
      </c>
      <c r="D123" t="s">
        <v>1584</v>
      </c>
    </row>
    <row r="124" spans="1:4" x14ac:dyDescent="0.2">
      <c r="A124" t="s">
        <v>1592</v>
      </c>
      <c r="B124" s="8">
        <v>20057383</v>
      </c>
      <c r="C124" t="s">
        <v>79</v>
      </c>
      <c r="D124" t="s">
        <v>1638</v>
      </c>
    </row>
    <row r="125" spans="1:4" x14ac:dyDescent="0.2">
      <c r="A125" t="s">
        <v>1580</v>
      </c>
      <c r="B125" s="8">
        <v>20057373</v>
      </c>
      <c r="C125" t="s">
        <v>79</v>
      </c>
      <c r="D125" t="s">
        <v>1587</v>
      </c>
    </row>
    <row r="126" spans="1:4" x14ac:dyDescent="0.2">
      <c r="A126" t="s">
        <v>1580</v>
      </c>
      <c r="B126" s="8">
        <v>20057383</v>
      </c>
      <c r="C126" t="s">
        <v>79</v>
      </c>
      <c r="D126" t="s">
        <v>1597</v>
      </c>
    </row>
    <row r="127" spans="1:4" x14ac:dyDescent="0.2">
      <c r="A127" t="s">
        <v>1586</v>
      </c>
      <c r="B127" s="8">
        <v>20057373</v>
      </c>
      <c r="C127" t="s">
        <v>79</v>
      </c>
      <c r="D127" t="s">
        <v>1639</v>
      </c>
    </row>
    <row r="128" spans="1:4" x14ac:dyDescent="0.2">
      <c r="A128" t="s">
        <v>1592</v>
      </c>
      <c r="B128" s="8">
        <v>4065069</v>
      </c>
      <c r="C128" t="s">
        <v>83</v>
      </c>
      <c r="D128" t="s">
        <v>1641</v>
      </c>
    </row>
    <row r="129" spans="1:4" x14ac:dyDescent="0.2">
      <c r="A129" t="s">
        <v>1580</v>
      </c>
      <c r="B129" s="8">
        <v>4065069</v>
      </c>
      <c r="C129" t="s">
        <v>83</v>
      </c>
      <c r="D129" t="s">
        <v>1642</v>
      </c>
    </row>
    <row r="130" spans="1:4" x14ac:dyDescent="0.2">
      <c r="A130" t="s">
        <v>1586</v>
      </c>
      <c r="B130" s="8">
        <v>4065069</v>
      </c>
      <c r="C130" t="s">
        <v>83</v>
      </c>
      <c r="D130" t="s">
        <v>1643</v>
      </c>
    </row>
    <row r="131" spans="1:4" x14ac:dyDescent="0.2">
      <c r="A131" t="s">
        <v>1588</v>
      </c>
      <c r="B131" s="8">
        <v>4065069</v>
      </c>
      <c r="C131" t="s">
        <v>83</v>
      </c>
      <c r="D131" t="s">
        <v>1644</v>
      </c>
    </row>
    <row r="132" spans="1:4" x14ac:dyDescent="0.2">
      <c r="A132" t="s">
        <v>1590</v>
      </c>
      <c r="B132" s="8">
        <v>4065069</v>
      </c>
      <c r="C132" t="s">
        <v>83</v>
      </c>
      <c r="D132" t="s">
        <v>1623</v>
      </c>
    </row>
    <row r="133" spans="1:4" x14ac:dyDescent="0.2">
      <c r="A133" t="s">
        <v>1592</v>
      </c>
      <c r="B133" s="8">
        <v>13174880</v>
      </c>
      <c r="C133" t="s">
        <v>85</v>
      </c>
      <c r="D133" t="s">
        <v>1645</v>
      </c>
    </row>
    <row r="134" spans="1:4" x14ac:dyDescent="0.2">
      <c r="A134" t="s">
        <v>1592</v>
      </c>
      <c r="B134" s="8">
        <v>13218594</v>
      </c>
      <c r="C134" t="s">
        <v>85</v>
      </c>
      <c r="D134" t="s">
        <v>1645</v>
      </c>
    </row>
    <row r="135" spans="1:4" x14ac:dyDescent="0.2">
      <c r="A135" t="s">
        <v>1592</v>
      </c>
      <c r="B135" s="8">
        <v>20162182</v>
      </c>
      <c r="C135" t="s">
        <v>85</v>
      </c>
      <c r="D135" t="s">
        <v>1587</v>
      </c>
    </row>
    <row r="136" spans="1:4" x14ac:dyDescent="0.2">
      <c r="A136" t="s">
        <v>1592</v>
      </c>
      <c r="B136" s="8">
        <v>20153149</v>
      </c>
      <c r="C136" t="s">
        <v>85</v>
      </c>
      <c r="D136" t="s">
        <v>1587</v>
      </c>
    </row>
    <row r="137" spans="1:4" x14ac:dyDescent="0.2">
      <c r="A137" t="s">
        <v>1580</v>
      </c>
      <c r="B137" s="8">
        <v>20162182</v>
      </c>
      <c r="C137" t="s">
        <v>85</v>
      </c>
      <c r="D137" t="s">
        <v>1581</v>
      </c>
    </row>
    <row r="138" spans="1:4" x14ac:dyDescent="0.2">
      <c r="A138" t="s">
        <v>1580</v>
      </c>
      <c r="B138" s="8">
        <v>13201647</v>
      </c>
      <c r="C138" t="s">
        <v>85</v>
      </c>
      <c r="D138" t="s">
        <v>1646</v>
      </c>
    </row>
    <row r="139" spans="1:4" x14ac:dyDescent="0.2">
      <c r="A139" t="s">
        <v>1580</v>
      </c>
      <c r="B139" s="8">
        <v>13174880</v>
      </c>
      <c r="C139" t="s">
        <v>85</v>
      </c>
      <c r="D139" t="s">
        <v>1593</v>
      </c>
    </row>
    <row r="140" spans="1:4" x14ac:dyDescent="0.2">
      <c r="A140" t="s">
        <v>1580</v>
      </c>
      <c r="B140" s="8">
        <v>13218594</v>
      </c>
      <c r="C140" t="s">
        <v>85</v>
      </c>
      <c r="D140" t="s">
        <v>1647</v>
      </c>
    </row>
    <row r="141" spans="1:4" x14ac:dyDescent="0.2">
      <c r="A141" t="s">
        <v>1580</v>
      </c>
      <c r="B141" s="8">
        <v>20153149</v>
      </c>
      <c r="C141" t="s">
        <v>85</v>
      </c>
      <c r="D141" t="s">
        <v>1603</v>
      </c>
    </row>
    <row r="142" spans="1:4" x14ac:dyDescent="0.2">
      <c r="A142" t="s">
        <v>1586</v>
      </c>
      <c r="B142" s="8">
        <v>13174880</v>
      </c>
      <c r="C142" t="s">
        <v>85</v>
      </c>
      <c r="D142" t="s">
        <v>1648</v>
      </c>
    </row>
    <row r="143" spans="1:4" x14ac:dyDescent="0.2">
      <c r="A143" t="s">
        <v>1586</v>
      </c>
      <c r="B143" s="8">
        <v>13201647</v>
      </c>
      <c r="C143" t="s">
        <v>85</v>
      </c>
      <c r="D143" t="s">
        <v>1623</v>
      </c>
    </row>
    <row r="144" spans="1:4" x14ac:dyDescent="0.2">
      <c r="A144" t="s">
        <v>1586</v>
      </c>
      <c r="B144" s="8">
        <v>20162182</v>
      </c>
      <c r="C144" t="s">
        <v>85</v>
      </c>
      <c r="D144" t="s">
        <v>1602</v>
      </c>
    </row>
    <row r="145" spans="1:4" x14ac:dyDescent="0.2">
      <c r="A145" t="s">
        <v>1586</v>
      </c>
      <c r="B145" s="8">
        <v>13218594</v>
      </c>
      <c r="C145" t="s">
        <v>85</v>
      </c>
      <c r="D145" t="s">
        <v>1649</v>
      </c>
    </row>
    <row r="146" spans="1:4" x14ac:dyDescent="0.2">
      <c r="A146" t="s">
        <v>1588</v>
      </c>
      <c r="B146" s="8">
        <v>13174880</v>
      </c>
      <c r="C146" t="s">
        <v>85</v>
      </c>
      <c r="D146" t="s">
        <v>1650</v>
      </c>
    </row>
    <row r="147" spans="1:4" x14ac:dyDescent="0.2">
      <c r="A147" t="s">
        <v>1588</v>
      </c>
      <c r="B147" s="8">
        <v>13218594</v>
      </c>
      <c r="C147" t="s">
        <v>85</v>
      </c>
      <c r="D147" t="s">
        <v>1651</v>
      </c>
    </row>
    <row r="148" spans="1:4" x14ac:dyDescent="0.2">
      <c r="A148" t="s">
        <v>1588</v>
      </c>
      <c r="B148" s="8">
        <v>13201647</v>
      </c>
      <c r="C148" t="s">
        <v>85</v>
      </c>
      <c r="D148" t="s">
        <v>1589</v>
      </c>
    </row>
    <row r="149" spans="1:4" x14ac:dyDescent="0.2">
      <c r="A149" t="s">
        <v>1588</v>
      </c>
      <c r="B149" s="8">
        <v>20162182</v>
      </c>
      <c r="C149" t="s">
        <v>85</v>
      </c>
      <c r="D149" t="s">
        <v>1587</v>
      </c>
    </row>
    <row r="150" spans="1:4" x14ac:dyDescent="0.2">
      <c r="A150" t="s">
        <v>1590</v>
      </c>
      <c r="B150" s="8">
        <v>13174880</v>
      </c>
      <c r="C150" t="s">
        <v>85</v>
      </c>
      <c r="D150" t="s">
        <v>1652</v>
      </c>
    </row>
    <row r="151" spans="1:4" x14ac:dyDescent="0.2">
      <c r="A151" t="s">
        <v>1590</v>
      </c>
      <c r="B151" s="8">
        <v>13201647</v>
      </c>
      <c r="C151" t="s">
        <v>85</v>
      </c>
      <c r="D151" t="s">
        <v>1607</v>
      </c>
    </row>
    <row r="152" spans="1:4" x14ac:dyDescent="0.2">
      <c r="A152" t="s">
        <v>1590</v>
      </c>
      <c r="B152" s="8">
        <v>13218594</v>
      </c>
      <c r="C152" t="s">
        <v>85</v>
      </c>
      <c r="D152" t="s">
        <v>1653</v>
      </c>
    </row>
    <row r="153" spans="1:4" x14ac:dyDescent="0.2">
      <c r="A153" t="s">
        <v>1592</v>
      </c>
      <c r="B153" s="8">
        <v>20148835</v>
      </c>
      <c r="C153" t="s">
        <v>89</v>
      </c>
      <c r="D153" t="s">
        <v>1622</v>
      </c>
    </row>
    <row r="154" spans="1:4" x14ac:dyDescent="0.2">
      <c r="A154" t="s">
        <v>1580</v>
      </c>
      <c r="B154" s="8">
        <v>20148835</v>
      </c>
      <c r="C154" t="s">
        <v>89</v>
      </c>
      <c r="D154" t="s">
        <v>1654</v>
      </c>
    </row>
    <row r="155" spans="1:4" x14ac:dyDescent="0.2">
      <c r="A155" t="s">
        <v>1586</v>
      </c>
      <c r="B155" s="8">
        <v>20148835</v>
      </c>
      <c r="C155" t="s">
        <v>89</v>
      </c>
      <c r="D155" t="s">
        <v>1655</v>
      </c>
    </row>
    <row r="156" spans="1:4" x14ac:dyDescent="0.2">
      <c r="A156" t="s">
        <v>1588</v>
      </c>
      <c r="B156" s="8">
        <v>20148835</v>
      </c>
      <c r="C156" t="s">
        <v>89</v>
      </c>
      <c r="D156" t="s">
        <v>1602</v>
      </c>
    </row>
    <row r="157" spans="1:4" x14ac:dyDescent="0.2">
      <c r="A157" t="s">
        <v>1586</v>
      </c>
      <c r="B157" s="8" t="s">
        <v>1601</v>
      </c>
      <c r="C157" t="s">
        <v>91</v>
      </c>
      <c r="D157" t="s">
        <v>1610</v>
      </c>
    </row>
    <row r="158" spans="1:4" x14ac:dyDescent="0.2">
      <c r="A158" t="s">
        <v>1590</v>
      </c>
      <c r="B158" s="8" t="s">
        <v>1601</v>
      </c>
      <c r="C158" t="s">
        <v>91</v>
      </c>
      <c r="D158" t="s">
        <v>1584</v>
      </c>
    </row>
    <row r="159" spans="1:4" x14ac:dyDescent="0.2">
      <c r="A159" t="s">
        <v>1590</v>
      </c>
      <c r="B159" s="8">
        <v>13166222</v>
      </c>
      <c r="C159" t="s">
        <v>91</v>
      </c>
      <c r="D159" t="s">
        <v>1603</v>
      </c>
    </row>
    <row r="160" spans="1:4" x14ac:dyDescent="0.2">
      <c r="A160" t="s">
        <v>1592</v>
      </c>
      <c r="B160" s="8">
        <v>13159004</v>
      </c>
      <c r="C160" t="s">
        <v>93</v>
      </c>
      <c r="D160" t="s">
        <v>1656</v>
      </c>
    </row>
    <row r="161" spans="1:4" x14ac:dyDescent="0.2">
      <c r="A161" t="s">
        <v>1580</v>
      </c>
      <c r="B161" s="8">
        <v>13159004</v>
      </c>
      <c r="C161" t="s">
        <v>93</v>
      </c>
      <c r="D161" t="s">
        <v>1581</v>
      </c>
    </row>
    <row r="162" spans="1:4" x14ac:dyDescent="0.2">
      <c r="A162" t="s">
        <v>1592</v>
      </c>
      <c r="B162" s="8" t="s">
        <v>1601</v>
      </c>
      <c r="C162" t="s">
        <v>95</v>
      </c>
      <c r="D162" t="s">
        <v>1657</v>
      </c>
    </row>
    <row r="163" spans="1:4" x14ac:dyDescent="0.2">
      <c r="A163" t="s">
        <v>1580</v>
      </c>
      <c r="B163" s="8" t="s">
        <v>1601</v>
      </c>
      <c r="C163" t="s">
        <v>95</v>
      </c>
      <c r="D163" t="s">
        <v>1605</v>
      </c>
    </row>
    <row r="164" spans="1:4" x14ac:dyDescent="0.2">
      <c r="A164" t="s">
        <v>1580</v>
      </c>
      <c r="B164" s="8">
        <v>13165449</v>
      </c>
      <c r="C164" t="s">
        <v>95</v>
      </c>
      <c r="D164" t="s">
        <v>1584</v>
      </c>
    </row>
    <row r="165" spans="1:4" x14ac:dyDescent="0.2">
      <c r="A165" t="s">
        <v>1586</v>
      </c>
      <c r="B165" s="8" t="s">
        <v>1601</v>
      </c>
      <c r="C165" t="s">
        <v>95</v>
      </c>
      <c r="D165" t="s">
        <v>1605</v>
      </c>
    </row>
    <row r="166" spans="1:4" x14ac:dyDescent="0.2">
      <c r="A166" t="s">
        <v>1586</v>
      </c>
      <c r="B166" s="8">
        <v>13165449</v>
      </c>
      <c r="C166" t="s">
        <v>95</v>
      </c>
      <c r="D166" t="s">
        <v>1602</v>
      </c>
    </row>
    <row r="167" spans="1:4" x14ac:dyDescent="0.2">
      <c r="A167" t="s">
        <v>1588</v>
      </c>
      <c r="B167" s="8" t="s">
        <v>1601</v>
      </c>
      <c r="C167" t="s">
        <v>95</v>
      </c>
      <c r="D167" t="s">
        <v>1610</v>
      </c>
    </row>
    <row r="168" spans="1:4" x14ac:dyDescent="0.2">
      <c r="A168" t="s">
        <v>1588</v>
      </c>
      <c r="B168" s="8" t="s">
        <v>1601</v>
      </c>
      <c r="C168" t="s">
        <v>95</v>
      </c>
      <c r="D168" t="s">
        <v>1584</v>
      </c>
    </row>
    <row r="169" spans="1:4" x14ac:dyDescent="0.2">
      <c r="A169" t="s">
        <v>1588</v>
      </c>
      <c r="B169" s="8">
        <v>13165449</v>
      </c>
      <c r="C169" t="s">
        <v>95</v>
      </c>
      <c r="D169" t="s">
        <v>1584</v>
      </c>
    </row>
    <row r="170" spans="1:4" x14ac:dyDescent="0.2">
      <c r="A170" t="s">
        <v>1590</v>
      </c>
      <c r="B170" s="8">
        <v>13165449</v>
      </c>
      <c r="C170" t="s">
        <v>95</v>
      </c>
      <c r="D170" t="s">
        <v>1629</v>
      </c>
    </row>
    <row r="171" spans="1:4" x14ac:dyDescent="0.2">
      <c r="A171" t="s">
        <v>1590</v>
      </c>
      <c r="B171" s="8" t="s">
        <v>1601</v>
      </c>
      <c r="C171" t="s">
        <v>95</v>
      </c>
      <c r="D171" t="s">
        <v>1581</v>
      </c>
    </row>
    <row r="172" spans="1:4" x14ac:dyDescent="0.2">
      <c r="A172" t="s">
        <v>1592</v>
      </c>
      <c r="B172" s="8">
        <v>13207549</v>
      </c>
      <c r="C172" t="s">
        <v>97</v>
      </c>
      <c r="D172" t="s">
        <v>1627</v>
      </c>
    </row>
    <row r="173" spans="1:4" x14ac:dyDescent="0.2">
      <c r="A173" t="s">
        <v>1580</v>
      </c>
      <c r="B173" s="8">
        <v>13207549</v>
      </c>
      <c r="C173" t="s">
        <v>97</v>
      </c>
      <c r="D173" t="s">
        <v>1585</v>
      </c>
    </row>
    <row r="174" spans="1:4" x14ac:dyDescent="0.2">
      <c r="A174" t="s">
        <v>1586</v>
      </c>
      <c r="B174" s="8">
        <v>13207549</v>
      </c>
      <c r="C174" t="s">
        <v>97</v>
      </c>
      <c r="D174" t="s">
        <v>1627</v>
      </c>
    </row>
    <row r="175" spans="1:4" x14ac:dyDescent="0.2">
      <c r="A175" t="s">
        <v>1588</v>
      </c>
      <c r="B175" s="8">
        <v>13207549</v>
      </c>
      <c r="C175" t="s">
        <v>97</v>
      </c>
      <c r="D175" t="s">
        <v>1581</v>
      </c>
    </row>
    <row r="176" spans="1:4" x14ac:dyDescent="0.2">
      <c r="A176" t="s">
        <v>1590</v>
      </c>
      <c r="B176" s="8">
        <v>13207549</v>
      </c>
      <c r="C176" t="s">
        <v>97</v>
      </c>
      <c r="D176" t="s">
        <v>1618</v>
      </c>
    </row>
    <row r="177" spans="1:4" x14ac:dyDescent="0.2">
      <c r="A177" t="s">
        <v>1580</v>
      </c>
      <c r="B177" s="8">
        <v>11354095</v>
      </c>
      <c r="C177" t="s">
        <v>99</v>
      </c>
      <c r="D177" t="s">
        <v>1587</v>
      </c>
    </row>
    <row r="178" spans="1:4" x14ac:dyDescent="0.2">
      <c r="A178" t="s">
        <v>1580</v>
      </c>
      <c r="B178" s="8">
        <v>4137287</v>
      </c>
      <c r="C178" t="s">
        <v>99</v>
      </c>
      <c r="D178" t="s">
        <v>1584</v>
      </c>
    </row>
    <row r="179" spans="1:4" x14ac:dyDescent="0.2">
      <c r="A179" t="s">
        <v>1586</v>
      </c>
      <c r="B179" s="8">
        <v>11354095</v>
      </c>
      <c r="C179" t="s">
        <v>99</v>
      </c>
      <c r="D179" t="s">
        <v>1651</v>
      </c>
    </row>
    <row r="180" spans="1:4" x14ac:dyDescent="0.2">
      <c r="A180" t="s">
        <v>1586</v>
      </c>
      <c r="B180" s="8">
        <v>4137287</v>
      </c>
      <c r="C180" t="s">
        <v>99</v>
      </c>
      <c r="D180" t="s">
        <v>1658</v>
      </c>
    </row>
    <row r="181" spans="1:4" x14ac:dyDescent="0.2">
      <c r="A181" t="s">
        <v>1588</v>
      </c>
      <c r="B181" s="8">
        <v>11354095</v>
      </c>
      <c r="C181" t="s">
        <v>99</v>
      </c>
      <c r="D181" t="s">
        <v>1659</v>
      </c>
    </row>
    <row r="182" spans="1:4" x14ac:dyDescent="0.2">
      <c r="A182" t="s">
        <v>1588</v>
      </c>
      <c r="B182" s="8">
        <v>4137287</v>
      </c>
      <c r="C182" t="s">
        <v>99</v>
      </c>
      <c r="D182" t="s">
        <v>1629</v>
      </c>
    </row>
    <row r="183" spans="1:4" x14ac:dyDescent="0.2">
      <c r="A183" t="s">
        <v>1590</v>
      </c>
      <c r="B183" s="8">
        <v>11354095</v>
      </c>
      <c r="C183" t="s">
        <v>99</v>
      </c>
      <c r="D183" t="s">
        <v>1660</v>
      </c>
    </row>
    <row r="184" spans="1:4" x14ac:dyDescent="0.2">
      <c r="A184" t="s">
        <v>1592</v>
      </c>
      <c r="B184" s="8">
        <v>13142306</v>
      </c>
      <c r="C184" t="s">
        <v>104</v>
      </c>
      <c r="D184" t="s">
        <v>1583</v>
      </c>
    </row>
    <row r="185" spans="1:4" x14ac:dyDescent="0.2">
      <c r="A185" t="s">
        <v>1580</v>
      </c>
      <c r="B185" s="8">
        <v>13142306</v>
      </c>
      <c r="C185" t="s">
        <v>104</v>
      </c>
      <c r="D185" t="s">
        <v>1583</v>
      </c>
    </row>
    <row r="186" spans="1:4" x14ac:dyDescent="0.2">
      <c r="A186" t="s">
        <v>1586</v>
      </c>
      <c r="B186" s="8">
        <v>13142306</v>
      </c>
      <c r="C186" t="s">
        <v>104</v>
      </c>
      <c r="D186" t="s">
        <v>1583</v>
      </c>
    </row>
    <row r="187" spans="1:4" x14ac:dyDescent="0.2">
      <c r="A187" t="s">
        <v>1588</v>
      </c>
      <c r="B187" s="8">
        <v>13142306</v>
      </c>
      <c r="C187" t="s">
        <v>104</v>
      </c>
      <c r="D187" t="s">
        <v>1584</v>
      </c>
    </row>
    <row r="188" spans="1:4" x14ac:dyDescent="0.2">
      <c r="A188" t="s">
        <v>1590</v>
      </c>
      <c r="B188" s="8">
        <v>13142306</v>
      </c>
      <c r="C188" t="s">
        <v>104</v>
      </c>
      <c r="D188" t="s">
        <v>1602</v>
      </c>
    </row>
    <row r="189" spans="1:4" x14ac:dyDescent="0.2">
      <c r="A189" t="s">
        <v>1592</v>
      </c>
      <c r="B189" s="8">
        <v>13187447</v>
      </c>
      <c r="C189" t="s">
        <v>106</v>
      </c>
      <c r="D189" t="s">
        <v>1596</v>
      </c>
    </row>
    <row r="190" spans="1:4" x14ac:dyDescent="0.2">
      <c r="A190" t="s">
        <v>1580</v>
      </c>
      <c r="B190" s="8">
        <v>13187447</v>
      </c>
      <c r="C190" t="s">
        <v>106</v>
      </c>
      <c r="D190" t="s">
        <v>1583</v>
      </c>
    </row>
    <row r="191" spans="1:4" x14ac:dyDescent="0.2">
      <c r="A191" t="s">
        <v>1586</v>
      </c>
      <c r="B191" s="8">
        <v>13187447</v>
      </c>
      <c r="C191" t="s">
        <v>106</v>
      </c>
      <c r="D191" t="s">
        <v>1583</v>
      </c>
    </row>
    <row r="192" spans="1:4" x14ac:dyDescent="0.2">
      <c r="A192" t="s">
        <v>1588</v>
      </c>
      <c r="B192" s="8">
        <v>13187447</v>
      </c>
      <c r="C192" t="s">
        <v>106</v>
      </c>
      <c r="D192" t="s">
        <v>1603</v>
      </c>
    </row>
    <row r="193" spans="1:4" x14ac:dyDescent="0.2">
      <c r="A193" t="s">
        <v>1590</v>
      </c>
      <c r="B193" s="8">
        <v>13187447</v>
      </c>
      <c r="C193" t="s">
        <v>106</v>
      </c>
      <c r="D193" t="s">
        <v>1610</v>
      </c>
    </row>
    <row r="194" spans="1:4" x14ac:dyDescent="0.2">
      <c r="A194" t="s">
        <v>1592</v>
      </c>
      <c r="B194" s="8">
        <v>767009</v>
      </c>
      <c r="C194" t="s">
        <v>112</v>
      </c>
      <c r="D194" t="s">
        <v>1661</v>
      </c>
    </row>
    <row r="195" spans="1:4" x14ac:dyDescent="0.2">
      <c r="A195" t="s">
        <v>1580</v>
      </c>
      <c r="B195" s="8">
        <v>767009</v>
      </c>
      <c r="C195" t="s">
        <v>112</v>
      </c>
      <c r="D195" t="s">
        <v>1596</v>
      </c>
    </row>
    <row r="196" spans="1:4" x14ac:dyDescent="0.2">
      <c r="A196" t="s">
        <v>1590</v>
      </c>
      <c r="B196" s="8">
        <v>767009</v>
      </c>
      <c r="C196" t="s">
        <v>112</v>
      </c>
      <c r="D196" t="s">
        <v>1607</v>
      </c>
    </row>
    <row r="197" spans="1:4" x14ac:dyDescent="0.2">
      <c r="A197" t="s">
        <v>1592</v>
      </c>
      <c r="B197" s="8">
        <v>4511532</v>
      </c>
      <c r="C197" t="s">
        <v>114</v>
      </c>
      <c r="D197" t="s">
        <v>1609</v>
      </c>
    </row>
    <row r="198" spans="1:4" x14ac:dyDescent="0.2">
      <c r="A198" t="s">
        <v>1586</v>
      </c>
      <c r="B198" s="8">
        <v>4511532</v>
      </c>
      <c r="C198" t="s">
        <v>114</v>
      </c>
      <c r="D198" t="s">
        <v>1587</v>
      </c>
    </row>
    <row r="199" spans="1:4" x14ac:dyDescent="0.2">
      <c r="A199" t="s">
        <v>1588</v>
      </c>
      <c r="B199" s="8">
        <v>4511532</v>
      </c>
      <c r="C199" t="s">
        <v>114</v>
      </c>
      <c r="D199" t="s">
        <v>1603</v>
      </c>
    </row>
    <row r="200" spans="1:4" x14ac:dyDescent="0.2">
      <c r="A200" t="s">
        <v>1590</v>
      </c>
      <c r="B200" s="8">
        <v>4511532</v>
      </c>
      <c r="C200" t="s">
        <v>114</v>
      </c>
      <c r="D200" t="s">
        <v>1587</v>
      </c>
    </row>
    <row r="201" spans="1:4" x14ac:dyDescent="0.2">
      <c r="A201" t="s">
        <v>1592</v>
      </c>
      <c r="B201" s="8">
        <v>13138318</v>
      </c>
      <c r="C201" t="s">
        <v>116</v>
      </c>
      <c r="D201" t="s">
        <v>1661</v>
      </c>
    </row>
    <row r="202" spans="1:4" x14ac:dyDescent="0.2">
      <c r="A202" t="s">
        <v>1580</v>
      </c>
      <c r="B202" s="8">
        <v>13138318</v>
      </c>
      <c r="C202" t="s">
        <v>116</v>
      </c>
      <c r="D202" t="s">
        <v>1662</v>
      </c>
    </row>
    <row r="203" spans="1:4" x14ac:dyDescent="0.2">
      <c r="A203" t="s">
        <v>1586</v>
      </c>
      <c r="B203" s="8">
        <v>13138318</v>
      </c>
      <c r="C203" t="s">
        <v>116</v>
      </c>
      <c r="D203" t="s">
        <v>1619</v>
      </c>
    </row>
    <row r="204" spans="1:4" x14ac:dyDescent="0.2">
      <c r="A204" t="s">
        <v>1588</v>
      </c>
      <c r="B204" s="8">
        <v>13138318</v>
      </c>
      <c r="C204" t="s">
        <v>116</v>
      </c>
      <c r="D204" t="s">
        <v>1584</v>
      </c>
    </row>
    <row r="205" spans="1:4" x14ac:dyDescent="0.2">
      <c r="A205" t="s">
        <v>1590</v>
      </c>
      <c r="B205" s="8">
        <v>13138318</v>
      </c>
      <c r="C205" t="s">
        <v>116</v>
      </c>
      <c r="D205" t="s">
        <v>1605</v>
      </c>
    </row>
    <row r="206" spans="1:4" x14ac:dyDescent="0.2">
      <c r="A206" t="s">
        <v>1590</v>
      </c>
      <c r="B206" s="8">
        <v>20140213</v>
      </c>
      <c r="C206" t="s">
        <v>120</v>
      </c>
      <c r="D206" t="s">
        <v>1584</v>
      </c>
    </row>
    <row r="207" spans="1:4" x14ac:dyDescent="0.2">
      <c r="A207" t="s">
        <v>1580</v>
      </c>
      <c r="B207" s="8">
        <v>13039609</v>
      </c>
      <c r="C207" t="s">
        <v>122</v>
      </c>
      <c r="D207" t="s">
        <v>1650</v>
      </c>
    </row>
    <row r="208" spans="1:4" x14ac:dyDescent="0.2">
      <c r="A208" t="s">
        <v>1586</v>
      </c>
      <c r="B208" s="8">
        <v>11481377</v>
      </c>
      <c r="C208" t="s">
        <v>122</v>
      </c>
      <c r="D208" t="s">
        <v>1663</v>
      </c>
    </row>
    <row r="209" spans="1:4" x14ac:dyDescent="0.2">
      <c r="A209" t="s">
        <v>1588</v>
      </c>
      <c r="B209" s="8">
        <v>11481377</v>
      </c>
      <c r="C209" t="s">
        <v>122</v>
      </c>
      <c r="D209" t="s">
        <v>1664</v>
      </c>
    </row>
    <row r="210" spans="1:4" x14ac:dyDescent="0.2">
      <c r="A210" t="s">
        <v>1592</v>
      </c>
      <c r="B210" s="8">
        <v>11014682</v>
      </c>
      <c r="C210" t="s">
        <v>1665</v>
      </c>
      <c r="D210" t="s">
        <v>1610</v>
      </c>
    </row>
    <row r="211" spans="1:4" x14ac:dyDescent="0.2">
      <c r="A211" t="s">
        <v>1588</v>
      </c>
      <c r="B211" s="8">
        <v>331907</v>
      </c>
      <c r="C211" t="s">
        <v>126</v>
      </c>
      <c r="D211" t="s">
        <v>1641</v>
      </c>
    </row>
    <row r="212" spans="1:4" x14ac:dyDescent="0.2">
      <c r="A212" t="s">
        <v>1590</v>
      </c>
      <c r="B212" s="8">
        <v>331907</v>
      </c>
      <c r="C212" t="s">
        <v>126</v>
      </c>
      <c r="D212" t="s">
        <v>1655</v>
      </c>
    </row>
    <row r="213" spans="1:4" x14ac:dyDescent="0.2">
      <c r="A213" t="s">
        <v>1592</v>
      </c>
      <c r="B213" s="8">
        <v>13201300</v>
      </c>
      <c r="C213" t="s">
        <v>1667</v>
      </c>
      <c r="D213" t="s">
        <v>1668</v>
      </c>
    </row>
    <row r="214" spans="1:4" x14ac:dyDescent="0.2">
      <c r="A214" t="s">
        <v>1580</v>
      </c>
      <c r="B214" s="8">
        <v>13201300</v>
      </c>
      <c r="C214" t="s">
        <v>1667</v>
      </c>
      <c r="D214" t="s">
        <v>1595</v>
      </c>
    </row>
    <row r="215" spans="1:4" x14ac:dyDescent="0.2">
      <c r="A215" t="s">
        <v>1586</v>
      </c>
      <c r="B215" s="8">
        <v>13201300</v>
      </c>
      <c r="C215" t="s">
        <v>1667</v>
      </c>
      <c r="D215" t="s">
        <v>1596</v>
      </c>
    </row>
    <row r="216" spans="1:4" x14ac:dyDescent="0.2">
      <c r="A216" t="s">
        <v>1588</v>
      </c>
      <c r="B216" s="8">
        <v>13201300</v>
      </c>
      <c r="C216" t="s">
        <v>1667</v>
      </c>
      <c r="D216" t="s">
        <v>1643</v>
      </c>
    </row>
    <row r="217" spans="1:4" x14ac:dyDescent="0.2">
      <c r="A217" t="s">
        <v>1592</v>
      </c>
      <c r="B217" s="8">
        <v>13114599</v>
      </c>
      <c r="C217" t="s">
        <v>128</v>
      </c>
      <c r="D217" t="s">
        <v>1596</v>
      </c>
    </row>
    <row r="218" spans="1:4" x14ac:dyDescent="0.2">
      <c r="A218" t="s">
        <v>1580</v>
      </c>
      <c r="B218" s="8">
        <v>13114599</v>
      </c>
      <c r="C218" t="s">
        <v>128</v>
      </c>
      <c r="D218" t="s">
        <v>1594</v>
      </c>
    </row>
    <row r="219" spans="1:4" x14ac:dyDescent="0.2">
      <c r="A219" t="s">
        <v>1586</v>
      </c>
      <c r="B219" s="8">
        <v>13114599</v>
      </c>
      <c r="C219" t="s">
        <v>128</v>
      </c>
      <c r="D219" t="s">
        <v>1620</v>
      </c>
    </row>
    <row r="220" spans="1:4" x14ac:dyDescent="0.2">
      <c r="A220" t="s">
        <v>1588</v>
      </c>
      <c r="B220" s="8">
        <v>13114599</v>
      </c>
      <c r="C220" t="s">
        <v>128</v>
      </c>
      <c r="D220" t="s">
        <v>1587</v>
      </c>
    </row>
    <row r="221" spans="1:4" x14ac:dyDescent="0.2">
      <c r="A221" t="s">
        <v>1590</v>
      </c>
      <c r="B221" s="8">
        <v>13114599</v>
      </c>
      <c r="C221" t="s">
        <v>128</v>
      </c>
      <c r="D221" t="s">
        <v>1596</v>
      </c>
    </row>
    <row r="222" spans="1:4" x14ac:dyDescent="0.2">
      <c r="A222" t="s">
        <v>1592</v>
      </c>
      <c r="B222" s="8">
        <v>302206</v>
      </c>
      <c r="C222" t="s">
        <v>130</v>
      </c>
      <c r="D222" t="s">
        <v>1670</v>
      </c>
    </row>
    <row r="223" spans="1:4" x14ac:dyDescent="0.2">
      <c r="A223" t="s">
        <v>1580</v>
      </c>
      <c r="B223" s="8">
        <v>302206</v>
      </c>
      <c r="C223" t="s">
        <v>130</v>
      </c>
      <c r="D223" t="s">
        <v>1671</v>
      </c>
    </row>
    <row r="224" spans="1:4" x14ac:dyDescent="0.2">
      <c r="A224" t="s">
        <v>1586</v>
      </c>
      <c r="B224" s="8">
        <v>302206</v>
      </c>
      <c r="C224" t="s">
        <v>130</v>
      </c>
      <c r="D224" t="s">
        <v>1623</v>
      </c>
    </row>
    <row r="225" spans="1:4" x14ac:dyDescent="0.2">
      <c r="A225" t="s">
        <v>1588</v>
      </c>
      <c r="B225" s="8">
        <v>302206</v>
      </c>
      <c r="C225" t="s">
        <v>130</v>
      </c>
      <c r="D225" t="s">
        <v>1599</v>
      </c>
    </row>
    <row r="226" spans="1:4" x14ac:dyDescent="0.2">
      <c r="A226" t="s">
        <v>1590</v>
      </c>
      <c r="B226" s="8">
        <v>302206</v>
      </c>
      <c r="C226" t="s">
        <v>130</v>
      </c>
      <c r="D226" t="s">
        <v>1635</v>
      </c>
    </row>
    <row r="227" spans="1:4" x14ac:dyDescent="0.2">
      <c r="A227" t="s">
        <v>1592</v>
      </c>
      <c r="B227" s="8">
        <v>20073178</v>
      </c>
      <c r="C227" t="s">
        <v>132</v>
      </c>
      <c r="D227" t="s">
        <v>1609</v>
      </c>
    </row>
    <row r="228" spans="1:4" x14ac:dyDescent="0.2">
      <c r="A228" t="s">
        <v>1580</v>
      </c>
      <c r="B228" s="8">
        <v>20073178</v>
      </c>
      <c r="C228" t="s">
        <v>132</v>
      </c>
      <c r="D228" t="s">
        <v>1581</v>
      </c>
    </row>
    <row r="229" spans="1:4" x14ac:dyDescent="0.2">
      <c r="A229" t="s">
        <v>1586</v>
      </c>
      <c r="B229" s="8">
        <v>20073178</v>
      </c>
      <c r="C229" t="s">
        <v>132</v>
      </c>
      <c r="D229" t="s">
        <v>1610</v>
      </c>
    </row>
    <row r="230" spans="1:4" x14ac:dyDescent="0.2">
      <c r="A230" t="s">
        <v>1588</v>
      </c>
      <c r="B230" s="8">
        <v>20073178</v>
      </c>
      <c r="C230" t="s">
        <v>132</v>
      </c>
      <c r="D230" t="s">
        <v>1602</v>
      </c>
    </row>
    <row r="231" spans="1:4" x14ac:dyDescent="0.2">
      <c r="A231" t="s">
        <v>1590</v>
      </c>
      <c r="B231" s="8">
        <v>20073178</v>
      </c>
      <c r="C231" t="s">
        <v>132</v>
      </c>
      <c r="D231" t="s">
        <v>1585</v>
      </c>
    </row>
    <row r="232" spans="1:4" x14ac:dyDescent="0.2">
      <c r="A232" t="s">
        <v>1588</v>
      </c>
      <c r="B232" s="8" t="s">
        <v>1601</v>
      </c>
      <c r="C232" t="s">
        <v>134</v>
      </c>
      <c r="D232" t="s">
        <v>1584</v>
      </c>
    </row>
    <row r="233" spans="1:4" x14ac:dyDescent="0.2">
      <c r="A233" t="s">
        <v>1592</v>
      </c>
      <c r="B233" s="8" t="s">
        <v>1601</v>
      </c>
      <c r="C233" t="s">
        <v>1672</v>
      </c>
      <c r="D233" t="s">
        <v>1584</v>
      </c>
    </row>
    <row r="234" spans="1:4" x14ac:dyDescent="0.2">
      <c r="A234" t="s">
        <v>1580</v>
      </c>
      <c r="B234" s="8" t="s">
        <v>1601</v>
      </c>
      <c r="C234" t="s">
        <v>1672</v>
      </c>
      <c r="D234" t="s">
        <v>1612</v>
      </c>
    </row>
    <row r="235" spans="1:4" x14ac:dyDescent="0.2">
      <c r="A235" t="s">
        <v>1586</v>
      </c>
      <c r="B235" s="8" t="s">
        <v>1601</v>
      </c>
      <c r="C235" t="s">
        <v>1672</v>
      </c>
      <c r="D235" t="s">
        <v>1636</v>
      </c>
    </row>
    <row r="236" spans="1:4" x14ac:dyDescent="0.2">
      <c r="A236" t="s">
        <v>1588</v>
      </c>
      <c r="B236" s="8" t="s">
        <v>1601</v>
      </c>
      <c r="C236" t="s">
        <v>1672</v>
      </c>
      <c r="D236" t="s">
        <v>1591</v>
      </c>
    </row>
    <row r="237" spans="1:4" x14ac:dyDescent="0.2">
      <c r="A237" t="s">
        <v>1590</v>
      </c>
      <c r="B237" s="8" t="s">
        <v>1601</v>
      </c>
      <c r="C237" t="s">
        <v>1672</v>
      </c>
      <c r="D237" t="s">
        <v>1587</v>
      </c>
    </row>
    <row r="238" spans="1:4" x14ac:dyDescent="0.2">
      <c r="A238" t="s">
        <v>1586</v>
      </c>
      <c r="B238" s="8" t="s">
        <v>1601</v>
      </c>
      <c r="C238" t="s">
        <v>137</v>
      </c>
      <c r="D238" t="s">
        <v>1636</v>
      </c>
    </row>
    <row r="239" spans="1:4" x14ac:dyDescent="0.2">
      <c r="A239" t="s">
        <v>1588</v>
      </c>
      <c r="B239" s="8" t="s">
        <v>1601</v>
      </c>
      <c r="C239" t="s">
        <v>137</v>
      </c>
      <c r="D239" t="s">
        <v>1646</v>
      </c>
    </row>
    <row r="240" spans="1:4" x14ac:dyDescent="0.2">
      <c r="A240" t="s">
        <v>1590</v>
      </c>
      <c r="B240" s="8" t="s">
        <v>1601</v>
      </c>
      <c r="C240" t="s">
        <v>137</v>
      </c>
      <c r="D240" t="s">
        <v>1674</v>
      </c>
    </row>
    <row r="241" spans="1:4" x14ac:dyDescent="0.2">
      <c r="A241" t="s">
        <v>1592</v>
      </c>
      <c r="B241" s="8">
        <v>13204206</v>
      </c>
      <c r="C241" t="s">
        <v>139</v>
      </c>
      <c r="D241" t="s">
        <v>1609</v>
      </c>
    </row>
    <row r="242" spans="1:4" x14ac:dyDescent="0.2">
      <c r="A242" t="s">
        <v>1592</v>
      </c>
      <c r="B242" s="8">
        <v>11147262</v>
      </c>
      <c r="C242" t="s">
        <v>139</v>
      </c>
      <c r="D242" t="s">
        <v>1584</v>
      </c>
    </row>
    <row r="243" spans="1:4" x14ac:dyDescent="0.2">
      <c r="A243" t="s">
        <v>1580</v>
      </c>
      <c r="B243" s="8">
        <v>13204206</v>
      </c>
      <c r="C243" t="s">
        <v>139</v>
      </c>
      <c r="D243" t="s">
        <v>1603</v>
      </c>
    </row>
    <row r="244" spans="1:4" x14ac:dyDescent="0.2">
      <c r="A244" t="s">
        <v>1588</v>
      </c>
      <c r="B244" s="8">
        <v>13204206</v>
      </c>
      <c r="C244" t="s">
        <v>139</v>
      </c>
      <c r="D244" t="s">
        <v>1596</v>
      </c>
    </row>
    <row r="245" spans="1:4" x14ac:dyDescent="0.2">
      <c r="A245" t="s">
        <v>1588</v>
      </c>
      <c r="B245" s="8">
        <v>11147262</v>
      </c>
      <c r="C245" t="s">
        <v>139</v>
      </c>
      <c r="D245" t="s">
        <v>1594</v>
      </c>
    </row>
    <row r="246" spans="1:4" x14ac:dyDescent="0.2">
      <c r="A246" t="s">
        <v>1588</v>
      </c>
      <c r="B246" s="8">
        <v>4247584</v>
      </c>
      <c r="C246" t="s">
        <v>139</v>
      </c>
      <c r="D246" t="s">
        <v>1584</v>
      </c>
    </row>
    <row r="247" spans="1:4" x14ac:dyDescent="0.2">
      <c r="A247" t="s">
        <v>1590</v>
      </c>
      <c r="B247" s="8">
        <v>11147262</v>
      </c>
      <c r="C247" t="s">
        <v>139</v>
      </c>
      <c r="D247" t="s">
        <v>1636</v>
      </c>
    </row>
    <row r="248" spans="1:4" x14ac:dyDescent="0.2">
      <c r="A248" t="s">
        <v>1590</v>
      </c>
      <c r="B248" s="8">
        <v>13204206</v>
      </c>
      <c r="C248" t="s">
        <v>139</v>
      </c>
      <c r="D248" t="s">
        <v>1626</v>
      </c>
    </row>
    <row r="249" spans="1:4" x14ac:dyDescent="0.2">
      <c r="A249" t="s">
        <v>1592</v>
      </c>
      <c r="B249" s="8">
        <v>13084758</v>
      </c>
      <c r="C249" t="s">
        <v>141</v>
      </c>
      <c r="D249" t="s">
        <v>1675</v>
      </c>
    </row>
    <row r="250" spans="1:4" x14ac:dyDescent="0.2">
      <c r="A250" t="s">
        <v>1592</v>
      </c>
      <c r="B250" s="8">
        <v>11483321</v>
      </c>
      <c r="C250" t="s">
        <v>141</v>
      </c>
      <c r="D250" t="s">
        <v>1676</v>
      </c>
    </row>
    <row r="251" spans="1:4" x14ac:dyDescent="0.2">
      <c r="A251" t="s">
        <v>1592</v>
      </c>
      <c r="B251" s="8">
        <v>4207903</v>
      </c>
      <c r="C251" t="s">
        <v>141</v>
      </c>
      <c r="D251" t="s">
        <v>1677</v>
      </c>
    </row>
    <row r="252" spans="1:4" x14ac:dyDescent="0.2">
      <c r="A252" t="s">
        <v>1580</v>
      </c>
      <c r="B252" s="8">
        <v>11483321</v>
      </c>
      <c r="C252" t="s">
        <v>141</v>
      </c>
      <c r="D252" t="s">
        <v>1678</v>
      </c>
    </row>
    <row r="253" spans="1:4" x14ac:dyDescent="0.2">
      <c r="A253" t="s">
        <v>1580</v>
      </c>
      <c r="B253" s="8">
        <v>13084758</v>
      </c>
      <c r="C253" t="s">
        <v>141</v>
      </c>
      <c r="D253" t="s">
        <v>1679</v>
      </c>
    </row>
    <row r="254" spans="1:4" x14ac:dyDescent="0.2">
      <c r="A254" t="s">
        <v>1586</v>
      </c>
      <c r="B254" s="8">
        <v>4207903</v>
      </c>
      <c r="C254" t="s">
        <v>141</v>
      </c>
      <c r="D254" t="s">
        <v>1680</v>
      </c>
    </row>
    <row r="255" spans="1:4" x14ac:dyDescent="0.2">
      <c r="A255" t="s">
        <v>1586</v>
      </c>
      <c r="B255" s="8">
        <v>13084758</v>
      </c>
      <c r="C255" t="s">
        <v>141</v>
      </c>
      <c r="D255" t="s">
        <v>1681</v>
      </c>
    </row>
    <row r="256" spans="1:4" x14ac:dyDescent="0.2">
      <c r="A256" t="s">
        <v>1586</v>
      </c>
      <c r="B256" s="8">
        <v>11483321</v>
      </c>
      <c r="C256" t="s">
        <v>141</v>
      </c>
      <c r="D256" t="s">
        <v>1682</v>
      </c>
    </row>
    <row r="257" spans="1:4" x14ac:dyDescent="0.2">
      <c r="A257" t="s">
        <v>1588</v>
      </c>
      <c r="B257" s="8">
        <v>13084758</v>
      </c>
      <c r="C257" t="s">
        <v>141</v>
      </c>
      <c r="D257" t="s">
        <v>1683</v>
      </c>
    </row>
    <row r="258" spans="1:4" x14ac:dyDescent="0.2">
      <c r="A258" t="s">
        <v>1588</v>
      </c>
      <c r="B258" s="8">
        <v>11483321</v>
      </c>
      <c r="C258" t="s">
        <v>141</v>
      </c>
      <c r="D258" t="s">
        <v>1684</v>
      </c>
    </row>
    <row r="259" spans="1:4" x14ac:dyDescent="0.2">
      <c r="A259" t="s">
        <v>1588</v>
      </c>
      <c r="B259" s="8">
        <v>4207903</v>
      </c>
      <c r="C259" t="s">
        <v>141</v>
      </c>
      <c r="D259" t="s">
        <v>1685</v>
      </c>
    </row>
    <row r="260" spans="1:4" x14ac:dyDescent="0.2">
      <c r="A260" t="s">
        <v>1590</v>
      </c>
      <c r="B260" s="8">
        <v>13084758</v>
      </c>
      <c r="C260" t="s">
        <v>141</v>
      </c>
      <c r="D260" t="s">
        <v>1686</v>
      </c>
    </row>
    <row r="261" spans="1:4" x14ac:dyDescent="0.2">
      <c r="A261" t="s">
        <v>1590</v>
      </c>
      <c r="B261" s="8">
        <v>11483321</v>
      </c>
      <c r="C261" t="s">
        <v>141</v>
      </c>
      <c r="D261" t="s">
        <v>1687</v>
      </c>
    </row>
    <row r="262" spans="1:4" x14ac:dyDescent="0.2">
      <c r="A262" t="s">
        <v>1592</v>
      </c>
      <c r="B262" s="8">
        <v>4459696</v>
      </c>
      <c r="C262" t="s">
        <v>1688</v>
      </c>
      <c r="D262" t="s">
        <v>1581</v>
      </c>
    </row>
    <row r="263" spans="1:4" x14ac:dyDescent="0.2">
      <c r="A263" t="s">
        <v>1586</v>
      </c>
      <c r="B263" s="8">
        <v>13048444</v>
      </c>
      <c r="C263" t="s">
        <v>144</v>
      </c>
      <c r="D263" t="s">
        <v>1591</v>
      </c>
    </row>
    <row r="264" spans="1:4" x14ac:dyDescent="0.2">
      <c r="A264" t="s">
        <v>1588</v>
      </c>
      <c r="B264" s="8">
        <v>13048444</v>
      </c>
      <c r="C264" t="s">
        <v>144</v>
      </c>
      <c r="D264" t="s">
        <v>1642</v>
      </c>
    </row>
    <row r="265" spans="1:4" x14ac:dyDescent="0.2">
      <c r="A265" t="s">
        <v>1586</v>
      </c>
      <c r="B265" s="8">
        <v>11390605</v>
      </c>
      <c r="C265" t="s">
        <v>1690</v>
      </c>
      <c r="D265" t="s">
        <v>1584</v>
      </c>
    </row>
    <row r="266" spans="1:4" x14ac:dyDescent="0.2">
      <c r="A266" t="s">
        <v>1588</v>
      </c>
      <c r="B266" s="8">
        <v>11390605</v>
      </c>
      <c r="C266" t="s">
        <v>1690</v>
      </c>
      <c r="D266" t="s">
        <v>1603</v>
      </c>
    </row>
    <row r="267" spans="1:4" x14ac:dyDescent="0.2">
      <c r="A267" t="s">
        <v>1580</v>
      </c>
      <c r="B267" s="8">
        <v>4466792</v>
      </c>
      <c r="C267" t="s">
        <v>148</v>
      </c>
      <c r="D267" t="s">
        <v>1643</v>
      </c>
    </row>
    <row r="268" spans="1:4" x14ac:dyDescent="0.2">
      <c r="A268" t="s">
        <v>1592</v>
      </c>
      <c r="B268" s="8">
        <v>13124366</v>
      </c>
      <c r="C268" t="s">
        <v>150</v>
      </c>
      <c r="D268" t="s">
        <v>1584</v>
      </c>
    </row>
    <row r="269" spans="1:4" x14ac:dyDescent="0.2">
      <c r="A269" t="s">
        <v>1592</v>
      </c>
      <c r="B269" s="8">
        <v>11482442</v>
      </c>
      <c r="C269" t="s">
        <v>150</v>
      </c>
      <c r="D269" t="s">
        <v>1636</v>
      </c>
    </row>
    <row r="270" spans="1:4" x14ac:dyDescent="0.2">
      <c r="A270" t="s">
        <v>1580</v>
      </c>
      <c r="B270" s="8">
        <v>11482442</v>
      </c>
      <c r="C270" t="s">
        <v>150</v>
      </c>
      <c r="D270" t="s">
        <v>1581</v>
      </c>
    </row>
    <row r="271" spans="1:4" x14ac:dyDescent="0.2">
      <c r="A271" t="s">
        <v>1580</v>
      </c>
      <c r="B271" s="8">
        <v>13124366</v>
      </c>
      <c r="C271" t="s">
        <v>150</v>
      </c>
      <c r="D271" t="s">
        <v>1587</v>
      </c>
    </row>
    <row r="272" spans="1:4" x14ac:dyDescent="0.2">
      <c r="A272" t="s">
        <v>1586</v>
      </c>
      <c r="B272" s="8">
        <v>11482442</v>
      </c>
      <c r="C272" t="s">
        <v>150</v>
      </c>
      <c r="D272" t="s">
        <v>1581</v>
      </c>
    </row>
    <row r="273" spans="1:4" x14ac:dyDescent="0.2">
      <c r="A273" t="s">
        <v>1586</v>
      </c>
      <c r="B273" s="8">
        <v>13124366</v>
      </c>
      <c r="C273" t="s">
        <v>150</v>
      </c>
      <c r="D273" t="s">
        <v>1584</v>
      </c>
    </row>
    <row r="274" spans="1:4" x14ac:dyDescent="0.2">
      <c r="A274" t="s">
        <v>1588</v>
      </c>
      <c r="B274" s="8">
        <v>13124366</v>
      </c>
      <c r="C274" t="s">
        <v>150</v>
      </c>
      <c r="D274" t="s">
        <v>1603</v>
      </c>
    </row>
    <row r="275" spans="1:4" x14ac:dyDescent="0.2">
      <c r="A275" t="s">
        <v>1588</v>
      </c>
      <c r="B275" s="8">
        <v>11482442</v>
      </c>
      <c r="C275" t="s">
        <v>150</v>
      </c>
      <c r="D275" t="s">
        <v>1603</v>
      </c>
    </row>
    <row r="276" spans="1:4" x14ac:dyDescent="0.2">
      <c r="A276" t="s">
        <v>1590</v>
      </c>
      <c r="B276" s="8">
        <v>13124366</v>
      </c>
      <c r="C276" t="s">
        <v>150</v>
      </c>
      <c r="D276" t="s">
        <v>1584</v>
      </c>
    </row>
    <row r="277" spans="1:4" x14ac:dyDescent="0.2">
      <c r="A277" t="s">
        <v>1590</v>
      </c>
      <c r="B277" s="8">
        <v>11482442</v>
      </c>
      <c r="C277" t="s">
        <v>150</v>
      </c>
      <c r="D277" t="s">
        <v>1584</v>
      </c>
    </row>
    <row r="278" spans="1:4" x14ac:dyDescent="0.2">
      <c r="A278" t="s">
        <v>1592</v>
      </c>
      <c r="B278" s="8">
        <v>11081280</v>
      </c>
      <c r="C278" t="s">
        <v>152</v>
      </c>
      <c r="D278" t="s">
        <v>1650</v>
      </c>
    </row>
    <row r="279" spans="1:4" x14ac:dyDescent="0.2">
      <c r="A279" t="s">
        <v>1580</v>
      </c>
      <c r="B279" s="8">
        <v>11081280</v>
      </c>
      <c r="C279" t="s">
        <v>152</v>
      </c>
      <c r="D279" t="s">
        <v>1622</v>
      </c>
    </row>
    <row r="280" spans="1:4" x14ac:dyDescent="0.2">
      <c r="A280" t="s">
        <v>1588</v>
      </c>
      <c r="B280" s="8">
        <v>11081280</v>
      </c>
      <c r="C280" t="s">
        <v>152</v>
      </c>
      <c r="D280" t="s">
        <v>1692</v>
      </c>
    </row>
    <row r="281" spans="1:4" x14ac:dyDescent="0.2">
      <c r="A281" t="s">
        <v>1592</v>
      </c>
      <c r="B281" s="8">
        <v>20126880</v>
      </c>
      <c r="C281" t="s">
        <v>154</v>
      </c>
      <c r="D281" t="s">
        <v>1693</v>
      </c>
    </row>
    <row r="282" spans="1:4" x14ac:dyDescent="0.2">
      <c r="A282" t="s">
        <v>1580</v>
      </c>
      <c r="B282" s="8">
        <v>20126880</v>
      </c>
      <c r="C282" t="s">
        <v>154</v>
      </c>
      <c r="D282" t="s">
        <v>1600</v>
      </c>
    </row>
    <row r="283" spans="1:4" x14ac:dyDescent="0.2">
      <c r="A283" t="s">
        <v>1586</v>
      </c>
      <c r="B283" s="8">
        <v>20126880</v>
      </c>
      <c r="C283" t="s">
        <v>154</v>
      </c>
      <c r="D283" t="s">
        <v>1612</v>
      </c>
    </row>
    <row r="284" spans="1:4" x14ac:dyDescent="0.2">
      <c r="A284" t="s">
        <v>1588</v>
      </c>
      <c r="B284" s="8">
        <v>20126880</v>
      </c>
      <c r="C284" t="s">
        <v>154</v>
      </c>
      <c r="D284" t="s">
        <v>1616</v>
      </c>
    </row>
    <row r="285" spans="1:4" x14ac:dyDescent="0.2">
      <c r="A285" t="s">
        <v>1590</v>
      </c>
      <c r="B285" s="8">
        <v>20126880</v>
      </c>
      <c r="C285" t="s">
        <v>154</v>
      </c>
      <c r="D285" t="s">
        <v>1600</v>
      </c>
    </row>
    <row r="286" spans="1:4" x14ac:dyDescent="0.2">
      <c r="A286" t="s">
        <v>1592</v>
      </c>
      <c r="B286" s="8">
        <v>20147543</v>
      </c>
      <c r="C286" t="s">
        <v>157</v>
      </c>
      <c r="D286" t="s">
        <v>1692</v>
      </c>
    </row>
    <row r="287" spans="1:4" x14ac:dyDescent="0.2">
      <c r="A287" t="s">
        <v>1580</v>
      </c>
      <c r="B287" s="8">
        <v>20147543</v>
      </c>
      <c r="C287" t="s">
        <v>157</v>
      </c>
      <c r="D287" t="s">
        <v>1612</v>
      </c>
    </row>
    <row r="288" spans="1:4" x14ac:dyDescent="0.2">
      <c r="A288" t="s">
        <v>1586</v>
      </c>
      <c r="B288" s="8">
        <v>20147543</v>
      </c>
      <c r="C288" t="s">
        <v>157</v>
      </c>
      <c r="D288" t="s">
        <v>1694</v>
      </c>
    </row>
    <row r="289" spans="1:4" x14ac:dyDescent="0.2">
      <c r="A289" t="s">
        <v>1588</v>
      </c>
      <c r="B289" s="8">
        <v>20147543</v>
      </c>
      <c r="C289" t="s">
        <v>157</v>
      </c>
      <c r="D289" t="s">
        <v>1695</v>
      </c>
    </row>
    <row r="290" spans="1:4" x14ac:dyDescent="0.2">
      <c r="A290" t="s">
        <v>1590</v>
      </c>
      <c r="B290" s="8">
        <v>20147543</v>
      </c>
      <c r="C290" t="s">
        <v>157</v>
      </c>
      <c r="D290" t="s">
        <v>1695</v>
      </c>
    </row>
    <row r="291" spans="1:4" x14ac:dyDescent="0.2">
      <c r="A291" t="s">
        <v>1592</v>
      </c>
      <c r="B291" s="8">
        <v>20136528</v>
      </c>
      <c r="C291" t="s">
        <v>161</v>
      </c>
      <c r="D291" t="s">
        <v>1696</v>
      </c>
    </row>
    <row r="292" spans="1:4" x14ac:dyDescent="0.2">
      <c r="A292" t="s">
        <v>1580</v>
      </c>
      <c r="B292" s="8">
        <v>20136528</v>
      </c>
      <c r="C292" t="s">
        <v>161</v>
      </c>
      <c r="D292" t="s">
        <v>1660</v>
      </c>
    </row>
    <row r="293" spans="1:4" x14ac:dyDescent="0.2">
      <c r="A293" t="s">
        <v>1586</v>
      </c>
      <c r="B293" s="8">
        <v>20136528</v>
      </c>
      <c r="C293" t="s">
        <v>161</v>
      </c>
      <c r="D293" t="s">
        <v>1629</v>
      </c>
    </row>
    <row r="294" spans="1:4" x14ac:dyDescent="0.2">
      <c r="A294" t="s">
        <v>1590</v>
      </c>
      <c r="B294" s="8">
        <v>20136528</v>
      </c>
      <c r="C294" t="s">
        <v>161</v>
      </c>
      <c r="D294" t="s">
        <v>1697</v>
      </c>
    </row>
    <row r="295" spans="1:4" x14ac:dyDescent="0.2">
      <c r="A295" t="s">
        <v>1592</v>
      </c>
      <c r="B295" s="8">
        <v>2808891</v>
      </c>
      <c r="C295" t="s">
        <v>163</v>
      </c>
      <c r="D295" t="s">
        <v>1627</v>
      </c>
    </row>
    <row r="296" spans="1:4" x14ac:dyDescent="0.2">
      <c r="A296" t="s">
        <v>1580</v>
      </c>
      <c r="B296" s="8">
        <v>2808891</v>
      </c>
      <c r="C296" t="s">
        <v>163</v>
      </c>
      <c r="D296" t="s">
        <v>1610</v>
      </c>
    </row>
    <row r="297" spans="1:4" x14ac:dyDescent="0.2">
      <c r="A297" t="s">
        <v>1586</v>
      </c>
      <c r="B297" s="8">
        <v>2808891</v>
      </c>
      <c r="C297" t="s">
        <v>163</v>
      </c>
      <c r="D297" t="s">
        <v>1585</v>
      </c>
    </row>
    <row r="298" spans="1:4" x14ac:dyDescent="0.2">
      <c r="A298" t="s">
        <v>1588</v>
      </c>
      <c r="B298" s="8">
        <v>2808891</v>
      </c>
      <c r="C298" t="s">
        <v>163</v>
      </c>
      <c r="D298" t="s">
        <v>1591</v>
      </c>
    </row>
    <row r="299" spans="1:4" x14ac:dyDescent="0.2">
      <c r="A299" t="s">
        <v>1592</v>
      </c>
      <c r="B299" s="8">
        <v>13157728</v>
      </c>
      <c r="C299" t="s">
        <v>169</v>
      </c>
      <c r="D299" t="s">
        <v>1694</v>
      </c>
    </row>
    <row r="300" spans="1:4" x14ac:dyDescent="0.2">
      <c r="A300" t="s">
        <v>1580</v>
      </c>
      <c r="B300" s="8">
        <v>13157728</v>
      </c>
      <c r="C300" t="s">
        <v>169</v>
      </c>
      <c r="D300" t="s">
        <v>1584</v>
      </c>
    </row>
    <row r="301" spans="1:4" x14ac:dyDescent="0.2">
      <c r="A301" t="s">
        <v>1588</v>
      </c>
      <c r="B301" s="8">
        <v>13157728</v>
      </c>
      <c r="C301" t="s">
        <v>169</v>
      </c>
      <c r="D301" t="s">
        <v>1605</v>
      </c>
    </row>
    <row r="302" spans="1:4" x14ac:dyDescent="0.2">
      <c r="A302" t="s">
        <v>1590</v>
      </c>
      <c r="B302" s="8">
        <v>13157728</v>
      </c>
      <c r="C302" t="s">
        <v>169</v>
      </c>
      <c r="D302" t="s">
        <v>1609</v>
      </c>
    </row>
    <row r="303" spans="1:4" x14ac:dyDescent="0.2">
      <c r="A303" t="s">
        <v>1592</v>
      </c>
      <c r="B303" s="8" t="s">
        <v>1601</v>
      </c>
      <c r="C303" t="s">
        <v>172</v>
      </c>
      <c r="D303" t="s">
        <v>1605</v>
      </c>
    </row>
    <row r="304" spans="1:4" x14ac:dyDescent="0.2">
      <c r="A304" t="s">
        <v>1592</v>
      </c>
      <c r="B304" s="8" t="s">
        <v>1601</v>
      </c>
      <c r="C304" t="s">
        <v>172</v>
      </c>
      <c r="D304" t="s">
        <v>1610</v>
      </c>
    </row>
    <row r="305" spans="1:4" x14ac:dyDescent="0.2">
      <c r="A305" t="s">
        <v>1592</v>
      </c>
      <c r="B305" s="8" t="s">
        <v>1601</v>
      </c>
      <c r="C305" t="s">
        <v>172</v>
      </c>
      <c r="D305" t="s">
        <v>1698</v>
      </c>
    </row>
    <row r="306" spans="1:4" x14ac:dyDescent="0.2">
      <c r="A306" t="s">
        <v>1592</v>
      </c>
      <c r="B306" s="8" t="s">
        <v>1601</v>
      </c>
      <c r="C306" t="s">
        <v>172</v>
      </c>
      <c r="D306" t="s">
        <v>1583</v>
      </c>
    </row>
    <row r="307" spans="1:4" x14ac:dyDescent="0.2">
      <c r="A307" t="s">
        <v>1580</v>
      </c>
      <c r="B307" s="8" t="s">
        <v>1601</v>
      </c>
      <c r="C307" t="s">
        <v>172</v>
      </c>
      <c r="D307" t="s">
        <v>1581</v>
      </c>
    </row>
    <row r="308" spans="1:4" x14ac:dyDescent="0.2">
      <c r="A308" t="s">
        <v>1580</v>
      </c>
      <c r="B308" s="8" t="s">
        <v>1601</v>
      </c>
      <c r="C308" t="s">
        <v>172</v>
      </c>
      <c r="D308" t="s">
        <v>1595</v>
      </c>
    </row>
    <row r="309" spans="1:4" x14ac:dyDescent="0.2">
      <c r="A309" t="s">
        <v>1580</v>
      </c>
      <c r="B309" s="8" t="s">
        <v>1601</v>
      </c>
      <c r="C309" t="s">
        <v>172</v>
      </c>
      <c r="D309" t="s">
        <v>1602</v>
      </c>
    </row>
    <row r="310" spans="1:4" x14ac:dyDescent="0.2">
      <c r="A310" t="s">
        <v>1586</v>
      </c>
      <c r="B310" s="8" t="s">
        <v>1601</v>
      </c>
      <c r="C310" t="s">
        <v>172</v>
      </c>
      <c r="D310" t="s">
        <v>1610</v>
      </c>
    </row>
    <row r="311" spans="1:4" x14ac:dyDescent="0.2">
      <c r="A311" t="s">
        <v>1588</v>
      </c>
      <c r="B311" s="8" t="s">
        <v>1601</v>
      </c>
      <c r="C311" t="s">
        <v>172</v>
      </c>
      <c r="D311" t="s">
        <v>1603</v>
      </c>
    </row>
    <row r="312" spans="1:4" x14ac:dyDescent="0.2">
      <c r="A312" t="s">
        <v>1590</v>
      </c>
      <c r="B312" s="8" t="s">
        <v>1601</v>
      </c>
      <c r="C312" t="s">
        <v>172</v>
      </c>
      <c r="D312" t="s">
        <v>1584</v>
      </c>
    </row>
    <row r="313" spans="1:4" x14ac:dyDescent="0.2">
      <c r="A313" t="s">
        <v>1590</v>
      </c>
      <c r="B313" s="8" t="s">
        <v>1601</v>
      </c>
      <c r="C313" t="s">
        <v>172</v>
      </c>
      <c r="D313" t="s">
        <v>1587</v>
      </c>
    </row>
    <row r="314" spans="1:4" x14ac:dyDescent="0.2">
      <c r="A314" t="s">
        <v>1586</v>
      </c>
      <c r="B314" s="8">
        <v>13051304</v>
      </c>
      <c r="C314" t="s">
        <v>1699</v>
      </c>
      <c r="D314" t="s">
        <v>1587</v>
      </c>
    </row>
    <row r="315" spans="1:4" x14ac:dyDescent="0.2">
      <c r="A315" t="s">
        <v>1580</v>
      </c>
      <c r="B315" s="8">
        <v>13061698</v>
      </c>
      <c r="C315" t="s">
        <v>176</v>
      </c>
      <c r="D315" t="s">
        <v>1701</v>
      </c>
    </row>
    <row r="316" spans="1:4" x14ac:dyDescent="0.2">
      <c r="A316" t="s">
        <v>1592</v>
      </c>
      <c r="B316" s="8">
        <v>4550173</v>
      </c>
      <c r="C316" t="s">
        <v>178</v>
      </c>
      <c r="D316" t="s">
        <v>1671</v>
      </c>
    </row>
    <row r="317" spans="1:4" x14ac:dyDescent="0.2">
      <c r="A317" t="s">
        <v>1580</v>
      </c>
      <c r="B317" s="8">
        <v>4550173</v>
      </c>
      <c r="C317" t="s">
        <v>178</v>
      </c>
      <c r="D317" t="s">
        <v>1702</v>
      </c>
    </row>
    <row r="318" spans="1:4" x14ac:dyDescent="0.2">
      <c r="A318" t="s">
        <v>1586</v>
      </c>
      <c r="B318" s="8">
        <v>4550173</v>
      </c>
      <c r="C318" t="s">
        <v>178</v>
      </c>
      <c r="D318" t="s">
        <v>1703</v>
      </c>
    </row>
    <row r="319" spans="1:4" x14ac:dyDescent="0.2">
      <c r="A319" t="s">
        <v>1592</v>
      </c>
      <c r="B319" s="8">
        <v>13051311</v>
      </c>
      <c r="C319" t="s">
        <v>1704</v>
      </c>
      <c r="D319" t="s">
        <v>1619</v>
      </c>
    </row>
    <row r="320" spans="1:4" x14ac:dyDescent="0.2">
      <c r="A320" t="s">
        <v>1580</v>
      </c>
      <c r="B320" s="8">
        <v>13051311</v>
      </c>
      <c r="C320" t="s">
        <v>1704</v>
      </c>
      <c r="D320" t="s">
        <v>1671</v>
      </c>
    </row>
    <row r="321" spans="1:4" x14ac:dyDescent="0.2">
      <c r="A321" t="s">
        <v>1586</v>
      </c>
      <c r="B321" s="8">
        <v>13051311</v>
      </c>
      <c r="C321" t="s">
        <v>1704</v>
      </c>
      <c r="D321" t="s">
        <v>1607</v>
      </c>
    </row>
    <row r="322" spans="1:4" x14ac:dyDescent="0.2">
      <c r="A322" t="s">
        <v>1580</v>
      </c>
      <c r="B322" s="8">
        <v>637317</v>
      </c>
      <c r="C322" t="s">
        <v>182</v>
      </c>
      <c r="D322" t="s">
        <v>1587</v>
      </c>
    </row>
    <row r="323" spans="1:4" x14ac:dyDescent="0.2">
      <c r="A323" t="s">
        <v>1588</v>
      </c>
      <c r="B323" s="8">
        <v>637317</v>
      </c>
      <c r="C323" t="s">
        <v>182</v>
      </c>
      <c r="D323" t="s">
        <v>1602</v>
      </c>
    </row>
    <row r="324" spans="1:4" x14ac:dyDescent="0.2">
      <c r="A324" t="s">
        <v>1588</v>
      </c>
      <c r="B324" s="8">
        <v>20097462</v>
      </c>
      <c r="C324" t="s">
        <v>184</v>
      </c>
      <c r="D324" t="s">
        <v>1602</v>
      </c>
    </row>
    <row r="325" spans="1:4" x14ac:dyDescent="0.2">
      <c r="A325" t="s">
        <v>1580</v>
      </c>
      <c r="B325" s="8" t="s">
        <v>1601</v>
      </c>
      <c r="C325" t="s">
        <v>189</v>
      </c>
      <c r="D325" t="s">
        <v>1584</v>
      </c>
    </row>
    <row r="326" spans="1:4" x14ac:dyDescent="0.2">
      <c r="A326" t="s">
        <v>1586</v>
      </c>
      <c r="B326" s="8" t="s">
        <v>1601</v>
      </c>
      <c r="C326" t="s">
        <v>189</v>
      </c>
      <c r="D326" t="s">
        <v>1602</v>
      </c>
    </row>
    <row r="327" spans="1:4" x14ac:dyDescent="0.2">
      <c r="A327" t="s">
        <v>1586</v>
      </c>
      <c r="B327" s="8">
        <v>11054834</v>
      </c>
      <c r="C327" t="s">
        <v>189</v>
      </c>
      <c r="D327" t="s">
        <v>1610</v>
      </c>
    </row>
    <row r="328" spans="1:4" x14ac:dyDescent="0.2">
      <c r="A328" t="s">
        <v>1590</v>
      </c>
      <c r="B328" s="8" t="s">
        <v>1601</v>
      </c>
      <c r="C328" t="s">
        <v>189</v>
      </c>
      <c r="D328" t="s">
        <v>1636</v>
      </c>
    </row>
    <row r="329" spans="1:4" x14ac:dyDescent="0.2">
      <c r="A329" t="s">
        <v>1590</v>
      </c>
      <c r="B329" s="8" t="s">
        <v>1601</v>
      </c>
      <c r="C329" t="s">
        <v>189</v>
      </c>
      <c r="D329" t="s">
        <v>1584</v>
      </c>
    </row>
    <row r="330" spans="1:4" x14ac:dyDescent="0.2">
      <c r="A330" t="s">
        <v>1592</v>
      </c>
      <c r="B330" s="8">
        <v>11347925</v>
      </c>
      <c r="C330" t="s">
        <v>191</v>
      </c>
      <c r="D330" t="s">
        <v>1587</v>
      </c>
    </row>
    <row r="331" spans="1:4" x14ac:dyDescent="0.2">
      <c r="A331" t="s">
        <v>1580</v>
      </c>
      <c r="B331" s="8">
        <v>11347925</v>
      </c>
      <c r="C331" t="s">
        <v>191</v>
      </c>
      <c r="D331" t="s">
        <v>1581</v>
      </c>
    </row>
    <row r="332" spans="1:4" x14ac:dyDescent="0.2">
      <c r="A332" t="s">
        <v>1586</v>
      </c>
      <c r="B332" s="8">
        <v>11347925</v>
      </c>
      <c r="C332" t="s">
        <v>191</v>
      </c>
      <c r="D332" t="s">
        <v>1602</v>
      </c>
    </row>
    <row r="333" spans="1:4" x14ac:dyDescent="0.2">
      <c r="A333" t="s">
        <v>1588</v>
      </c>
      <c r="B333" s="8">
        <v>11347925</v>
      </c>
      <c r="C333" t="s">
        <v>191</v>
      </c>
      <c r="D333" t="s">
        <v>1603</v>
      </c>
    </row>
    <row r="334" spans="1:4" x14ac:dyDescent="0.2">
      <c r="A334" t="s">
        <v>1590</v>
      </c>
      <c r="B334" s="8">
        <v>11347925</v>
      </c>
      <c r="C334" t="s">
        <v>191</v>
      </c>
      <c r="D334" t="s">
        <v>1603</v>
      </c>
    </row>
    <row r="335" spans="1:4" x14ac:dyDescent="0.2">
      <c r="A335" t="s">
        <v>1592</v>
      </c>
      <c r="B335" s="8">
        <v>20130085</v>
      </c>
      <c r="C335" t="s">
        <v>1706</v>
      </c>
      <c r="D335" t="s">
        <v>1603</v>
      </c>
    </row>
    <row r="336" spans="1:4" x14ac:dyDescent="0.2">
      <c r="A336" t="s">
        <v>1592</v>
      </c>
      <c r="B336" s="8" t="s">
        <v>1601</v>
      </c>
      <c r="C336" t="s">
        <v>194</v>
      </c>
      <c r="D336" t="s">
        <v>1587</v>
      </c>
    </row>
    <row r="337" spans="1:4" x14ac:dyDescent="0.2">
      <c r="A337" t="s">
        <v>1592</v>
      </c>
      <c r="B337" s="8">
        <v>11492658</v>
      </c>
      <c r="C337" t="s">
        <v>194</v>
      </c>
      <c r="D337" t="s">
        <v>1584</v>
      </c>
    </row>
    <row r="338" spans="1:4" x14ac:dyDescent="0.2">
      <c r="A338" t="s">
        <v>1580</v>
      </c>
      <c r="B338" s="8" t="s">
        <v>1601</v>
      </c>
      <c r="C338" t="s">
        <v>194</v>
      </c>
      <c r="D338" t="s">
        <v>1581</v>
      </c>
    </row>
    <row r="339" spans="1:4" x14ac:dyDescent="0.2">
      <c r="A339" t="s">
        <v>1586</v>
      </c>
      <c r="B339" s="8" t="s">
        <v>1601</v>
      </c>
      <c r="C339" t="s">
        <v>194</v>
      </c>
      <c r="D339" t="s">
        <v>1603</v>
      </c>
    </row>
    <row r="340" spans="1:4" x14ac:dyDescent="0.2">
      <c r="A340" t="s">
        <v>1586</v>
      </c>
      <c r="B340" s="8">
        <v>11492658</v>
      </c>
      <c r="C340" t="s">
        <v>194</v>
      </c>
      <c r="D340" t="s">
        <v>1584</v>
      </c>
    </row>
    <row r="341" spans="1:4" x14ac:dyDescent="0.2">
      <c r="A341" t="s">
        <v>1588</v>
      </c>
      <c r="B341" s="8" t="s">
        <v>1601</v>
      </c>
      <c r="C341" t="s">
        <v>194</v>
      </c>
      <c r="D341" t="s">
        <v>1583</v>
      </c>
    </row>
    <row r="342" spans="1:4" x14ac:dyDescent="0.2">
      <c r="A342" t="s">
        <v>1588</v>
      </c>
      <c r="B342" s="8">
        <v>11492658</v>
      </c>
      <c r="C342" t="s">
        <v>194</v>
      </c>
      <c r="D342" t="s">
        <v>1584</v>
      </c>
    </row>
    <row r="343" spans="1:4" x14ac:dyDescent="0.2">
      <c r="A343" t="s">
        <v>1590</v>
      </c>
      <c r="B343" s="8" t="s">
        <v>1601</v>
      </c>
      <c r="C343" t="s">
        <v>194</v>
      </c>
      <c r="D343" t="s">
        <v>1609</v>
      </c>
    </row>
    <row r="344" spans="1:4" x14ac:dyDescent="0.2">
      <c r="A344" t="s">
        <v>1590</v>
      </c>
      <c r="B344" s="8">
        <v>11492658</v>
      </c>
      <c r="C344" t="s">
        <v>194</v>
      </c>
      <c r="D344" t="s">
        <v>1603</v>
      </c>
    </row>
    <row r="345" spans="1:4" x14ac:dyDescent="0.2">
      <c r="A345" t="s">
        <v>1592</v>
      </c>
      <c r="B345" s="8">
        <v>20150972</v>
      </c>
      <c r="C345" t="s">
        <v>197</v>
      </c>
      <c r="D345" t="s">
        <v>1692</v>
      </c>
    </row>
    <row r="346" spans="1:4" x14ac:dyDescent="0.2">
      <c r="A346" t="s">
        <v>1580</v>
      </c>
      <c r="B346" s="8">
        <v>20150972</v>
      </c>
      <c r="C346" t="s">
        <v>197</v>
      </c>
      <c r="D346" t="s">
        <v>1612</v>
      </c>
    </row>
    <row r="347" spans="1:4" x14ac:dyDescent="0.2">
      <c r="A347" t="s">
        <v>1586</v>
      </c>
      <c r="B347" s="8">
        <v>20150972</v>
      </c>
      <c r="C347" t="s">
        <v>197</v>
      </c>
      <c r="D347" t="s">
        <v>1612</v>
      </c>
    </row>
    <row r="348" spans="1:4" x14ac:dyDescent="0.2">
      <c r="A348" t="s">
        <v>1588</v>
      </c>
      <c r="B348" s="8">
        <v>20150972</v>
      </c>
      <c r="C348" t="s">
        <v>197</v>
      </c>
      <c r="D348" t="s">
        <v>1694</v>
      </c>
    </row>
    <row r="349" spans="1:4" x14ac:dyDescent="0.2">
      <c r="A349" t="s">
        <v>1590</v>
      </c>
      <c r="B349" s="8">
        <v>20150972</v>
      </c>
      <c r="C349" t="s">
        <v>197</v>
      </c>
      <c r="D349" t="s">
        <v>1695</v>
      </c>
    </row>
    <row r="350" spans="1:4" x14ac:dyDescent="0.2">
      <c r="A350" t="s">
        <v>1592</v>
      </c>
      <c r="B350" s="8">
        <v>4482203</v>
      </c>
      <c r="C350" t="s">
        <v>199</v>
      </c>
      <c r="D350" t="s">
        <v>1591</v>
      </c>
    </row>
    <row r="351" spans="1:4" x14ac:dyDescent="0.2">
      <c r="A351" t="s">
        <v>1592</v>
      </c>
      <c r="B351" s="8">
        <v>4063364</v>
      </c>
      <c r="C351" t="s">
        <v>201</v>
      </c>
      <c r="D351" t="s">
        <v>1707</v>
      </c>
    </row>
    <row r="352" spans="1:4" x14ac:dyDescent="0.2">
      <c r="A352" t="s">
        <v>1580</v>
      </c>
      <c r="B352" s="8">
        <v>4063364</v>
      </c>
      <c r="C352" t="s">
        <v>201</v>
      </c>
      <c r="D352" t="s">
        <v>1708</v>
      </c>
    </row>
    <row r="353" spans="1:4" x14ac:dyDescent="0.2">
      <c r="A353" t="s">
        <v>1590</v>
      </c>
      <c r="B353" s="8">
        <v>4063364</v>
      </c>
      <c r="C353" t="s">
        <v>201</v>
      </c>
      <c r="D353" t="s">
        <v>1709</v>
      </c>
    </row>
    <row r="354" spans="1:4" x14ac:dyDescent="0.2">
      <c r="A354" t="s">
        <v>1580</v>
      </c>
      <c r="B354" s="8">
        <v>20139754</v>
      </c>
      <c r="C354" t="s">
        <v>204</v>
      </c>
      <c r="D354" t="s">
        <v>1644</v>
      </c>
    </row>
    <row r="355" spans="1:4" x14ac:dyDescent="0.2">
      <c r="A355" t="s">
        <v>1586</v>
      </c>
      <c r="B355" s="8">
        <v>20139754</v>
      </c>
      <c r="C355" t="s">
        <v>204</v>
      </c>
      <c r="D355" t="s">
        <v>1584</v>
      </c>
    </row>
    <row r="356" spans="1:4" x14ac:dyDescent="0.2">
      <c r="A356" t="s">
        <v>1588</v>
      </c>
      <c r="B356" s="8">
        <v>20139754</v>
      </c>
      <c r="C356" t="s">
        <v>204</v>
      </c>
      <c r="D356" t="s">
        <v>1581</v>
      </c>
    </row>
    <row r="357" spans="1:4" x14ac:dyDescent="0.2">
      <c r="A357" t="s">
        <v>1590</v>
      </c>
      <c r="B357" s="8">
        <v>20139754</v>
      </c>
      <c r="C357" t="s">
        <v>204</v>
      </c>
      <c r="D357" t="s">
        <v>1589</v>
      </c>
    </row>
    <row r="358" spans="1:4" x14ac:dyDescent="0.2">
      <c r="A358" t="s">
        <v>1592</v>
      </c>
      <c r="B358" s="8">
        <v>11324268</v>
      </c>
      <c r="C358" t="s">
        <v>210</v>
      </c>
      <c r="D358" t="s">
        <v>1610</v>
      </c>
    </row>
    <row r="359" spans="1:4" x14ac:dyDescent="0.2">
      <c r="A359" t="s">
        <v>1580</v>
      </c>
      <c r="B359" s="8">
        <v>11324268</v>
      </c>
      <c r="C359" t="s">
        <v>210</v>
      </c>
      <c r="D359" t="s">
        <v>1594</v>
      </c>
    </row>
    <row r="360" spans="1:4" x14ac:dyDescent="0.2">
      <c r="A360" t="s">
        <v>1588</v>
      </c>
      <c r="B360" s="8">
        <v>11324268</v>
      </c>
      <c r="C360" t="s">
        <v>210</v>
      </c>
      <c r="D360" t="s">
        <v>1610</v>
      </c>
    </row>
    <row r="361" spans="1:4" x14ac:dyDescent="0.2">
      <c r="A361" t="s">
        <v>1590</v>
      </c>
      <c r="B361" s="8">
        <v>11324268</v>
      </c>
      <c r="C361" t="s">
        <v>210</v>
      </c>
      <c r="D361" t="s">
        <v>1629</v>
      </c>
    </row>
    <row r="362" spans="1:4" x14ac:dyDescent="0.2">
      <c r="A362" t="s">
        <v>1592</v>
      </c>
      <c r="B362" s="8">
        <v>13056023</v>
      </c>
      <c r="C362" t="s">
        <v>211</v>
      </c>
      <c r="D362" t="s">
        <v>1658</v>
      </c>
    </row>
    <row r="363" spans="1:4" x14ac:dyDescent="0.2">
      <c r="A363" t="s">
        <v>1592</v>
      </c>
      <c r="B363" s="8">
        <v>20150813</v>
      </c>
      <c r="C363" t="s">
        <v>215</v>
      </c>
      <c r="D363" t="s">
        <v>1603</v>
      </c>
    </row>
    <row r="364" spans="1:4" x14ac:dyDescent="0.2">
      <c r="A364" t="s">
        <v>1586</v>
      </c>
      <c r="B364" s="8">
        <v>20150813</v>
      </c>
      <c r="C364" t="s">
        <v>215</v>
      </c>
      <c r="D364" t="s">
        <v>1602</v>
      </c>
    </row>
    <row r="365" spans="1:4" x14ac:dyDescent="0.2">
      <c r="A365" t="s">
        <v>1590</v>
      </c>
      <c r="B365" s="8">
        <v>20150813</v>
      </c>
      <c r="C365" t="s">
        <v>215</v>
      </c>
      <c r="D365" t="s">
        <v>1583</v>
      </c>
    </row>
    <row r="366" spans="1:4" x14ac:dyDescent="0.2">
      <c r="A366" t="s">
        <v>1588</v>
      </c>
      <c r="B366" s="8" t="s">
        <v>1601</v>
      </c>
      <c r="C366" t="s">
        <v>217</v>
      </c>
      <c r="D366" t="s">
        <v>1643</v>
      </c>
    </row>
    <row r="367" spans="1:4" x14ac:dyDescent="0.2">
      <c r="A367" t="s">
        <v>1590</v>
      </c>
      <c r="B367" s="8" t="s">
        <v>1601</v>
      </c>
      <c r="C367" t="s">
        <v>217</v>
      </c>
      <c r="D367" t="s">
        <v>1618</v>
      </c>
    </row>
    <row r="368" spans="1:4" x14ac:dyDescent="0.2">
      <c r="A368" t="s">
        <v>1590</v>
      </c>
      <c r="B368" s="8">
        <v>242011</v>
      </c>
      <c r="C368" t="s">
        <v>219</v>
      </c>
      <c r="D368" t="s">
        <v>1610</v>
      </c>
    </row>
    <row r="369" spans="1:4" x14ac:dyDescent="0.2">
      <c r="A369" t="s">
        <v>1592</v>
      </c>
      <c r="B369" s="8">
        <v>13115442</v>
      </c>
      <c r="C369" t="s">
        <v>1711</v>
      </c>
      <c r="D369" t="s">
        <v>1581</v>
      </c>
    </row>
    <row r="370" spans="1:4" x14ac:dyDescent="0.2">
      <c r="A370" t="s">
        <v>1580</v>
      </c>
      <c r="B370" s="8">
        <v>13115442</v>
      </c>
      <c r="C370" t="s">
        <v>1711</v>
      </c>
      <c r="D370" t="s">
        <v>1633</v>
      </c>
    </row>
    <row r="371" spans="1:4" x14ac:dyDescent="0.2">
      <c r="A371" t="s">
        <v>1586</v>
      </c>
      <c r="B371" s="8">
        <v>13115442</v>
      </c>
      <c r="C371" t="s">
        <v>1711</v>
      </c>
      <c r="D371" t="s">
        <v>1636</v>
      </c>
    </row>
    <row r="372" spans="1:4" x14ac:dyDescent="0.2">
      <c r="A372" t="s">
        <v>1588</v>
      </c>
      <c r="B372" s="8">
        <v>13115442</v>
      </c>
      <c r="C372" t="s">
        <v>1711</v>
      </c>
      <c r="D372" t="s">
        <v>1594</v>
      </c>
    </row>
    <row r="373" spans="1:4" x14ac:dyDescent="0.2">
      <c r="A373" t="s">
        <v>1592</v>
      </c>
      <c r="B373" s="8">
        <v>20179065</v>
      </c>
      <c r="C373" t="s">
        <v>1713</v>
      </c>
      <c r="D373" t="s">
        <v>1581</v>
      </c>
    </row>
    <row r="374" spans="1:4" x14ac:dyDescent="0.2">
      <c r="A374" t="s">
        <v>1590</v>
      </c>
      <c r="B374" s="8" t="s">
        <v>1601</v>
      </c>
      <c r="C374" t="s">
        <v>225</v>
      </c>
      <c r="D374" t="s">
        <v>1661</v>
      </c>
    </row>
    <row r="375" spans="1:4" x14ac:dyDescent="0.2">
      <c r="A375" t="s">
        <v>1590</v>
      </c>
      <c r="B375" s="8">
        <v>20120826</v>
      </c>
      <c r="C375" t="s">
        <v>225</v>
      </c>
      <c r="D375" t="s">
        <v>1629</v>
      </c>
    </row>
    <row r="376" spans="1:4" x14ac:dyDescent="0.2">
      <c r="A376" t="s">
        <v>1590</v>
      </c>
      <c r="B376" s="8">
        <v>11474746</v>
      </c>
      <c r="C376" t="s">
        <v>227</v>
      </c>
      <c r="D376" t="s">
        <v>1636</v>
      </c>
    </row>
    <row r="377" spans="1:4" x14ac:dyDescent="0.2">
      <c r="A377" t="s">
        <v>1580</v>
      </c>
      <c r="B377" s="8">
        <v>13034832</v>
      </c>
      <c r="C377" t="s">
        <v>231</v>
      </c>
      <c r="D377" t="s">
        <v>1584</v>
      </c>
    </row>
    <row r="378" spans="1:4" x14ac:dyDescent="0.2">
      <c r="A378" t="s">
        <v>1586</v>
      </c>
      <c r="B378" s="8">
        <v>13034832</v>
      </c>
      <c r="C378" t="s">
        <v>231</v>
      </c>
      <c r="D378" t="s">
        <v>1584</v>
      </c>
    </row>
    <row r="379" spans="1:4" x14ac:dyDescent="0.2">
      <c r="A379" t="s">
        <v>1592</v>
      </c>
      <c r="B379" s="8">
        <v>13097199</v>
      </c>
      <c r="C379" t="s">
        <v>233</v>
      </c>
      <c r="D379" t="s">
        <v>1715</v>
      </c>
    </row>
    <row r="380" spans="1:4" x14ac:dyDescent="0.2">
      <c r="A380" t="s">
        <v>1592</v>
      </c>
      <c r="B380" s="8">
        <v>13216400</v>
      </c>
      <c r="C380" t="s">
        <v>233</v>
      </c>
      <c r="D380" t="s">
        <v>1629</v>
      </c>
    </row>
    <row r="381" spans="1:4" x14ac:dyDescent="0.2">
      <c r="A381" t="s">
        <v>1580</v>
      </c>
      <c r="B381" s="8">
        <v>13097199</v>
      </c>
      <c r="C381" t="s">
        <v>233</v>
      </c>
      <c r="D381" t="s">
        <v>1600</v>
      </c>
    </row>
    <row r="382" spans="1:4" x14ac:dyDescent="0.2">
      <c r="A382" t="s">
        <v>1586</v>
      </c>
      <c r="B382" s="8">
        <v>13216400</v>
      </c>
      <c r="C382" t="s">
        <v>233</v>
      </c>
      <c r="D382" t="s">
        <v>1609</v>
      </c>
    </row>
    <row r="383" spans="1:4" x14ac:dyDescent="0.2">
      <c r="A383" t="s">
        <v>1586</v>
      </c>
      <c r="B383" s="8">
        <v>13097199</v>
      </c>
      <c r="C383" t="s">
        <v>233</v>
      </c>
      <c r="D383" t="s">
        <v>1695</v>
      </c>
    </row>
    <row r="384" spans="1:4" x14ac:dyDescent="0.2">
      <c r="A384" t="s">
        <v>1588</v>
      </c>
      <c r="B384" s="8">
        <v>13216400</v>
      </c>
      <c r="C384" t="s">
        <v>233</v>
      </c>
      <c r="D384" t="s">
        <v>1583</v>
      </c>
    </row>
    <row r="385" spans="1:4" x14ac:dyDescent="0.2">
      <c r="A385" t="s">
        <v>1588</v>
      </c>
      <c r="B385" s="8">
        <v>13097199</v>
      </c>
      <c r="C385" t="s">
        <v>233</v>
      </c>
      <c r="D385" t="s">
        <v>1692</v>
      </c>
    </row>
    <row r="386" spans="1:4" x14ac:dyDescent="0.2">
      <c r="A386" t="s">
        <v>1590</v>
      </c>
      <c r="B386" s="8">
        <v>13216400</v>
      </c>
      <c r="C386" t="s">
        <v>233</v>
      </c>
      <c r="D386" t="s">
        <v>1602</v>
      </c>
    </row>
    <row r="387" spans="1:4" x14ac:dyDescent="0.2">
      <c r="A387" t="s">
        <v>1590</v>
      </c>
      <c r="B387" s="8">
        <v>13097199</v>
      </c>
      <c r="C387" t="s">
        <v>233</v>
      </c>
      <c r="D387" t="s">
        <v>1629</v>
      </c>
    </row>
    <row r="388" spans="1:4" x14ac:dyDescent="0.2">
      <c r="A388" t="s">
        <v>1592</v>
      </c>
      <c r="B388" s="8">
        <v>20006177</v>
      </c>
      <c r="C388" t="s">
        <v>237</v>
      </c>
      <c r="D388" t="s">
        <v>1718</v>
      </c>
    </row>
    <row r="389" spans="1:4" x14ac:dyDescent="0.2">
      <c r="A389" t="s">
        <v>1580</v>
      </c>
      <c r="B389" s="8">
        <v>20025515</v>
      </c>
      <c r="C389" t="s">
        <v>237</v>
      </c>
      <c r="D389" t="s">
        <v>1719</v>
      </c>
    </row>
    <row r="390" spans="1:4" x14ac:dyDescent="0.2">
      <c r="A390" t="s">
        <v>1580</v>
      </c>
      <c r="B390" s="8">
        <v>13100025</v>
      </c>
      <c r="C390" t="s">
        <v>238</v>
      </c>
      <c r="D390" t="s">
        <v>1587</v>
      </c>
    </row>
    <row r="391" spans="1:4" x14ac:dyDescent="0.2">
      <c r="A391" t="s">
        <v>1580</v>
      </c>
      <c r="B391" s="8">
        <v>13077906</v>
      </c>
      <c r="C391" t="s">
        <v>240</v>
      </c>
      <c r="D391" t="s">
        <v>1585</v>
      </c>
    </row>
    <row r="392" spans="1:4" x14ac:dyDescent="0.2">
      <c r="A392" t="s">
        <v>1580</v>
      </c>
      <c r="B392" s="8">
        <v>13068931</v>
      </c>
      <c r="C392" t="s">
        <v>240</v>
      </c>
      <c r="D392" t="s">
        <v>1609</v>
      </c>
    </row>
    <row r="393" spans="1:4" x14ac:dyDescent="0.2">
      <c r="A393" t="s">
        <v>1580</v>
      </c>
      <c r="B393" s="8">
        <v>13076004</v>
      </c>
      <c r="C393" t="s">
        <v>240</v>
      </c>
      <c r="D393" t="s">
        <v>1626</v>
      </c>
    </row>
    <row r="394" spans="1:4" x14ac:dyDescent="0.2">
      <c r="A394" t="s">
        <v>1580</v>
      </c>
      <c r="B394" s="8">
        <v>13077902</v>
      </c>
      <c r="C394" t="s">
        <v>240</v>
      </c>
      <c r="D394" t="s">
        <v>1585</v>
      </c>
    </row>
    <row r="395" spans="1:4" x14ac:dyDescent="0.2">
      <c r="A395" t="s">
        <v>1592</v>
      </c>
      <c r="B395" s="8">
        <v>4036263</v>
      </c>
      <c r="C395" t="s">
        <v>1720</v>
      </c>
      <c r="D395" t="s">
        <v>1721</v>
      </c>
    </row>
    <row r="396" spans="1:4" x14ac:dyDescent="0.2">
      <c r="A396" t="s">
        <v>1580</v>
      </c>
      <c r="B396" s="8">
        <v>4036263</v>
      </c>
      <c r="C396" t="s">
        <v>1720</v>
      </c>
      <c r="D396" t="s">
        <v>1609</v>
      </c>
    </row>
    <row r="397" spans="1:4" x14ac:dyDescent="0.2">
      <c r="A397" t="s">
        <v>1592</v>
      </c>
      <c r="B397" s="8">
        <v>20090338</v>
      </c>
      <c r="C397" t="s">
        <v>243</v>
      </c>
      <c r="D397" t="s">
        <v>1607</v>
      </c>
    </row>
    <row r="398" spans="1:4" x14ac:dyDescent="0.2">
      <c r="A398" t="s">
        <v>1592</v>
      </c>
      <c r="B398" s="8">
        <v>20082750</v>
      </c>
      <c r="C398" t="s">
        <v>245</v>
      </c>
      <c r="D398" t="s">
        <v>1602</v>
      </c>
    </row>
    <row r="399" spans="1:4" x14ac:dyDescent="0.2">
      <c r="A399" t="s">
        <v>1580</v>
      </c>
      <c r="B399" s="8">
        <v>20082750</v>
      </c>
      <c r="C399" t="s">
        <v>245</v>
      </c>
      <c r="D399" t="s">
        <v>1584</v>
      </c>
    </row>
    <row r="400" spans="1:4" x14ac:dyDescent="0.2">
      <c r="A400" t="s">
        <v>1586</v>
      </c>
      <c r="B400" s="8">
        <v>20082750</v>
      </c>
      <c r="C400" t="s">
        <v>245</v>
      </c>
      <c r="D400" t="s">
        <v>1583</v>
      </c>
    </row>
    <row r="401" spans="1:4" x14ac:dyDescent="0.2">
      <c r="A401" t="s">
        <v>1588</v>
      </c>
      <c r="B401" s="8">
        <v>20082750</v>
      </c>
      <c r="C401" t="s">
        <v>245</v>
      </c>
      <c r="D401" t="s">
        <v>1584</v>
      </c>
    </row>
    <row r="402" spans="1:4" x14ac:dyDescent="0.2">
      <c r="A402" t="s">
        <v>1590</v>
      </c>
      <c r="B402" s="8">
        <v>20082750</v>
      </c>
      <c r="C402" t="s">
        <v>245</v>
      </c>
      <c r="D402" t="s">
        <v>1603</v>
      </c>
    </row>
    <row r="403" spans="1:4" x14ac:dyDescent="0.2">
      <c r="A403" t="s">
        <v>1592</v>
      </c>
      <c r="B403" s="8" t="s">
        <v>1601</v>
      </c>
      <c r="C403" t="s">
        <v>249</v>
      </c>
      <c r="D403" t="s">
        <v>1581</v>
      </c>
    </row>
    <row r="404" spans="1:4" x14ac:dyDescent="0.2">
      <c r="A404" t="s">
        <v>1580</v>
      </c>
      <c r="B404" s="8" t="s">
        <v>1601</v>
      </c>
      <c r="C404" t="s">
        <v>249</v>
      </c>
      <c r="D404" t="s">
        <v>1610</v>
      </c>
    </row>
    <row r="405" spans="1:4" x14ac:dyDescent="0.2">
      <c r="A405" t="s">
        <v>1590</v>
      </c>
      <c r="B405" s="8" t="s">
        <v>1601</v>
      </c>
      <c r="C405" t="s">
        <v>249</v>
      </c>
      <c r="D405" t="s">
        <v>1661</v>
      </c>
    </row>
    <row r="406" spans="1:4" x14ac:dyDescent="0.2">
      <c r="A406" t="s">
        <v>1590</v>
      </c>
      <c r="B406" s="8" t="s">
        <v>1601</v>
      </c>
      <c r="C406" t="s">
        <v>249</v>
      </c>
      <c r="D406" t="s">
        <v>1589</v>
      </c>
    </row>
    <row r="407" spans="1:4" x14ac:dyDescent="0.2">
      <c r="A407" t="s">
        <v>1592</v>
      </c>
      <c r="B407" s="8">
        <v>164667</v>
      </c>
      <c r="C407" t="s">
        <v>252</v>
      </c>
      <c r="D407" t="s">
        <v>1723</v>
      </c>
    </row>
    <row r="408" spans="1:4" x14ac:dyDescent="0.2">
      <c r="A408" t="s">
        <v>1592</v>
      </c>
      <c r="B408" s="8">
        <v>214068</v>
      </c>
      <c r="C408" t="s">
        <v>252</v>
      </c>
      <c r="D408" t="s">
        <v>1589</v>
      </c>
    </row>
    <row r="409" spans="1:4" x14ac:dyDescent="0.2">
      <c r="A409" t="s">
        <v>1580</v>
      </c>
      <c r="B409" s="8">
        <v>164667</v>
      </c>
      <c r="C409" t="s">
        <v>252</v>
      </c>
      <c r="D409" t="s">
        <v>1605</v>
      </c>
    </row>
    <row r="410" spans="1:4" x14ac:dyDescent="0.2">
      <c r="A410" t="s">
        <v>1580</v>
      </c>
      <c r="B410" s="8">
        <v>214068</v>
      </c>
      <c r="C410" t="s">
        <v>252</v>
      </c>
      <c r="D410" t="s">
        <v>1636</v>
      </c>
    </row>
    <row r="411" spans="1:4" x14ac:dyDescent="0.2">
      <c r="A411" t="s">
        <v>1586</v>
      </c>
      <c r="B411" s="8">
        <v>164667</v>
      </c>
      <c r="C411" t="s">
        <v>252</v>
      </c>
      <c r="D411" t="s">
        <v>1623</v>
      </c>
    </row>
    <row r="412" spans="1:4" x14ac:dyDescent="0.2">
      <c r="A412" t="s">
        <v>1588</v>
      </c>
      <c r="B412" s="8">
        <v>164667</v>
      </c>
      <c r="C412" t="s">
        <v>252</v>
      </c>
      <c r="D412" t="s">
        <v>1633</v>
      </c>
    </row>
    <row r="413" spans="1:4" x14ac:dyDescent="0.2">
      <c r="A413" t="s">
        <v>1590</v>
      </c>
      <c r="B413" s="8">
        <v>164667</v>
      </c>
      <c r="C413" t="s">
        <v>252</v>
      </c>
      <c r="D413" t="s">
        <v>1602</v>
      </c>
    </row>
    <row r="414" spans="1:4" x14ac:dyDescent="0.2">
      <c r="A414" t="s">
        <v>1590</v>
      </c>
      <c r="B414" s="8">
        <v>20153155</v>
      </c>
      <c r="C414" t="s">
        <v>254</v>
      </c>
      <c r="D414" t="s">
        <v>1587</v>
      </c>
    </row>
    <row r="415" spans="1:4" x14ac:dyDescent="0.2">
      <c r="A415" t="s">
        <v>1592</v>
      </c>
      <c r="B415" s="8">
        <v>576194</v>
      </c>
      <c r="C415" t="s">
        <v>256</v>
      </c>
      <c r="D415" t="s">
        <v>1671</v>
      </c>
    </row>
    <row r="416" spans="1:4" x14ac:dyDescent="0.2">
      <c r="A416" t="s">
        <v>1580</v>
      </c>
      <c r="B416" s="8">
        <v>576194</v>
      </c>
      <c r="C416" t="s">
        <v>256</v>
      </c>
      <c r="D416" t="s">
        <v>1671</v>
      </c>
    </row>
    <row r="417" spans="1:4" x14ac:dyDescent="0.2">
      <c r="A417" t="s">
        <v>1586</v>
      </c>
      <c r="B417" s="8">
        <v>576194</v>
      </c>
      <c r="C417" t="s">
        <v>256</v>
      </c>
      <c r="D417" t="s">
        <v>1724</v>
      </c>
    </row>
    <row r="418" spans="1:4" x14ac:dyDescent="0.2">
      <c r="A418" t="s">
        <v>1588</v>
      </c>
      <c r="B418" s="8">
        <v>576194</v>
      </c>
      <c r="C418" t="s">
        <v>256</v>
      </c>
      <c r="D418" t="s">
        <v>1725</v>
      </c>
    </row>
    <row r="419" spans="1:4" x14ac:dyDescent="0.2">
      <c r="A419" t="s">
        <v>1590</v>
      </c>
      <c r="B419" s="8">
        <v>576194</v>
      </c>
      <c r="C419" t="s">
        <v>256</v>
      </c>
      <c r="D419" t="s">
        <v>1612</v>
      </c>
    </row>
    <row r="420" spans="1:4" x14ac:dyDescent="0.2">
      <c r="A420" t="s">
        <v>1592</v>
      </c>
      <c r="B420" s="8" t="s">
        <v>1601</v>
      </c>
      <c r="C420" t="s">
        <v>1726</v>
      </c>
      <c r="D420" t="s">
        <v>1727</v>
      </c>
    </row>
    <row r="421" spans="1:4" x14ac:dyDescent="0.2">
      <c r="A421" t="s">
        <v>1588</v>
      </c>
      <c r="B421" s="8" t="s">
        <v>1601</v>
      </c>
      <c r="C421" t="s">
        <v>1726</v>
      </c>
      <c r="D421" t="s">
        <v>1593</v>
      </c>
    </row>
    <row r="422" spans="1:4" x14ac:dyDescent="0.2">
      <c r="A422" t="s">
        <v>1590</v>
      </c>
      <c r="B422" s="8" t="s">
        <v>1601</v>
      </c>
      <c r="C422" t="s">
        <v>1726</v>
      </c>
      <c r="D422" t="s">
        <v>1728</v>
      </c>
    </row>
    <row r="423" spans="1:4" x14ac:dyDescent="0.2">
      <c r="A423" t="s">
        <v>1590</v>
      </c>
      <c r="B423" s="8" t="s">
        <v>1601</v>
      </c>
      <c r="C423" t="s">
        <v>1726</v>
      </c>
      <c r="D423" t="s">
        <v>1581</v>
      </c>
    </row>
    <row r="424" spans="1:4" x14ac:dyDescent="0.2">
      <c r="A424" t="s">
        <v>1592</v>
      </c>
      <c r="B424" s="8">
        <v>757084</v>
      </c>
      <c r="C424" t="s">
        <v>258</v>
      </c>
      <c r="D424" t="s">
        <v>1610</v>
      </c>
    </row>
    <row r="425" spans="1:4" x14ac:dyDescent="0.2">
      <c r="A425" t="s">
        <v>1586</v>
      </c>
      <c r="B425" s="8">
        <v>13222636</v>
      </c>
      <c r="C425" t="s">
        <v>258</v>
      </c>
      <c r="D425" t="s">
        <v>1627</v>
      </c>
    </row>
    <row r="426" spans="1:4" x14ac:dyDescent="0.2">
      <c r="A426" t="s">
        <v>1588</v>
      </c>
      <c r="B426" s="8">
        <v>13222636</v>
      </c>
      <c r="C426" t="s">
        <v>258</v>
      </c>
      <c r="D426" t="s">
        <v>1636</v>
      </c>
    </row>
    <row r="427" spans="1:4" x14ac:dyDescent="0.2">
      <c r="A427" t="s">
        <v>1590</v>
      </c>
      <c r="B427" s="8">
        <v>13222636</v>
      </c>
      <c r="C427" t="s">
        <v>258</v>
      </c>
      <c r="D427" t="s">
        <v>1583</v>
      </c>
    </row>
    <row r="428" spans="1:4" x14ac:dyDescent="0.2">
      <c r="A428" t="s">
        <v>1592</v>
      </c>
      <c r="B428" s="8">
        <v>20106906</v>
      </c>
      <c r="C428" t="s">
        <v>260</v>
      </c>
      <c r="D428" t="s">
        <v>1627</v>
      </c>
    </row>
    <row r="429" spans="1:4" x14ac:dyDescent="0.2">
      <c r="A429" t="s">
        <v>1580</v>
      </c>
      <c r="B429" s="8">
        <v>20106906</v>
      </c>
      <c r="C429" t="s">
        <v>260</v>
      </c>
      <c r="D429" t="s">
        <v>1657</v>
      </c>
    </row>
    <row r="430" spans="1:4" x14ac:dyDescent="0.2">
      <c r="A430" t="s">
        <v>1586</v>
      </c>
      <c r="B430" s="8">
        <v>20106906</v>
      </c>
      <c r="C430" t="s">
        <v>260</v>
      </c>
      <c r="D430" t="s">
        <v>1585</v>
      </c>
    </row>
    <row r="431" spans="1:4" x14ac:dyDescent="0.2">
      <c r="A431" t="s">
        <v>1588</v>
      </c>
      <c r="B431" s="8">
        <v>20106906</v>
      </c>
      <c r="C431" t="s">
        <v>260</v>
      </c>
      <c r="D431" t="s">
        <v>1619</v>
      </c>
    </row>
    <row r="432" spans="1:4" x14ac:dyDescent="0.2">
      <c r="A432" t="s">
        <v>1590</v>
      </c>
      <c r="B432" s="8">
        <v>748222</v>
      </c>
      <c r="C432" t="s">
        <v>260</v>
      </c>
      <c r="D432" t="s">
        <v>1658</v>
      </c>
    </row>
    <row r="433" spans="1:4" x14ac:dyDescent="0.2">
      <c r="A433" t="s">
        <v>1592</v>
      </c>
      <c r="B433" s="8">
        <v>6791405</v>
      </c>
      <c r="C433" t="s">
        <v>263</v>
      </c>
      <c r="D433" t="s">
        <v>1729</v>
      </c>
    </row>
    <row r="434" spans="1:4" x14ac:dyDescent="0.2">
      <c r="A434" t="s">
        <v>1580</v>
      </c>
      <c r="B434" s="8">
        <v>6791405</v>
      </c>
      <c r="C434" t="s">
        <v>263</v>
      </c>
      <c r="D434" t="s">
        <v>1730</v>
      </c>
    </row>
    <row r="435" spans="1:4" x14ac:dyDescent="0.2">
      <c r="A435" t="s">
        <v>1586</v>
      </c>
      <c r="B435" s="8">
        <v>6791405</v>
      </c>
      <c r="C435" t="s">
        <v>263</v>
      </c>
      <c r="D435" t="s">
        <v>1625</v>
      </c>
    </row>
    <row r="436" spans="1:4" x14ac:dyDescent="0.2">
      <c r="A436" t="s">
        <v>1588</v>
      </c>
      <c r="B436" s="8">
        <v>6791405</v>
      </c>
      <c r="C436" t="s">
        <v>263</v>
      </c>
      <c r="D436" t="s">
        <v>1597</v>
      </c>
    </row>
    <row r="437" spans="1:4" x14ac:dyDescent="0.2">
      <c r="A437" t="s">
        <v>1590</v>
      </c>
      <c r="B437" s="8">
        <v>6791405</v>
      </c>
      <c r="C437" t="s">
        <v>263</v>
      </c>
      <c r="D437" t="s">
        <v>1595</v>
      </c>
    </row>
    <row r="438" spans="1:4" x14ac:dyDescent="0.2">
      <c r="A438" t="s">
        <v>1586</v>
      </c>
      <c r="B438" s="8">
        <v>13179361</v>
      </c>
      <c r="C438" t="s">
        <v>265</v>
      </c>
      <c r="D438" t="s">
        <v>1731</v>
      </c>
    </row>
    <row r="439" spans="1:4" x14ac:dyDescent="0.2">
      <c r="A439" t="s">
        <v>1588</v>
      </c>
      <c r="B439" s="8">
        <v>13179361</v>
      </c>
      <c r="C439" t="s">
        <v>265</v>
      </c>
      <c r="D439" t="s">
        <v>1732</v>
      </c>
    </row>
    <row r="440" spans="1:4" x14ac:dyDescent="0.2">
      <c r="A440" t="s">
        <v>1590</v>
      </c>
      <c r="B440" s="8">
        <v>13179361</v>
      </c>
      <c r="C440" t="s">
        <v>265</v>
      </c>
      <c r="D440" t="s">
        <v>1733</v>
      </c>
    </row>
    <row r="441" spans="1:4" x14ac:dyDescent="0.2">
      <c r="A441" t="s">
        <v>1592</v>
      </c>
      <c r="B441" s="8">
        <v>700568</v>
      </c>
      <c r="C441" t="s">
        <v>267</v>
      </c>
      <c r="D441" t="s">
        <v>1619</v>
      </c>
    </row>
    <row r="442" spans="1:4" x14ac:dyDescent="0.2">
      <c r="A442" t="s">
        <v>1592</v>
      </c>
      <c r="B442" s="8">
        <v>554465</v>
      </c>
      <c r="C442" t="s">
        <v>267</v>
      </c>
      <c r="D442" t="s">
        <v>1605</v>
      </c>
    </row>
    <row r="443" spans="1:4" x14ac:dyDescent="0.2">
      <c r="A443" t="s">
        <v>1580</v>
      </c>
      <c r="B443" s="8">
        <v>700568</v>
      </c>
      <c r="C443" t="s">
        <v>267</v>
      </c>
      <c r="D443" t="s">
        <v>1623</v>
      </c>
    </row>
    <row r="444" spans="1:4" x14ac:dyDescent="0.2">
      <c r="A444" t="s">
        <v>1580</v>
      </c>
      <c r="B444" s="8">
        <v>554465</v>
      </c>
      <c r="C444" t="s">
        <v>267</v>
      </c>
      <c r="D444" t="s">
        <v>1602</v>
      </c>
    </row>
    <row r="445" spans="1:4" x14ac:dyDescent="0.2">
      <c r="A445" t="s">
        <v>1586</v>
      </c>
      <c r="B445" s="8">
        <v>700568</v>
      </c>
      <c r="C445" t="s">
        <v>267</v>
      </c>
      <c r="D445" t="s">
        <v>1626</v>
      </c>
    </row>
    <row r="446" spans="1:4" x14ac:dyDescent="0.2">
      <c r="A446" t="s">
        <v>1586</v>
      </c>
      <c r="B446" s="8">
        <v>554465</v>
      </c>
      <c r="C446" t="s">
        <v>267</v>
      </c>
      <c r="D446" t="s">
        <v>1602</v>
      </c>
    </row>
    <row r="447" spans="1:4" x14ac:dyDescent="0.2">
      <c r="A447" t="s">
        <v>1588</v>
      </c>
      <c r="B447" s="8">
        <v>700568</v>
      </c>
      <c r="C447" t="s">
        <v>267</v>
      </c>
      <c r="D447" t="s">
        <v>1692</v>
      </c>
    </row>
    <row r="448" spans="1:4" x14ac:dyDescent="0.2">
      <c r="A448" t="s">
        <v>1588</v>
      </c>
      <c r="B448" s="8">
        <v>554465</v>
      </c>
      <c r="C448" t="s">
        <v>267</v>
      </c>
      <c r="D448" t="s">
        <v>1603</v>
      </c>
    </row>
    <row r="449" spans="1:4" x14ac:dyDescent="0.2">
      <c r="A449" t="s">
        <v>1590</v>
      </c>
      <c r="B449" s="8">
        <v>700568</v>
      </c>
      <c r="C449" t="s">
        <v>267</v>
      </c>
      <c r="D449" t="s">
        <v>1633</v>
      </c>
    </row>
    <row r="450" spans="1:4" x14ac:dyDescent="0.2">
      <c r="A450" t="s">
        <v>1590</v>
      </c>
      <c r="B450" s="8">
        <v>481306</v>
      </c>
      <c r="C450" t="s">
        <v>267</v>
      </c>
      <c r="D450" t="s">
        <v>1581</v>
      </c>
    </row>
    <row r="451" spans="1:4" x14ac:dyDescent="0.2">
      <c r="A451" t="s">
        <v>1590</v>
      </c>
      <c r="B451" s="8">
        <v>554465</v>
      </c>
      <c r="C451" t="s">
        <v>267</v>
      </c>
      <c r="D451" t="s">
        <v>1581</v>
      </c>
    </row>
    <row r="452" spans="1:4" x14ac:dyDescent="0.2">
      <c r="A452" t="s">
        <v>1592</v>
      </c>
      <c r="B452" s="8">
        <v>4416342</v>
      </c>
      <c r="C452" t="s">
        <v>269</v>
      </c>
      <c r="D452" t="s">
        <v>1674</v>
      </c>
    </row>
    <row r="453" spans="1:4" x14ac:dyDescent="0.2">
      <c r="A453" t="s">
        <v>1580</v>
      </c>
      <c r="B453" s="8">
        <v>4416342</v>
      </c>
      <c r="C453" t="s">
        <v>269</v>
      </c>
      <c r="D453" t="s">
        <v>1609</v>
      </c>
    </row>
    <row r="454" spans="1:4" x14ac:dyDescent="0.2">
      <c r="A454" t="s">
        <v>1586</v>
      </c>
      <c r="B454" s="8">
        <v>4416342</v>
      </c>
      <c r="C454" t="s">
        <v>269</v>
      </c>
      <c r="D454" t="s">
        <v>1636</v>
      </c>
    </row>
    <row r="455" spans="1:4" x14ac:dyDescent="0.2">
      <c r="A455" t="s">
        <v>1588</v>
      </c>
      <c r="B455" s="8">
        <v>4416342</v>
      </c>
      <c r="C455" t="s">
        <v>269</v>
      </c>
      <c r="D455" t="s">
        <v>1602</v>
      </c>
    </row>
    <row r="456" spans="1:4" x14ac:dyDescent="0.2">
      <c r="A456" t="s">
        <v>1590</v>
      </c>
      <c r="B456" s="8">
        <v>4416342</v>
      </c>
      <c r="C456" t="s">
        <v>269</v>
      </c>
      <c r="D456" t="s">
        <v>1629</v>
      </c>
    </row>
    <row r="457" spans="1:4" x14ac:dyDescent="0.2">
      <c r="A457" t="s">
        <v>1592</v>
      </c>
      <c r="B457" s="8">
        <v>4242317</v>
      </c>
      <c r="C457" t="s">
        <v>270</v>
      </c>
      <c r="D457" t="s">
        <v>1600</v>
      </c>
    </row>
    <row r="458" spans="1:4" x14ac:dyDescent="0.2">
      <c r="A458" t="s">
        <v>1592</v>
      </c>
      <c r="B458" s="8">
        <v>4242280</v>
      </c>
      <c r="C458" t="s">
        <v>270</v>
      </c>
      <c r="D458" t="s">
        <v>1616</v>
      </c>
    </row>
    <row r="459" spans="1:4" x14ac:dyDescent="0.2">
      <c r="A459" t="s">
        <v>1580</v>
      </c>
      <c r="B459" s="8">
        <v>4242317</v>
      </c>
      <c r="C459" t="s">
        <v>270</v>
      </c>
      <c r="D459" t="s">
        <v>1612</v>
      </c>
    </row>
    <row r="460" spans="1:4" x14ac:dyDescent="0.2">
      <c r="A460" t="s">
        <v>1586</v>
      </c>
      <c r="B460" s="8">
        <v>20167217</v>
      </c>
      <c r="C460" t="s">
        <v>270</v>
      </c>
      <c r="D460" t="s">
        <v>1734</v>
      </c>
    </row>
    <row r="461" spans="1:4" x14ac:dyDescent="0.2">
      <c r="A461" t="s">
        <v>1586</v>
      </c>
      <c r="B461" s="8">
        <v>4282525</v>
      </c>
      <c r="C461" t="s">
        <v>270</v>
      </c>
      <c r="D461" t="s">
        <v>1735</v>
      </c>
    </row>
    <row r="462" spans="1:4" x14ac:dyDescent="0.2">
      <c r="A462" t="s">
        <v>1586</v>
      </c>
      <c r="B462" s="8" t="s">
        <v>1601</v>
      </c>
      <c r="C462" t="s">
        <v>270</v>
      </c>
      <c r="D462" t="s">
        <v>1626</v>
      </c>
    </row>
    <row r="463" spans="1:4" x14ac:dyDescent="0.2">
      <c r="A463" t="s">
        <v>1586</v>
      </c>
      <c r="B463" s="8">
        <v>4242280</v>
      </c>
      <c r="C463" t="s">
        <v>270</v>
      </c>
      <c r="D463" t="s">
        <v>1602</v>
      </c>
    </row>
    <row r="464" spans="1:4" x14ac:dyDescent="0.2">
      <c r="A464" t="s">
        <v>1586</v>
      </c>
      <c r="B464" s="8">
        <v>4242317</v>
      </c>
      <c r="C464" t="s">
        <v>270</v>
      </c>
      <c r="D464" t="s">
        <v>1594</v>
      </c>
    </row>
    <row r="465" spans="1:4" x14ac:dyDescent="0.2">
      <c r="A465" t="s">
        <v>1588</v>
      </c>
      <c r="B465" s="8" t="s">
        <v>1601</v>
      </c>
      <c r="C465" t="s">
        <v>270</v>
      </c>
      <c r="D465" t="s">
        <v>1627</v>
      </c>
    </row>
    <row r="466" spans="1:4" x14ac:dyDescent="0.2">
      <c r="A466" t="s">
        <v>1588</v>
      </c>
      <c r="B466" s="8">
        <v>4242317</v>
      </c>
      <c r="C466" t="s">
        <v>270</v>
      </c>
      <c r="D466" t="s">
        <v>1729</v>
      </c>
    </row>
    <row r="467" spans="1:4" x14ac:dyDescent="0.2">
      <c r="A467" t="s">
        <v>1588</v>
      </c>
      <c r="B467" s="8">
        <v>4242280</v>
      </c>
      <c r="C467" t="s">
        <v>270</v>
      </c>
      <c r="D467" t="s">
        <v>1581</v>
      </c>
    </row>
    <row r="468" spans="1:4" x14ac:dyDescent="0.2">
      <c r="A468" t="s">
        <v>1588</v>
      </c>
      <c r="B468" s="8">
        <v>20167217</v>
      </c>
      <c r="C468" t="s">
        <v>270</v>
      </c>
      <c r="D468" t="s">
        <v>1736</v>
      </c>
    </row>
    <row r="469" spans="1:4" x14ac:dyDescent="0.2">
      <c r="A469" t="s">
        <v>1590</v>
      </c>
      <c r="B469" s="8">
        <v>4242317</v>
      </c>
      <c r="C469" t="s">
        <v>270</v>
      </c>
      <c r="D469" t="s">
        <v>1633</v>
      </c>
    </row>
    <row r="470" spans="1:4" x14ac:dyDescent="0.2">
      <c r="A470" t="s">
        <v>1590</v>
      </c>
      <c r="B470" s="8" t="s">
        <v>1601</v>
      </c>
      <c r="C470" t="s">
        <v>270</v>
      </c>
      <c r="D470" t="s">
        <v>1636</v>
      </c>
    </row>
    <row r="471" spans="1:4" x14ac:dyDescent="0.2">
      <c r="A471" t="s">
        <v>1590</v>
      </c>
      <c r="B471" s="8">
        <v>4242280</v>
      </c>
      <c r="C471" t="s">
        <v>270</v>
      </c>
      <c r="D471" t="s">
        <v>1587</v>
      </c>
    </row>
    <row r="472" spans="1:4" x14ac:dyDescent="0.2">
      <c r="A472" t="s">
        <v>1592</v>
      </c>
      <c r="B472" s="8">
        <v>11241011</v>
      </c>
      <c r="C472" t="s">
        <v>1737</v>
      </c>
      <c r="D472" t="s">
        <v>1596</v>
      </c>
    </row>
    <row r="473" spans="1:4" x14ac:dyDescent="0.2">
      <c r="A473" t="s">
        <v>1580</v>
      </c>
      <c r="B473" s="8">
        <v>11241011</v>
      </c>
      <c r="C473" t="s">
        <v>1737</v>
      </c>
      <c r="D473" t="s">
        <v>1581</v>
      </c>
    </row>
    <row r="474" spans="1:4" x14ac:dyDescent="0.2">
      <c r="A474" t="s">
        <v>1586</v>
      </c>
      <c r="B474" s="8">
        <v>11241011</v>
      </c>
      <c r="C474" t="s">
        <v>1737</v>
      </c>
      <c r="D474" t="s">
        <v>1605</v>
      </c>
    </row>
    <row r="475" spans="1:4" x14ac:dyDescent="0.2">
      <c r="A475" t="s">
        <v>1588</v>
      </c>
      <c r="B475" s="8">
        <v>20051831</v>
      </c>
      <c r="C475" t="s">
        <v>1737</v>
      </c>
      <c r="D475" t="s">
        <v>1732</v>
      </c>
    </row>
    <row r="476" spans="1:4" x14ac:dyDescent="0.2">
      <c r="A476" t="s">
        <v>1590</v>
      </c>
      <c r="B476" s="8">
        <v>20051831</v>
      </c>
      <c r="C476" t="s">
        <v>1737</v>
      </c>
      <c r="D476" t="s">
        <v>1613</v>
      </c>
    </row>
    <row r="477" spans="1:4" x14ac:dyDescent="0.2">
      <c r="A477" t="s">
        <v>1586</v>
      </c>
      <c r="B477" s="8">
        <v>11042096</v>
      </c>
      <c r="C477" t="s">
        <v>274</v>
      </c>
      <c r="D477" t="s">
        <v>1589</v>
      </c>
    </row>
    <row r="478" spans="1:4" x14ac:dyDescent="0.2">
      <c r="A478" t="s">
        <v>1588</v>
      </c>
      <c r="B478" s="8" t="s">
        <v>1601</v>
      </c>
      <c r="C478" t="s">
        <v>274</v>
      </c>
      <c r="D478" t="s">
        <v>1620</v>
      </c>
    </row>
    <row r="479" spans="1:4" x14ac:dyDescent="0.2">
      <c r="A479" t="s">
        <v>1588</v>
      </c>
      <c r="B479" s="8">
        <v>11042096</v>
      </c>
      <c r="C479" t="s">
        <v>274</v>
      </c>
      <c r="D479" t="s">
        <v>1584</v>
      </c>
    </row>
    <row r="480" spans="1:4" x14ac:dyDescent="0.2">
      <c r="A480" t="s">
        <v>1592</v>
      </c>
      <c r="B480" s="8">
        <v>20146565</v>
      </c>
      <c r="C480" t="s">
        <v>276</v>
      </c>
      <c r="D480" t="s">
        <v>1671</v>
      </c>
    </row>
    <row r="481" spans="1:4" x14ac:dyDescent="0.2">
      <c r="A481" t="s">
        <v>1586</v>
      </c>
      <c r="B481" s="8">
        <v>20145268</v>
      </c>
      <c r="C481" t="s">
        <v>276</v>
      </c>
      <c r="D481" t="s">
        <v>1609</v>
      </c>
    </row>
    <row r="482" spans="1:4" x14ac:dyDescent="0.2">
      <c r="A482" t="s">
        <v>1590</v>
      </c>
      <c r="B482" s="8">
        <v>20144343</v>
      </c>
      <c r="C482" t="s">
        <v>276</v>
      </c>
      <c r="D482" t="s">
        <v>1626</v>
      </c>
    </row>
    <row r="483" spans="1:4" x14ac:dyDescent="0.2">
      <c r="A483" t="s">
        <v>1590</v>
      </c>
      <c r="B483" s="8">
        <v>20144978</v>
      </c>
      <c r="C483" t="s">
        <v>276</v>
      </c>
      <c r="D483" t="s">
        <v>1739</v>
      </c>
    </row>
    <row r="484" spans="1:4" x14ac:dyDescent="0.2">
      <c r="A484" t="s">
        <v>1586</v>
      </c>
      <c r="B484" s="8">
        <v>20079878</v>
      </c>
      <c r="C484" t="s">
        <v>278</v>
      </c>
      <c r="D484" t="s">
        <v>1587</v>
      </c>
    </row>
    <row r="485" spans="1:4" x14ac:dyDescent="0.2">
      <c r="A485" t="s">
        <v>1588</v>
      </c>
      <c r="B485" s="8">
        <v>20079878</v>
      </c>
      <c r="C485" t="s">
        <v>278</v>
      </c>
      <c r="D485" t="s">
        <v>1613</v>
      </c>
    </row>
    <row r="486" spans="1:4" x14ac:dyDescent="0.2">
      <c r="A486" t="s">
        <v>1590</v>
      </c>
      <c r="B486" s="8">
        <v>20079878</v>
      </c>
      <c r="C486" t="s">
        <v>278</v>
      </c>
      <c r="D486" t="s">
        <v>1740</v>
      </c>
    </row>
    <row r="487" spans="1:4" x14ac:dyDescent="0.2">
      <c r="A487" t="s">
        <v>1586</v>
      </c>
      <c r="B487" s="8">
        <v>20113228</v>
      </c>
      <c r="C487" t="s">
        <v>280</v>
      </c>
      <c r="D487" t="s">
        <v>1629</v>
      </c>
    </row>
    <row r="488" spans="1:4" x14ac:dyDescent="0.2">
      <c r="A488" t="s">
        <v>1588</v>
      </c>
      <c r="B488" s="8">
        <v>20113228</v>
      </c>
      <c r="C488" t="s">
        <v>280</v>
      </c>
      <c r="D488" t="s">
        <v>1692</v>
      </c>
    </row>
    <row r="489" spans="1:4" x14ac:dyDescent="0.2">
      <c r="A489" t="s">
        <v>1590</v>
      </c>
      <c r="B489" s="8">
        <v>20113228</v>
      </c>
      <c r="C489" t="s">
        <v>280</v>
      </c>
      <c r="D489" t="s">
        <v>1692</v>
      </c>
    </row>
    <row r="490" spans="1:4" x14ac:dyDescent="0.2">
      <c r="A490" t="s">
        <v>1590</v>
      </c>
      <c r="B490" s="8">
        <v>20059017</v>
      </c>
      <c r="C490" t="s">
        <v>280</v>
      </c>
      <c r="D490" t="s">
        <v>1610</v>
      </c>
    </row>
    <row r="491" spans="1:4" x14ac:dyDescent="0.2">
      <c r="A491" t="s">
        <v>1592</v>
      </c>
      <c r="B491" s="8">
        <v>20144012</v>
      </c>
      <c r="C491" t="s">
        <v>282</v>
      </c>
      <c r="D491" t="s">
        <v>1694</v>
      </c>
    </row>
    <row r="492" spans="1:4" x14ac:dyDescent="0.2">
      <c r="A492" t="s">
        <v>1580</v>
      </c>
      <c r="B492" s="8">
        <v>20144012</v>
      </c>
      <c r="C492" t="s">
        <v>282</v>
      </c>
      <c r="D492" t="s">
        <v>1620</v>
      </c>
    </row>
    <row r="493" spans="1:4" x14ac:dyDescent="0.2">
      <c r="A493" t="s">
        <v>1586</v>
      </c>
      <c r="B493" s="8">
        <v>20144012</v>
      </c>
      <c r="C493" t="s">
        <v>282</v>
      </c>
      <c r="D493" t="s">
        <v>1584</v>
      </c>
    </row>
    <row r="494" spans="1:4" x14ac:dyDescent="0.2">
      <c r="A494" t="s">
        <v>1588</v>
      </c>
      <c r="B494" s="8">
        <v>13225254</v>
      </c>
      <c r="C494" t="s">
        <v>284</v>
      </c>
      <c r="D494" t="s">
        <v>1633</v>
      </c>
    </row>
    <row r="495" spans="1:4" x14ac:dyDescent="0.2">
      <c r="A495" t="s">
        <v>1592</v>
      </c>
      <c r="B495" s="8">
        <v>20147995</v>
      </c>
      <c r="C495" t="s">
        <v>1741</v>
      </c>
      <c r="D495" t="s">
        <v>1603</v>
      </c>
    </row>
    <row r="496" spans="1:4" x14ac:dyDescent="0.2">
      <c r="A496" t="s">
        <v>1592</v>
      </c>
      <c r="B496" s="8">
        <v>288271</v>
      </c>
      <c r="C496" t="s">
        <v>1743</v>
      </c>
      <c r="D496" t="s">
        <v>1622</v>
      </c>
    </row>
    <row r="497" spans="1:4" x14ac:dyDescent="0.2">
      <c r="A497" t="s">
        <v>1592</v>
      </c>
      <c r="B497" s="8">
        <v>20173709</v>
      </c>
      <c r="C497" t="s">
        <v>1743</v>
      </c>
      <c r="D497" t="s">
        <v>1596</v>
      </c>
    </row>
    <row r="498" spans="1:4" x14ac:dyDescent="0.2">
      <c r="A498" t="s">
        <v>1580</v>
      </c>
      <c r="B498" s="8">
        <v>288271</v>
      </c>
      <c r="C498" t="s">
        <v>1743</v>
      </c>
      <c r="D498" t="s">
        <v>1732</v>
      </c>
    </row>
    <row r="499" spans="1:4" x14ac:dyDescent="0.2">
      <c r="A499" t="s">
        <v>1580</v>
      </c>
      <c r="B499" s="8">
        <v>20173709</v>
      </c>
      <c r="C499" t="s">
        <v>1743</v>
      </c>
      <c r="D499" t="s">
        <v>1607</v>
      </c>
    </row>
    <row r="500" spans="1:4" x14ac:dyDescent="0.2">
      <c r="A500" t="s">
        <v>1580</v>
      </c>
      <c r="B500" s="8">
        <v>20056637</v>
      </c>
      <c r="C500" t="s">
        <v>286</v>
      </c>
      <c r="D500" t="s">
        <v>1599</v>
      </c>
    </row>
    <row r="501" spans="1:4" x14ac:dyDescent="0.2">
      <c r="A501" t="s">
        <v>1590</v>
      </c>
      <c r="B501" s="8">
        <v>20056637</v>
      </c>
      <c r="C501" t="s">
        <v>286</v>
      </c>
      <c r="D501" t="s">
        <v>1581</v>
      </c>
    </row>
    <row r="502" spans="1:4" x14ac:dyDescent="0.2">
      <c r="A502" t="s">
        <v>1592</v>
      </c>
      <c r="B502" s="8">
        <v>20176560</v>
      </c>
      <c r="C502" t="s">
        <v>290</v>
      </c>
      <c r="D502" t="s">
        <v>1612</v>
      </c>
    </row>
    <row r="503" spans="1:4" x14ac:dyDescent="0.2">
      <c r="A503" t="s">
        <v>1580</v>
      </c>
      <c r="B503" s="8">
        <v>20176560</v>
      </c>
      <c r="C503" t="s">
        <v>290</v>
      </c>
      <c r="D503" t="s">
        <v>1695</v>
      </c>
    </row>
    <row r="504" spans="1:4" x14ac:dyDescent="0.2">
      <c r="A504" t="s">
        <v>1586</v>
      </c>
      <c r="B504" s="8">
        <v>20171145</v>
      </c>
      <c r="C504" t="s">
        <v>290</v>
      </c>
      <c r="D504" t="s">
        <v>1745</v>
      </c>
    </row>
    <row r="505" spans="1:4" x14ac:dyDescent="0.2">
      <c r="A505" t="s">
        <v>1586</v>
      </c>
      <c r="B505" s="8">
        <v>20171782</v>
      </c>
      <c r="C505" t="s">
        <v>290</v>
      </c>
      <c r="D505" t="s">
        <v>1746</v>
      </c>
    </row>
    <row r="506" spans="1:4" x14ac:dyDescent="0.2">
      <c r="A506" t="s">
        <v>1588</v>
      </c>
      <c r="B506" s="8">
        <v>20160924</v>
      </c>
      <c r="C506" t="s">
        <v>290</v>
      </c>
      <c r="D506" t="s">
        <v>1747</v>
      </c>
    </row>
    <row r="507" spans="1:4" x14ac:dyDescent="0.2">
      <c r="A507" t="s">
        <v>1588</v>
      </c>
      <c r="B507" s="8">
        <v>20171145</v>
      </c>
      <c r="C507" t="s">
        <v>290</v>
      </c>
      <c r="D507" t="s">
        <v>1612</v>
      </c>
    </row>
    <row r="508" spans="1:4" x14ac:dyDescent="0.2">
      <c r="A508" t="s">
        <v>1590</v>
      </c>
      <c r="B508" s="8">
        <v>20160924</v>
      </c>
      <c r="C508" t="s">
        <v>290</v>
      </c>
      <c r="D508" t="s">
        <v>1748</v>
      </c>
    </row>
    <row r="509" spans="1:4" x14ac:dyDescent="0.2">
      <c r="A509" t="s">
        <v>1592</v>
      </c>
      <c r="B509" s="8">
        <v>20091517</v>
      </c>
      <c r="C509" t="s">
        <v>292</v>
      </c>
      <c r="D509" t="s">
        <v>1596</v>
      </c>
    </row>
    <row r="510" spans="1:4" x14ac:dyDescent="0.2">
      <c r="A510" t="s">
        <v>1580</v>
      </c>
      <c r="B510" s="8">
        <v>20091517</v>
      </c>
      <c r="C510" t="s">
        <v>292</v>
      </c>
      <c r="D510" t="s">
        <v>1605</v>
      </c>
    </row>
    <row r="511" spans="1:4" x14ac:dyDescent="0.2">
      <c r="A511" t="s">
        <v>1586</v>
      </c>
      <c r="B511" s="8" t="s">
        <v>1601</v>
      </c>
      <c r="C511" t="s">
        <v>292</v>
      </c>
      <c r="D511" t="s">
        <v>1602</v>
      </c>
    </row>
    <row r="512" spans="1:4" x14ac:dyDescent="0.2">
      <c r="A512" t="s">
        <v>1586</v>
      </c>
      <c r="B512" s="8">
        <v>20091517</v>
      </c>
      <c r="C512" t="s">
        <v>292</v>
      </c>
      <c r="D512" t="s">
        <v>1629</v>
      </c>
    </row>
    <row r="513" spans="1:4" x14ac:dyDescent="0.2">
      <c r="A513" t="s">
        <v>1588</v>
      </c>
      <c r="B513" s="8">
        <v>20091517</v>
      </c>
      <c r="C513" t="s">
        <v>292</v>
      </c>
      <c r="D513" t="s">
        <v>1655</v>
      </c>
    </row>
    <row r="514" spans="1:4" x14ac:dyDescent="0.2">
      <c r="A514" t="s">
        <v>1592</v>
      </c>
      <c r="B514" s="8">
        <v>13210249</v>
      </c>
      <c r="C514" t="s">
        <v>1749</v>
      </c>
      <c r="D514" t="s">
        <v>1591</v>
      </c>
    </row>
    <row r="515" spans="1:4" x14ac:dyDescent="0.2">
      <c r="A515" t="s">
        <v>1586</v>
      </c>
      <c r="B515" s="8">
        <v>13210249</v>
      </c>
      <c r="C515" t="s">
        <v>1749</v>
      </c>
      <c r="D515" t="s">
        <v>1607</v>
      </c>
    </row>
    <row r="516" spans="1:4" x14ac:dyDescent="0.2">
      <c r="A516" t="s">
        <v>1588</v>
      </c>
      <c r="B516" s="8">
        <v>13210249</v>
      </c>
      <c r="C516" t="s">
        <v>1749</v>
      </c>
      <c r="D516" t="s">
        <v>1605</v>
      </c>
    </row>
    <row r="517" spans="1:4" x14ac:dyDescent="0.2">
      <c r="A517" t="s">
        <v>1586</v>
      </c>
      <c r="B517" s="8">
        <v>13186788</v>
      </c>
      <c r="C517" t="s">
        <v>298</v>
      </c>
      <c r="D517" t="s">
        <v>1751</v>
      </c>
    </row>
    <row r="518" spans="1:4" x14ac:dyDescent="0.2">
      <c r="A518" t="s">
        <v>1588</v>
      </c>
      <c r="B518" s="8">
        <v>13186788</v>
      </c>
      <c r="C518" t="s">
        <v>298</v>
      </c>
      <c r="D518" t="s">
        <v>1602</v>
      </c>
    </row>
    <row r="519" spans="1:4" x14ac:dyDescent="0.2">
      <c r="A519" t="s">
        <v>1590</v>
      </c>
      <c r="B519" s="8">
        <v>13186788</v>
      </c>
      <c r="C519" t="s">
        <v>298</v>
      </c>
      <c r="D519" t="s">
        <v>1619</v>
      </c>
    </row>
    <row r="520" spans="1:4" x14ac:dyDescent="0.2">
      <c r="A520" t="s">
        <v>1592</v>
      </c>
      <c r="B520" s="8">
        <v>20034321</v>
      </c>
      <c r="C520" t="s">
        <v>302</v>
      </c>
      <c r="D520" t="s">
        <v>1585</v>
      </c>
    </row>
    <row r="521" spans="1:4" x14ac:dyDescent="0.2">
      <c r="A521" t="s">
        <v>1592</v>
      </c>
      <c r="B521" s="8">
        <v>20086006</v>
      </c>
      <c r="C521" t="s">
        <v>302</v>
      </c>
      <c r="D521" t="s">
        <v>1603</v>
      </c>
    </row>
    <row r="522" spans="1:4" x14ac:dyDescent="0.2">
      <c r="A522" t="s">
        <v>1580</v>
      </c>
      <c r="B522" s="8">
        <v>20086006</v>
      </c>
      <c r="C522" t="s">
        <v>302</v>
      </c>
      <c r="D522" t="s">
        <v>1581</v>
      </c>
    </row>
    <row r="523" spans="1:4" x14ac:dyDescent="0.2">
      <c r="A523" t="s">
        <v>1580</v>
      </c>
      <c r="B523" s="8">
        <v>20034321</v>
      </c>
      <c r="C523" t="s">
        <v>302</v>
      </c>
      <c r="D523" t="s">
        <v>1605</v>
      </c>
    </row>
    <row r="524" spans="1:4" x14ac:dyDescent="0.2">
      <c r="A524" t="s">
        <v>1586</v>
      </c>
      <c r="B524" s="8">
        <v>20086006</v>
      </c>
      <c r="C524" t="s">
        <v>302</v>
      </c>
      <c r="D524" t="s">
        <v>1602</v>
      </c>
    </row>
    <row r="525" spans="1:4" x14ac:dyDescent="0.2">
      <c r="A525" t="s">
        <v>1586</v>
      </c>
      <c r="B525" s="8">
        <v>20086444</v>
      </c>
      <c r="C525" t="s">
        <v>302</v>
      </c>
      <c r="D525" t="s">
        <v>1587</v>
      </c>
    </row>
    <row r="526" spans="1:4" x14ac:dyDescent="0.2">
      <c r="A526" t="s">
        <v>1588</v>
      </c>
      <c r="B526" s="8">
        <v>20086006</v>
      </c>
      <c r="C526" t="s">
        <v>302</v>
      </c>
      <c r="D526" t="s">
        <v>1609</v>
      </c>
    </row>
    <row r="527" spans="1:4" x14ac:dyDescent="0.2">
      <c r="A527" t="s">
        <v>1588</v>
      </c>
      <c r="B527" s="8">
        <v>20086444</v>
      </c>
      <c r="C527" t="s">
        <v>302</v>
      </c>
      <c r="D527" t="s">
        <v>1619</v>
      </c>
    </row>
    <row r="528" spans="1:4" x14ac:dyDescent="0.2">
      <c r="A528" t="s">
        <v>1590</v>
      </c>
      <c r="B528" s="8">
        <v>20086444</v>
      </c>
      <c r="C528" t="s">
        <v>302</v>
      </c>
      <c r="D528" t="s">
        <v>1628</v>
      </c>
    </row>
    <row r="529" spans="1:4" x14ac:dyDescent="0.2">
      <c r="A529" t="s">
        <v>1590</v>
      </c>
      <c r="B529" s="8">
        <v>20086006</v>
      </c>
      <c r="C529" t="s">
        <v>302</v>
      </c>
      <c r="D529" t="s">
        <v>1589</v>
      </c>
    </row>
    <row r="530" spans="1:4" x14ac:dyDescent="0.2">
      <c r="A530" t="s">
        <v>1590</v>
      </c>
      <c r="B530" s="8" t="s">
        <v>1601</v>
      </c>
      <c r="C530" t="s">
        <v>302</v>
      </c>
      <c r="D530" t="s">
        <v>1636</v>
      </c>
    </row>
    <row r="531" spans="1:4" x14ac:dyDescent="0.2">
      <c r="A531" t="s">
        <v>1588</v>
      </c>
      <c r="B531" s="8">
        <v>13189802</v>
      </c>
      <c r="C531" t="s">
        <v>304</v>
      </c>
      <c r="D531" t="s">
        <v>1581</v>
      </c>
    </row>
    <row r="532" spans="1:4" x14ac:dyDescent="0.2">
      <c r="A532" t="s">
        <v>1590</v>
      </c>
      <c r="B532" s="8">
        <v>13189802</v>
      </c>
      <c r="C532" t="s">
        <v>304</v>
      </c>
      <c r="D532" t="s">
        <v>1641</v>
      </c>
    </row>
    <row r="533" spans="1:4" x14ac:dyDescent="0.2">
      <c r="A533" t="s">
        <v>1592</v>
      </c>
      <c r="B533" s="8">
        <v>647755</v>
      </c>
      <c r="C533" t="s">
        <v>306</v>
      </c>
      <c r="D533" t="s">
        <v>1610</v>
      </c>
    </row>
    <row r="534" spans="1:4" x14ac:dyDescent="0.2">
      <c r="A534" t="s">
        <v>1580</v>
      </c>
      <c r="B534" s="8">
        <v>647755</v>
      </c>
      <c r="C534" t="s">
        <v>306</v>
      </c>
      <c r="D534" t="s">
        <v>1610</v>
      </c>
    </row>
    <row r="535" spans="1:4" x14ac:dyDescent="0.2">
      <c r="A535" t="s">
        <v>1586</v>
      </c>
      <c r="B535" s="8">
        <v>647755</v>
      </c>
      <c r="C535" t="s">
        <v>306</v>
      </c>
      <c r="D535" t="s">
        <v>1603</v>
      </c>
    </row>
    <row r="536" spans="1:4" x14ac:dyDescent="0.2">
      <c r="A536" t="s">
        <v>1592</v>
      </c>
      <c r="B536" s="8">
        <v>13214414</v>
      </c>
      <c r="C536" t="s">
        <v>309</v>
      </c>
      <c r="D536" t="s">
        <v>1602</v>
      </c>
    </row>
    <row r="537" spans="1:4" x14ac:dyDescent="0.2">
      <c r="A537" t="s">
        <v>1592</v>
      </c>
      <c r="B537" s="8" t="s">
        <v>1601</v>
      </c>
      <c r="C537" t="s">
        <v>309</v>
      </c>
      <c r="D537" t="s">
        <v>1602</v>
      </c>
    </row>
    <row r="538" spans="1:4" x14ac:dyDescent="0.2">
      <c r="A538" t="s">
        <v>1592</v>
      </c>
      <c r="B538" s="8">
        <v>20158581</v>
      </c>
      <c r="C538" t="s">
        <v>309</v>
      </c>
      <c r="D538" t="s">
        <v>1657</v>
      </c>
    </row>
    <row r="539" spans="1:4" x14ac:dyDescent="0.2">
      <c r="A539" t="s">
        <v>1580</v>
      </c>
      <c r="B539" s="8">
        <v>20158581</v>
      </c>
      <c r="C539" t="s">
        <v>309</v>
      </c>
      <c r="D539" t="s">
        <v>1605</v>
      </c>
    </row>
    <row r="540" spans="1:4" x14ac:dyDescent="0.2">
      <c r="A540" t="s">
        <v>1586</v>
      </c>
      <c r="B540" s="8">
        <v>20158581</v>
      </c>
      <c r="C540" t="s">
        <v>309</v>
      </c>
      <c r="D540" t="s">
        <v>1605</v>
      </c>
    </row>
    <row r="541" spans="1:4" x14ac:dyDescent="0.2">
      <c r="A541" t="s">
        <v>1586</v>
      </c>
      <c r="B541" s="8">
        <v>13214414</v>
      </c>
      <c r="C541" t="s">
        <v>309</v>
      </c>
      <c r="D541" t="s">
        <v>1584</v>
      </c>
    </row>
    <row r="542" spans="1:4" x14ac:dyDescent="0.2">
      <c r="A542" t="s">
        <v>1586</v>
      </c>
      <c r="B542" s="8" t="s">
        <v>1601</v>
      </c>
      <c r="C542" t="s">
        <v>309</v>
      </c>
      <c r="D542" t="s">
        <v>1587</v>
      </c>
    </row>
    <row r="543" spans="1:4" x14ac:dyDescent="0.2">
      <c r="A543" t="s">
        <v>1588</v>
      </c>
      <c r="B543" s="8">
        <v>20158581</v>
      </c>
      <c r="C543" t="s">
        <v>309</v>
      </c>
      <c r="D543" t="s">
        <v>1610</v>
      </c>
    </row>
    <row r="544" spans="1:4" x14ac:dyDescent="0.2">
      <c r="A544" t="s">
        <v>1590</v>
      </c>
      <c r="B544" s="8">
        <v>20158581</v>
      </c>
      <c r="C544" t="s">
        <v>309</v>
      </c>
      <c r="D544" t="s">
        <v>1609</v>
      </c>
    </row>
    <row r="545" spans="1:4" x14ac:dyDescent="0.2">
      <c r="A545" t="s">
        <v>1580</v>
      </c>
      <c r="B545" s="8">
        <v>13211495</v>
      </c>
      <c r="C545" t="s">
        <v>310</v>
      </c>
      <c r="D545" t="s">
        <v>1752</v>
      </c>
    </row>
    <row r="546" spans="1:4" x14ac:dyDescent="0.2">
      <c r="A546" t="s">
        <v>1586</v>
      </c>
      <c r="B546" s="8">
        <v>13211495</v>
      </c>
      <c r="C546" t="s">
        <v>310</v>
      </c>
      <c r="D546" t="s">
        <v>1612</v>
      </c>
    </row>
    <row r="547" spans="1:4" x14ac:dyDescent="0.2">
      <c r="A547" t="s">
        <v>1590</v>
      </c>
      <c r="B547" s="8">
        <v>13211495</v>
      </c>
      <c r="C547" t="s">
        <v>310</v>
      </c>
      <c r="D547" t="s">
        <v>1692</v>
      </c>
    </row>
    <row r="548" spans="1:4" x14ac:dyDescent="0.2">
      <c r="A548" t="s">
        <v>1588</v>
      </c>
      <c r="B548" s="8">
        <v>11332820</v>
      </c>
      <c r="C548" t="s">
        <v>312</v>
      </c>
      <c r="D548" t="s">
        <v>1581</v>
      </c>
    </row>
    <row r="549" spans="1:4" x14ac:dyDescent="0.2">
      <c r="A549" t="s">
        <v>1590</v>
      </c>
      <c r="B549" s="8">
        <v>11332820</v>
      </c>
      <c r="C549" t="s">
        <v>312</v>
      </c>
      <c r="D549" t="s">
        <v>1692</v>
      </c>
    </row>
    <row r="550" spans="1:4" x14ac:dyDescent="0.2">
      <c r="A550" t="s">
        <v>1580</v>
      </c>
      <c r="B550" s="8">
        <v>679849</v>
      </c>
      <c r="C550" t="s">
        <v>314</v>
      </c>
      <c r="D550" t="s">
        <v>1603</v>
      </c>
    </row>
    <row r="551" spans="1:4" x14ac:dyDescent="0.2">
      <c r="A551" t="s">
        <v>1586</v>
      </c>
      <c r="B551" s="8">
        <v>679849</v>
      </c>
      <c r="C551" t="s">
        <v>314</v>
      </c>
      <c r="D551" t="s">
        <v>1584</v>
      </c>
    </row>
    <row r="552" spans="1:4" x14ac:dyDescent="0.2">
      <c r="A552" t="s">
        <v>1592</v>
      </c>
      <c r="B552" s="8">
        <v>4279884</v>
      </c>
      <c r="C552" t="s">
        <v>1753</v>
      </c>
      <c r="D552" t="s">
        <v>1602</v>
      </c>
    </row>
    <row r="553" spans="1:4" x14ac:dyDescent="0.2">
      <c r="A553" t="s">
        <v>1588</v>
      </c>
      <c r="B553" s="8">
        <v>13181726</v>
      </c>
      <c r="C553" t="s">
        <v>319</v>
      </c>
      <c r="D553" t="s">
        <v>1755</v>
      </c>
    </row>
    <row r="554" spans="1:4" x14ac:dyDescent="0.2">
      <c r="A554" t="s">
        <v>1590</v>
      </c>
      <c r="B554" s="8">
        <v>13181726</v>
      </c>
      <c r="C554" t="s">
        <v>319</v>
      </c>
      <c r="D554" t="s">
        <v>1756</v>
      </c>
    </row>
    <row r="555" spans="1:4" x14ac:dyDescent="0.2">
      <c r="A555" t="s">
        <v>1592</v>
      </c>
      <c r="B555" s="8">
        <v>13110654</v>
      </c>
      <c r="C555" t="s">
        <v>322</v>
      </c>
      <c r="D555" t="s">
        <v>1620</v>
      </c>
    </row>
    <row r="556" spans="1:4" x14ac:dyDescent="0.2">
      <c r="A556" t="s">
        <v>1580</v>
      </c>
      <c r="B556" s="8">
        <v>13110654</v>
      </c>
      <c r="C556" t="s">
        <v>322</v>
      </c>
      <c r="D556" t="s">
        <v>1585</v>
      </c>
    </row>
    <row r="557" spans="1:4" x14ac:dyDescent="0.2">
      <c r="A557" t="s">
        <v>1586</v>
      </c>
      <c r="B557" s="8">
        <v>13110654</v>
      </c>
      <c r="C557" t="s">
        <v>322</v>
      </c>
      <c r="D557" t="s">
        <v>1626</v>
      </c>
    </row>
    <row r="558" spans="1:4" x14ac:dyDescent="0.2">
      <c r="A558" t="s">
        <v>1586</v>
      </c>
      <c r="B558" s="8">
        <v>20148922</v>
      </c>
      <c r="C558" t="s">
        <v>322</v>
      </c>
      <c r="D558" t="s">
        <v>1609</v>
      </c>
    </row>
    <row r="559" spans="1:4" x14ac:dyDescent="0.2">
      <c r="A559" t="s">
        <v>1588</v>
      </c>
      <c r="B559" s="8">
        <v>13110654</v>
      </c>
      <c r="C559" t="s">
        <v>322</v>
      </c>
      <c r="D559" t="s">
        <v>1596</v>
      </c>
    </row>
    <row r="560" spans="1:4" x14ac:dyDescent="0.2">
      <c r="A560" t="s">
        <v>1588</v>
      </c>
      <c r="B560" s="8">
        <v>20148922</v>
      </c>
      <c r="C560" t="s">
        <v>322</v>
      </c>
      <c r="D560" t="s">
        <v>1603</v>
      </c>
    </row>
    <row r="561" spans="1:4" x14ac:dyDescent="0.2">
      <c r="A561" t="s">
        <v>1590</v>
      </c>
      <c r="B561" s="8">
        <v>13110654</v>
      </c>
      <c r="C561" t="s">
        <v>322</v>
      </c>
      <c r="D561" t="s">
        <v>1633</v>
      </c>
    </row>
    <row r="562" spans="1:4" x14ac:dyDescent="0.2">
      <c r="A562" t="s">
        <v>1590</v>
      </c>
      <c r="B562" s="8">
        <v>20148922</v>
      </c>
      <c r="C562" t="s">
        <v>322</v>
      </c>
      <c r="D562" t="s">
        <v>1757</v>
      </c>
    </row>
    <row r="563" spans="1:4" x14ac:dyDescent="0.2">
      <c r="A563" t="s">
        <v>1580</v>
      </c>
      <c r="B563" s="8">
        <v>6767884</v>
      </c>
      <c r="C563" t="s">
        <v>1758</v>
      </c>
      <c r="D563" t="s">
        <v>1603</v>
      </c>
    </row>
    <row r="564" spans="1:4" x14ac:dyDescent="0.2">
      <c r="A564" t="s">
        <v>1592</v>
      </c>
      <c r="B564" s="8">
        <v>13202374</v>
      </c>
      <c r="C564" t="s">
        <v>324</v>
      </c>
      <c r="D564" t="s">
        <v>1760</v>
      </c>
    </row>
    <row r="565" spans="1:4" x14ac:dyDescent="0.2">
      <c r="A565" t="s">
        <v>1580</v>
      </c>
      <c r="B565" s="8">
        <v>13202374</v>
      </c>
      <c r="C565" t="s">
        <v>324</v>
      </c>
      <c r="D565" t="s">
        <v>1761</v>
      </c>
    </row>
    <row r="566" spans="1:4" x14ac:dyDescent="0.2">
      <c r="A566" t="s">
        <v>1586</v>
      </c>
      <c r="B566" s="8">
        <v>13202374</v>
      </c>
      <c r="C566" t="s">
        <v>324</v>
      </c>
      <c r="D566" t="s">
        <v>1762</v>
      </c>
    </row>
    <row r="567" spans="1:4" x14ac:dyDescent="0.2">
      <c r="A567" t="s">
        <v>1588</v>
      </c>
      <c r="B567" s="8">
        <v>13202374</v>
      </c>
      <c r="C567" t="s">
        <v>324</v>
      </c>
      <c r="D567" t="s">
        <v>1763</v>
      </c>
    </row>
    <row r="568" spans="1:4" x14ac:dyDescent="0.2">
      <c r="A568" t="s">
        <v>1590</v>
      </c>
      <c r="B568" s="8">
        <v>13202374</v>
      </c>
      <c r="C568" t="s">
        <v>324</v>
      </c>
      <c r="D568" t="s">
        <v>1764</v>
      </c>
    </row>
    <row r="569" spans="1:4" x14ac:dyDescent="0.2">
      <c r="A569" t="s">
        <v>1592</v>
      </c>
      <c r="B569" s="8">
        <v>20053958</v>
      </c>
      <c r="C569" t="s">
        <v>326</v>
      </c>
      <c r="D569" t="s">
        <v>1627</v>
      </c>
    </row>
    <row r="570" spans="1:4" x14ac:dyDescent="0.2">
      <c r="A570" t="s">
        <v>1580</v>
      </c>
      <c r="B570" s="8">
        <v>20053958</v>
      </c>
      <c r="C570" t="s">
        <v>326</v>
      </c>
      <c r="D570" t="s">
        <v>1603</v>
      </c>
    </row>
    <row r="571" spans="1:4" x14ac:dyDescent="0.2">
      <c r="A571" t="s">
        <v>1586</v>
      </c>
      <c r="B571" s="8">
        <v>20053958</v>
      </c>
      <c r="C571" t="s">
        <v>326</v>
      </c>
      <c r="D571" t="s">
        <v>1589</v>
      </c>
    </row>
    <row r="572" spans="1:4" x14ac:dyDescent="0.2">
      <c r="A572" t="s">
        <v>1588</v>
      </c>
      <c r="B572" s="8">
        <v>20053958</v>
      </c>
      <c r="C572" t="s">
        <v>326</v>
      </c>
      <c r="D572" t="s">
        <v>1609</v>
      </c>
    </row>
    <row r="573" spans="1:4" x14ac:dyDescent="0.2">
      <c r="A573" t="s">
        <v>1590</v>
      </c>
      <c r="B573" s="8">
        <v>20053958</v>
      </c>
      <c r="C573" t="s">
        <v>326</v>
      </c>
      <c r="D573" t="s">
        <v>1591</v>
      </c>
    </row>
    <row r="574" spans="1:4" x14ac:dyDescent="0.2">
      <c r="A574" t="s">
        <v>1586</v>
      </c>
      <c r="B574" s="8">
        <v>13054595</v>
      </c>
      <c r="C574" t="s">
        <v>328</v>
      </c>
      <c r="D574" t="s">
        <v>1641</v>
      </c>
    </row>
    <row r="575" spans="1:4" x14ac:dyDescent="0.2">
      <c r="A575" t="s">
        <v>1592</v>
      </c>
      <c r="B575" s="8">
        <v>20035387</v>
      </c>
      <c r="C575" t="s">
        <v>331</v>
      </c>
      <c r="D575" t="s">
        <v>1627</v>
      </c>
    </row>
    <row r="576" spans="1:4" x14ac:dyDescent="0.2">
      <c r="A576" t="s">
        <v>1592</v>
      </c>
      <c r="B576" s="8">
        <v>20177297</v>
      </c>
      <c r="C576" t="s">
        <v>331</v>
      </c>
      <c r="D576" t="s">
        <v>1587</v>
      </c>
    </row>
    <row r="577" spans="1:4" x14ac:dyDescent="0.2">
      <c r="A577" t="s">
        <v>1592</v>
      </c>
      <c r="B577" s="8">
        <v>20178309</v>
      </c>
      <c r="C577" t="s">
        <v>331</v>
      </c>
      <c r="D577" t="s">
        <v>1587</v>
      </c>
    </row>
    <row r="578" spans="1:4" x14ac:dyDescent="0.2">
      <c r="A578" t="s">
        <v>1592</v>
      </c>
      <c r="B578" s="8">
        <v>20179118</v>
      </c>
      <c r="C578" t="s">
        <v>331</v>
      </c>
      <c r="D578" t="s">
        <v>1603</v>
      </c>
    </row>
    <row r="579" spans="1:4" x14ac:dyDescent="0.2">
      <c r="A579" t="s">
        <v>1580</v>
      </c>
      <c r="B579" s="8">
        <v>20174247</v>
      </c>
      <c r="C579" t="s">
        <v>331</v>
      </c>
      <c r="D579" t="s">
        <v>1589</v>
      </c>
    </row>
    <row r="580" spans="1:4" x14ac:dyDescent="0.2">
      <c r="A580" t="s">
        <v>1580</v>
      </c>
      <c r="B580" s="8">
        <v>20174586</v>
      </c>
      <c r="C580" t="s">
        <v>331</v>
      </c>
      <c r="D580" t="s">
        <v>1610</v>
      </c>
    </row>
    <row r="581" spans="1:4" x14ac:dyDescent="0.2">
      <c r="A581" t="s">
        <v>1580</v>
      </c>
      <c r="B581" s="8">
        <v>20175710</v>
      </c>
      <c r="C581" t="s">
        <v>331</v>
      </c>
      <c r="D581" t="s">
        <v>1609</v>
      </c>
    </row>
    <row r="582" spans="1:4" x14ac:dyDescent="0.2">
      <c r="A582" t="s">
        <v>1580</v>
      </c>
      <c r="B582" s="8">
        <v>20035387</v>
      </c>
      <c r="C582" t="s">
        <v>331</v>
      </c>
      <c r="D582" t="s">
        <v>1581</v>
      </c>
    </row>
    <row r="583" spans="1:4" x14ac:dyDescent="0.2">
      <c r="A583" t="s">
        <v>1586</v>
      </c>
      <c r="B583" s="8">
        <v>20035387</v>
      </c>
      <c r="C583" t="s">
        <v>331</v>
      </c>
      <c r="D583" t="s">
        <v>1661</v>
      </c>
    </row>
    <row r="584" spans="1:4" x14ac:dyDescent="0.2">
      <c r="A584" t="s">
        <v>1586</v>
      </c>
      <c r="B584" s="8">
        <v>20173263</v>
      </c>
      <c r="C584" t="s">
        <v>331</v>
      </c>
      <c r="D584" t="s">
        <v>1626</v>
      </c>
    </row>
    <row r="585" spans="1:4" x14ac:dyDescent="0.2">
      <c r="A585" t="s">
        <v>1588</v>
      </c>
      <c r="B585" s="8">
        <v>20035387</v>
      </c>
      <c r="C585" t="s">
        <v>331</v>
      </c>
      <c r="D585" t="s">
        <v>1581</v>
      </c>
    </row>
    <row r="586" spans="1:4" x14ac:dyDescent="0.2">
      <c r="A586" t="s">
        <v>1588</v>
      </c>
      <c r="B586" s="8">
        <v>20167733</v>
      </c>
      <c r="C586" t="s">
        <v>331</v>
      </c>
      <c r="D586" t="s">
        <v>1603</v>
      </c>
    </row>
    <row r="587" spans="1:4" x14ac:dyDescent="0.2">
      <c r="A587" t="s">
        <v>1590</v>
      </c>
      <c r="B587" s="8">
        <v>20035387</v>
      </c>
      <c r="C587" t="s">
        <v>331</v>
      </c>
      <c r="D587" t="s">
        <v>1636</v>
      </c>
    </row>
    <row r="588" spans="1:4" x14ac:dyDescent="0.2">
      <c r="A588" t="s">
        <v>1590</v>
      </c>
      <c r="B588" s="8">
        <v>20167723</v>
      </c>
      <c r="C588" t="s">
        <v>331</v>
      </c>
      <c r="D588" t="s">
        <v>1584</v>
      </c>
    </row>
    <row r="589" spans="1:4" x14ac:dyDescent="0.2">
      <c r="A589" t="s">
        <v>1588</v>
      </c>
      <c r="B589" s="8" t="s">
        <v>1601</v>
      </c>
      <c r="C589" t="s">
        <v>333</v>
      </c>
      <c r="D589" t="s">
        <v>1603</v>
      </c>
    </row>
    <row r="590" spans="1:4" x14ac:dyDescent="0.2">
      <c r="A590" t="s">
        <v>1590</v>
      </c>
      <c r="B590" s="8" t="s">
        <v>1601</v>
      </c>
      <c r="C590" t="s">
        <v>333</v>
      </c>
      <c r="D590" t="s">
        <v>1603</v>
      </c>
    </row>
    <row r="591" spans="1:4" x14ac:dyDescent="0.2">
      <c r="A591" t="s">
        <v>1592</v>
      </c>
      <c r="B591" s="8">
        <v>11303852</v>
      </c>
      <c r="C591" t="s">
        <v>1765</v>
      </c>
      <c r="D591" t="s">
        <v>1643</v>
      </c>
    </row>
    <row r="592" spans="1:4" x14ac:dyDescent="0.2">
      <c r="A592" t="s">
        <v>1586</v>
      </c>
      <c r="B592" s="8" t="s">
        <v>1601</v>
      </c>
      <c r="C592" t="s">
        <v>338</v>
      </c>
      <c r="D592" t="s">
        <v>1584</v>
      </c>
    </row>
    <row r="593" spans="1:4" x14ac:dyDescent="0.2">
      <c r="A593" t="s">
        <v>1588</v>
      </c>
      <c r="B593" s="8" t="s">
        <v>1601</v>
      </c>
      <c r="C593" t="s">
        <v>338</v>
      </c>
      <c r="D593" t="s">
        <v>1603</v>
      </c>
    </row>
    <row r="594" spans="1:4" x14ac:dyDescent="0.2">
      <c r="A594" t="s">
        <v>1588</v>
      </c>
      <c r="B594" s="8" t="s">
        <v>1601</v>
      </c>
      <c r="C594" t="s">
        <v>338</v>
      </c>
      <c r="D594" t="s">
        <v>1602</v>
      </c>
    </row>
    <row r="595" spans="1:4" x14ac:dyDescent="0.2">
      <c r="A595" t="s">
        <v>1580</v>
      </c>
      <c r="B595" s="8">
        <v>390544</v>
      </c>
      <c r="C595" t="s">
        <v>339</v>
      </c>
      <c r="D595" t="s">
        <v>1643</v>
      </c>
    </row>
    <row r="596" spans="1:4" x14ac:dyDescent="0.2">
      <c r="A596" t="s">
        <v>1586</v>
      </c>
      <c r="B596" s="8">
        <v>390544</v>
      </c>
      <c r="C596" t="s">
        <v>339</v>
      </c>
      <c r="D596" t="s">
        <v>1767</v>
      </c>
    </row>
    <row r="597" spans="1:4" x14ac:dyDescent="0.2">
      <c r="A597" t="s">
        <v>1592</v>
      </c>
      <c r="B597" s="8">
        <v>20064527</v>
      </c>
      <c r="C597" t="s">
        <v>341</v>
      </c>
      <c r="D597" t="s">
        <v>1701</v>
      </c>
    </row>
    <row r="598" spans="1:4" x14ac:dyDescent="0.2">
      <c r="A598" t="s">
        <v>1580</v>
      </c>
      <c r="B598" s="8">
        <v>20064527</v>
      </c>
      <c r="C598" t="s">
        <v>341</v>
      </c>
      <c r="D598" t="s">
        <v>1584</v>
      </c>
    </row>
    <row r="599" spans="1:4" x14ac:dyDescent="0.2">
      <c r="A599" t="s">
        <v>1586</v>
      </c>
      <c r="B599" s="8">
        <v>20064527</v>
      </c>
      <c r="C599" t="s">
        <v>341</v>
      </c>
      <c r="D599" t="s">
        <v>1692</v>
      </c>
    </row>
    <row r="600" spans="1:4" x14ac:dyDescent="0.2">
      <c r="A600" t="s">
        <v>1588</v>
      </c>
      <c r="B600" s="8">
        <v>20064527</v>
      </c>
      <c r="C600" t="s">
        <v>341</v>
      </c>
      <c r="D600" t="s">
        <v>1596</v>
      </c>
    </row>
    <row r="601" spans="1:4" x14ac:dyDescent="0.2">
      <c r="A601" t="s">
        <v>1590</v>
      </c>
      <c r="B601" s="8">
        <v>20064527</v>
      </c>
      <c r="C601" t="s">
        <v>341</v>
      </c>
      <c r="D601" t="s">
        <v>1610</v>
      </c>
    </row>
    <row r="602" spans="1:4" x14ac:dyDescent="0.2">
      <c r="A602" t="s">
        <v>1590</v>
      </c>
      <c r="B602" s="8">
        <v>20117652</v>
      </c>
      <c r="C602" t="s">
        <v>343</v>
      </c>
      <c r="D602" t="s">
        <v>1602</v>
      </c>
    </row>
    <row r="603" spans="1:4" x14ac:dyDescent="0.2">
      <c r="A603" t="s">
        <v>1592</v>
      </c>
      <c r="B603" s="8">
        <v>20074904</v>
      </c>
      <c r="C603" t="s">
        <v>351</v>
      </c>
      <c r="D603" t="s">
        <v>1602</v>
      </c>
    </row>
    <row r="604" spans="1:4" x14ac:dyDescent="0.2">
      <c r="A604" t="s">
        <v>1580</v>
      </c>
      <c r="B604" s="8">
        <v>20074904</v>
      </c>
      <c r="C604" t="s">
        <v>351</v>
      </c>
      <c r="D604" t="s">
        <v>1596</v>
      </c>
    </row>
    <row r="605" spans="1:4" x14ac:dyDescent="0.2">
      <c r="A605" t="s">
        <v>1586</v>
      </c>
      <c r="B605" s="8">
        <v>20074904</v>
      </c>
      <c r="C605" t="s">
        <v>351</v>
      </c>
      <c r="D605" t="s">
        <v>1609</v>
      </c>
    </row>
    <row r="606" spans="1:4" x14ac:dyDescent="0.2">
      <c r="A606" t="s">
        <v>1588</v>
      </c>
      <c r="B606" s="8">
        <v>20074904</v>
      </c>
      <c r="C606" t="s">
        <v>351</v>
      </c>
      <c r="D606" t="s">
        <v>1610</v>
      </c>
    </row>
    <row r="607" spans="1:4" x14ac:dyDescent="0.2">
      <c r="A607" t="s">
        <v>1590</v>
      </c>
      <c r="B607" s="8">
        <v>20074904</v>
      </c>
      <c r="C607" t="s">
        <v>351</v>
      </c>
      <c r="D607" t="s">
        <v>1610</v>
      </c>
    </row>
    <row r="608" spans="1:4" x14ac:dyDescent="0.2">
      <c r="A608" t="s">
        <v>1586</v>
      </c>
      <c r="B608" s="8">
        <v>4454981</v>
      </c>
      <c r="C608" t="s">
        <v>1768</v>
      </c>
      <c r="D608" t="s">
        <v>1603</v>
      </c>
    </row>
    <row r="609" spans="1:4" x14ac:dyDescent="0.2">
      <c r="A609" t="s">
        <v>1588</v>
      </c>
      <c r="B609" s="8">
        <v>4454981</v>
      </c>
      <c r="C609" t="s">
        <v>1768</v>
      </c>
      <c r="D609" t="s">
        <v>1636</v>
      </c>
    </row>
    <row r="610" spans="1:4" x14ac:dyDescent="0.2">
      <c r="A610" t="s">
        <v>1592</v>
      </c>
      <c r="B610" s="8">
        <v>4447757</v>
      </c>
      <c r="C610" t="s">
        <v>1770</v>
      </c>
      <c r="D610" t="s">
        <v>1643</v>
      </c>
    </row>
    <row r="611" spans="1:4" x14ac:dyDescent="0.2">
      <c r="A611" t="s">
        <v>1580</v>
      </c>
      <c r="B611" s="8">
        <v>4447757</v>
      </c>
      <c r="C611" t="s">
        <v>1770</v>
      </c>
      <c r="D611" t="s">
        <v>1771</v>
      </c>
    </row>
    <row r="612" spans="1:4" x14ac:dyDescent="0.2">
      <c r="A612" t="s">
        <v>1586</v>
      </c>
      <c r="B612" s="8">
        <v>4447757</v>
      </c>
      <c r="C612" t="s">
        <v>1770</v>
      </c>
      <c r="D612" t="s">
        <v>1657</v>
      </c>
    </row>
    <row r="613" spans="1:4" x14ac:dyDescent="0.2">
      <c r="A613" t="s">
        <v>1588</v>
      </c>
      <c r="B613" s="8">
        <v>4447757</v>
      </c>
      <c r="C613" t="s">
        <v>1770</v>
      </c>
      <c r="D613" t="s">
        <v>1620</v>
      </c>
    </row>
    <row r="614" spans="1:4" x14ac:dyDescent="0.2">
      <c r="A614" t="s">
        <v>1590</v>
      </c>
      <c r="B614" s="8">
        <v>4447757</v>
      </c>
      <c r="C614" t="s">
        <v>1770</v>
      </c>
      <c r="D614" t="s">
        <v>1626</v>
      </c>
    </row>
    <row r="615" spans="1:4" x14ac:dyDescent="0.2">
      <c r="A615" t="s">
        <v>1592</v>
      </c>
      <c r="B615" s="8">
        <v>20087790</v>
      </c>
      <c r="C615" t="s">
        <v>353</v>
      </c>
      <c r="D615" t="s">
        <v>1583</v>
      </c>
    </row>
    <row r="616" spans="1:4" x14ac:dyDescent="0.2">
      <c r="A616" t="s">
        <v>1580</v>
      </c>
      <c r="B616" s="8">
        <v>20087790</v>
      </c>
      <c r="C616" t="s">
        <v>353</v>
      </c>
      <c r="D616" t="s">
        <v>1626</v>
      </c>
    </row>
    <row r="617" spans="1:4" x14ac:dyDescent="0.2">
      <c r="A617" t="s">
        <v>1586</v>
      </c>
      <c r="B617" s="8">
        <v>20087790</v>
      </c>
      <c r="C617" t="s">
        <v>353</v>
      </c>
      <c r="D617" t="s">
        <v>1603</v>
      </c>
    </row>
    <row r="618" spans="1:4" x14ac:dyDescent="0.2">
      <c r="A618" t="s">
        <v>1590</v>
      </c>
      <c r="B618" s="8">
        <v>20087790</v>
      </c>
      <c r="C618" t="s">
        <v>353</v>
      </c>
      <c r="D618" t="s">
        <v>1603</v>
      </c>
    </row>
    <row r="619" spans="1:4" x14ac:dyDescent="0.2">
      <c r="A619" t="s">
        <v>1580</v>
      </c>
      <c r="B619" s="8">
        <v>13129658</v>
      </c>
      <c r="C619" t="s">
        <v>355</v>
      </c>
      <c r="D619" t="s">
        <v>1643</v>
      </c>
    </row>
    <row r="620" spans="1:4" x14ac:dyDescent="0.2">
      <c r="A620" t="s">
        <v>1586</v>
      </c>
      <c r="B620" s="8">
        <v>13129658</v>
      </c>
      <c r="C620" t="s">
        <v>355</v>
      </c>
      <c r="D620" t="s">
        <v>1596</v>
      </c>
    </row>
    <row r="621" spans="1:4" x14ac:dyDescent="0.2">
      <c r="A621" t="s">
        <v>1588</v>
      </c>
      <c r="B621" s="8">
        <v>13129658</v>
      </c>
      <c r="C621" t="s">
        <v>355</v>
      </c>
      <c r="D621" t="s">
        <v>1605</v>
      </c>
    </row>
    <row r="622" spans="1:4" x14ac:dyDescent="0.2">
      <c r="A622" t="s">
        <v>1590</v>
      </c>
      <c r="B622" s="8">
        <v>13129658</v>
      </c>
      <c r="C622" t="s">
        <v>355</v>
      </c>
      <c r="D622" t="s">
        <v>1695</v>
      </c>
    </row>
    <row r="623" spans="1:4" x14ac:dyDescent="0.2">
      <c r="A623" t="s">
        <v>1592</v>
      </c>
      <c r="B623" s="8">
        <v>20064768</v>
      </c>
      <c r="C623" t="s">
        <v>357</v>
      </c>
      <c r="D623" t="s">
        <v>1609</v>
      </c>
    </row>
    <row r="624" spans="1:4" x14ac:dyDescent="0.2">
      <c r="A624" t="s">
        <v>1580</v>
      </c>
      <c r="B624" s="8">
        <v>20064768</v>
      </c>
      <c r="C624" t="s">
        <v>357</v>
      </c>
      <c r="D624" t="s">
        <v>1629</v>
      </c>
    </row>
    <row r="625" spans="1:4" x14ac:dyDescent="0.2">
      <c r="A625" t="s">
        <v>1586</v>
      </c>
      <c r="B625" s="8">
        <v>20064768</v>
      </c>
      <c r="C625" t="s">
        <v>357</v>
      </c>
      <c r="D625" t="s">
        <v>1638</v>
      </c>
    </row>
    <row r="626" spans="1:4" x14ac:dyDescent="0.2">
      <c r="A626" t="s">
        <v>1588</v>
      </c>
      <c r="B626" s="8">
        <v>20064768</v>
      </c>
      <c r="C626" t="s">
        <v>357</v>
      </c>
      <c r="D626" t="s">
        <v>1584</v>
      </c>
    </row>
    <row r="627" spans="1:4" x14ac:dyDescent="0.2">
      <c r="A627" t="s">
        <v>1590</v>
      </c>
      <c r="B627" s="8">
        <v>20064768</v>
      </c>
      <c r="C627" t="s">
        <v>357</v>
      </c>
      <c r="D627" t="s">
        <v>1584</v>
      </c>
    </row>
    <row r="628" spans="1:4" x14ac:dyDescent="0.2">
      <c r="A628" t="s">
        <v>1592</v>
      </c>
      <c r="B628" s="8">
        <v>20177850</v>
      </c>
      <c r="C628" t="s">
        <v>1773</v>
      </c>
      <c r="D628" t="s">
        <v>1626</v>
      </c>
    </row>
    <row r="629" spans="1:4" x14ac:dyDescent="0.2">
      <c r="A629" t="s">
        <v>1580</v>
      </c>
      <c r="B629" s="8">
        <v>20167873</v>
      </c>
      <c r="C629" t="s">
        <v>1773</v>
      </c>
      <c r="D629" t="s">
        <v>1603</v>
      </c>
    </row>
    <row r="630" spans="1:4" x14ac:dyDescent="0.2">
      <c r="A630" t="s">
        <v>1586</v>
      </c>
      <c r="B630" s="8">
        <v>20167873</v>
      </c>
      <c r="C630" t="s">
        <v>1773</v>
      </c>
      <c r="D630" t="s">
        <v>1603</v>
      </c>
    </row>
    <row r="631" spans="1:4" x14ac:dyDescent="0.2">
      <c r="A631" t="s">
        <v>1588</v>
      </c>
      <c r="B631" s="8">
        <v>20167873</v>
      </c>
      <c r="C631" t="s">
        <v>1773</v>
      </c>
      <c r="D631" t="s">
        <v>1605</v>
      </c>
    </row>
    <row r="632" spans="1:4" x14ac:dyDescent="0.2">
      <c r="A632" t="s">
        <v>1588</v>
      </c>
      <c r="B632" s="8">
        <v>20162272</v>
      </c>
      <c r="C632" t="s">
        <v>1773</v>
      </c>
      <c r="D632" t="s">
        <v>1589</v>
      </c>
    </row>
    <row r="633" spans="1:4" x14ac:dyDescent="0.2">
      <c r="A633" t="s">
        <v>1590</v>
      </c>
      <c r="B633" s="8">
        <v>20162272</v>
      </c>
      <c r="C633" t="s">
        <v>1773</v>
      </c>
      <c r="D633" t="s">
        <v>1584</v>
      </c>
    </row>
    <row r="634" spans="1:4" x14ac:dyDescent="0.2">
      <c r="A634" t="s">
        <v>1590</v>
      </c>
      <c r="B634" s="8">
        <v>20167873</v>
      </c>
      <c r="C634" t="s">
        <v>1773</v>
      </c>
      <c r="D634" t="s">
        <v>1584</v>
      </c>
    </row>
    <row r="635" spans="1:4" x14ac:dyDescent="0.2">
      <c r="A635" t="s">
        <v>1592</v>
      </c>
      <c r="B635" s="8">
        <v>4004591</v>
      </c>
      <c r="C635" t="s">
        <v>359</v>
      </c>
      <c r="D635" t="s">
        <v>1629</v>
      </c>
    </row>
    <row r="636" spans="1:4" x14ac:dyDescent="0.2">
      <c r="A636" t="s">
        <v>1580</v>
      </c>
      <c r="B636" s="8">
        <v>4004591</v>
      </c>
      <c r="C636" t="s">
        <v>359</v>
      </c>
      <c r="D636" t="s">
        <v>1694</v>
      </c>
    </row>
    <row r="637" spans="1:4" x14ac:dyDescent="0.2">
      <c r="A637" t="s">
        <v>1586</v>
      </c>
      <c r="B637" s="8">
        <v>4004591</v>
      </c>
      <c r="C637" t="s">
        <v>359</v>
      </c>
      <c r="D637" t="s">
        <v>1612</v>
      </c>
    </row>
    <row r="638" spans="1:4" x14ac:dyDescent="0.2">
      <c r="A638" t="s">
        <v>1588</v>
      </c>
      <c r="B638" s="8">
        <v>4004591</v>
      </c>
      <c r="C638" t="s">
        <v>359</v>
      </c>
      <c r="D638" t="s">
        <v>1694</v>
      </c>
    </row>
    <row r="639" spans="1:4" x14ac:dyDescent="0.2">
      <c r="A639" t="s">
        <v>1590</v>
      </c>
      <c r="B639" s="8">
        <v>4004591</v>
      </c>
      <c r="C639" t="s">
        <v>359</v>
      </c>
      <c r="D639" t="s">
        <v>1692</v>
      </c>
    </row>
    <row r="640" spans="1:4" x14ac:dyDescent="0.2">
      <c r="A640" t="s">
        <v>1588</v>
      </c>
      <c r="B640" s="8">
        <v>4101192</v>
      </c>
      <c r="C640" t="s">
        <v>1775</v>
      </c>
      <c r="D640" t="s">
        <v>1636</v>
      </c>
    </row>
    <row r="641" spans="1:4" x14ac:dyDescent="0.2">
      <c r="A641" t="s">
        <v>1592</v>
      </c>
      <c r="B641" s="8">
        <v>13180437</v>
      </c>
      <c r="C641" t="s">
        <v>360</v>
      </c>
      <c r="D641" t="s">
        <v>1777</v>
      </c>
    </row>
    <row r="642" spans="1:4" x14ac:dyDescent="0.2">
      <c r="A642" t="s">
        <v>1580</v>
      </c>
      <c r="B642" s="8">
        <v>13180437</v>
      </c>
      <c r="C642" t="s">
        <v>360</v>
      </c>
      <c r="D642" t="s">
        <v>1777</v>
      </c>
    </row>
    <row r="643" spans="1:4" x14ac:dyDescent="0.2">
      <c r="A643" t="s">
        <v>1586</v>
      </c>
      <c r="B643" s="8">
        <v>13180437</v>
      </c>
      <c r="C643" t="s">
        <v>360</v>
      </c>
      <c r="D643" t="s">
        <v>1695</v>
      </c>
    </row>
    <row r="644" spans="1:4" x14ac:dyDescent="0.2">
      <c r="A644" t="s">
        <v>1588</v>
      </c>
      <c r="B644" s="8">
        <v>13180437</v>
      </c>
      <c r="C644" t="s">
        <v>360</v>
      </c>
      <c r="D644" t="s">
        <v>1777</v>
      </c>
    </row>
    <row r="645" spans="1:4" x14ac:dyDescent="0.2">
      <c r="A645" t="s">
        <v>1590</v>
      </c>
      <c r="B645" s="8">
        <v>13180437</v>
      </c>
      <c r="C645" t="s">
        <v>360</v>
      </c>
      <c r="D645" t="s">
        <v>1715</v>
      </c>
    </row>
    <row r="646" spans="1:4" x14ac:dyDescent="0.2">
      <c r="A646" t="s">
        <v>1592</v>
      </c>
      <c r="B646" s="8">
        <v>20111624</v>
      </c>
      <c r="C646" t="s">
        <v>362</v>
      </c>
      <c r="D646" t="s">
        <v>1641</v>
      </c>
    </row>
    <row r="647" spans="1:4" x14ac:dyDescent="0.2">
      <c r="A647" t="s">
        <v>1580</v>
      </c>
      <c r="B647" s="8">
        <v>20111624</v>
      </c>
      <c r="C647" t="s">
        <v>362</v>
      </c>
      <c r="D647" t="s">
        <v>1671</v>
      </c>
    </row>
    <row r="648" spans="1:4" x14ac:dyDescent="0.2">
      <c r="A648" t="s">
        <v>1586</v>
      </c>
      <c r="B648" s="8">
        <v>20111624</v>
      </c>
      <c r="C648" t="s">
        <v>362</v>
      </c>
      <c r="D648" t="s">
        <v>1739</v>
      </c>
    </row>
    <row r="649" spans="1:4" x14ac:dyDescent="0.2">
      <c r="A649" t="s">
        <v>1588</v>
      </c>
      <c r="B649" s="8">
        <v>20111624</v>
      </c>
      <c r="C649" t="s">
        <v>362</v>
      </c>
      <c r="D649" t="s">
        <v>1778</v>
      </c>
    </row>
    <row r="650" spans="1:4" x14ac:dyDescent="0.2">
      <c r="A650" t="s">
        <v>1590</v>
      </c>
      <c r="B650" s="8">
        <v>20111624</v>
      </c>
      <c r="C650" t="s">
        <v>362</v>
      </c>
      <c r="D650" t="s">
        <v>1779</v>
      </c>
    </row>
    <row r="651" spans="1:4" x14ac:dyDescent="0.2">
      <c r="A651" t="s">
        <v>1592</v>
      </c>
      <c r="B651" s="8">
        <v>4188283</v>
      </c>
      <c r="C651" t="s">
        <v>364</v>
      </c>
      <c r="D651" t="s">
        <v>1619</v>
      </c>
    </row>
    <row r="652" spans="1:4" x14ac:dyDescent="0.2">
      <c r="A652" t="s">
        <v>1580</v>
      </c>
      <c r="B652" s="8">
        <v>4188283</v>
      </c>
      <c r="C652" t="s">
        <v>364</v>
      </c>
      <c r="D652" t="s">
        <v>1620</v>
      </c>
    </row>
    <row r="653" spans="1:4" x14ac:dyDescent="0.2">
      <c r="A653" t="s">
        <v>1586</v>
      </c>
      <c r="B653" s="8">
        <v>4188283</v>
      </c>
      <c r="C653" t="s">
        <v>364</v>
      </c>
      <c r="D653" t="s">
        <v>1626</v>
      </c>
    </row>
    <row r="654" spans="1:4" x14ac:dyDescent="0.2">
      <c r="A654" t="s">
        <v>1588</v>
      </c>
      <c r="B654" s="8">
        <v>4188283</v>
      </c>
      <c r="C654" t="s">
        <v>364</v>
      </c>
      <c r="D654" t="s">
        <v>1629</v>
      </c>
    </row>
    <row r="655" spans="1:4" x14ac:dyDescent="0.2">
      <c r="A655" t="s">
        <v>1590</v>
      </c>
      <c r="B655" s="8">
        <v>4188283</v>
      </c>
      <c r="C655" t="s">
        <v>364</v>
      </c>
      <c r="D655" t="s">
        <v>1629</v>
      </c>
    </row>
    <row r="656" spans="1:4" x14ac:dyDescent="0.2">
      <c r="A656" t="s">
        <v>1588</v>
      </c>
      <c r="B656" s="8">
        <v>406438</v>
      </c>
      <c r="C656" t="s">
        <v>366</v>
      </c>
      <c r="D656" t="s">
        <v>1692</v>
      </c>
    </row>
    <row r="657" spans="1:4" x14ac:dyDescent="0.2">
      <c r="A657" t="s">
        <v>1590</v>
      </c>
      <c r="B657" s="8">
        <v>406438</v>
      </c>
      <c r="C657" t="s">
        <v>366</v>
      </c>
      <c r="D657" t="s">
        <v>1628</v>
      </c>
    </row>
    <row r="658" spans="1:4" x14ac:dyDescent="0.2">
      <c r="A658" t="s">
        <v>1592</v>
      </c>
      <c r="B658" s="8">
        <v>20177997</v>
      </c>
      <c r="C658" t="s">
        <v>368</v>
      </c>
      <c r="D658" t="s">
        <v>1628</v>
      </c>
    </row>
    <row r="659" spans="1:4" x14ac:dyDescent="0.2">
      <c r="A659" t="s">
        <v>1592</v>
      </c>
      <c r="B659" s="8">
        <v>11501475</v>
      </c>
      <c r="C659" t="s">
        <v>368</v>
      </c>
      <c r="D659" t="s">
        <v>1587</v>
      </c>
    </row>
    <row r="660" spans="1:4" x14ac:dyDescent="0.2">
      <c r="A660" t="s">
        <v>1580</v>
      </c>
      <c r="B660" s="8">
        <v>13226485</v>
      </c>
      <c r="C660" t="s">
        <v>368</v>
      </c>
      <c r="D660" t="s">
        <v>1657</v>
      </c>
    </row>
    <row r="661" spans="1:4" x14ac:dyDescent="0.2">
      <c r="A661" t="s">
        <v>1588</v>
      </c>
      <c r="B661" s="8">
        <v>13226485</v>
      </c>
      <c r="C661" t="s">
        <v>368</v>
      </c>
      <c r="D661" t="s">
        <v>1657</v>
      </c>
    </row>
    <row r="662" spans="1:4" x14ac:dyDescent="0.2">
      <c r="A662" t="s">
        <v>1588</v>
      </c>
      <c r="B662" s="8">
        <v>13213682</v>
      </c>
      <c r="C662" t="s">
        <v>368</v>
      </c>
      <c r="D662" t="s">
        <v>1692</v>
      </c>
    </row>
    <row r="663" spans="1:4" x14ac:dyDescent="0.2">
      <c r="A663" t="s">
        <v>1590</v>
      </c>
      <c r="B663" s="8">
        <v>13213682</v>
      </c>
      <c r="C663" t="s">
        <v>368</v>
      </c>
      <c r="D663" t="s">
        <v>1641</v>
      </c>
    </row>
    <row r="664" spans="1:4" x14ac:dyDescent="0.2">
      <c r="A664" t="s">
        <v>1586</v>
      </c>
      <c r="B664" s="8">
        <v>11318407</v>
      </c>
      <c r="C664" t="s">
        <v>370</v>
      </c>
      <c r="D664" t="s">
        <v>1607</v>
      </c>
    </row>
    <row r="665" spans="1:4" x14ac:dyDescent="0.2">
      <c r="A665" t="s">
        <v>1588</v>
      </c>
      <c r="B665" s="8">
        <v>11318407</v>
      </c>
      <c r="C665" t="s">
        <v>370</v>
      </c>
      <c r="D665" t="s">
        <v>1589</v>
      </c>
    </row>
    <row r="666" spans="1:4" x14ac:dyDescent="0.2">
      <c r="A666" t="s">
        <v>1590</v>
      </c>
      <c r="B666" s="8">
        <v>11318407</v>
      </c>
      <c r="C666" t="s">
        <v>370</v>
      </c>
      <c r="D666" t="s">
        <v>1585</v>
      </c>
    </row>
    <row r="667" spans="1:4" x14ac:dyDescent="0.2">
      <c r="A667" t="s">
        <v>1592</v>
      </c>
      <c r="B667" s="8">
        <v>20136961</v>
      </c>
      <c r="C667" t="s">
        <v>372</v>
      </c>
      <c r="D667" t="s">
        <v>1658</v>
      </c>
    </row>
    <row r="668" spans="1:4" x14ac:dyDescent="0.2">
      <c r="A668" t="s">
        <v>1588</v>
      </c>
      <c r="B668" s="8">
        <v>20136961</v>
      </c>
      <c r="C668" t="s">
        <v>372</v>
      </c>
      <c r="D668" t="s">
        <v>1581</v>
      </c>
    </row>
    <row r="669" spans="1:4" x14ac:dyDescent="0.2">
      <c r="A669" t="s">
        <v>1590</v>
      </c>
      <c r="B669" s="8">
        <v>20136961</v>
      </c>
      <c r="C669" t="s">
        <v>372</v>
      </c>
      <c r="D669" t="s">
        <v>1602</v>
      </c>
    </row>
    <row r="670" spans="1:4" x14ac:dyDescent="0.2">
      <c r="A670" t="s">
        <v>1592</v>
      </c>
      <c r="B670" s="8">
        <v>11038461</v>
      </c>
      <c r="C670" t="s">
        <v>374</v>
      </c>
      <c r="D670" t="s">
        <v>1661</v>
      </c>
    </row>
    <row r="671" spans="1:4" x14ac:dyDescent="0.2">
      <c r="A671" t="s">
        <v>1580</v>
      </c>
      <c r="B671" s="8">
        <v>11038461</v>
      </c>
      <c r="C671" t="s">
        <v>374</v>
      </c>
      <c r="D671" t="s">
        <v>1661</v>
      </c>
    </row>
    <row r="672" spans="1:4" x14ac:dyDescent="0.2">
      <c r="A672" t="s">
        <v>1590</v>
      </c>
      <c r="B672" s="8">
        <v>11038461</v>
      </c>
      <c r="C672" t="s">
        <v>374</v>
      </c>
      <c r="D672" t="s">
        <v>1723</v>
      </c>
    </row>
    <row r="673" spans="1:4" x14ac:dyDescent="0.2">
      <c r="A673" t="s">
        <v>1592</v>
      </c>
      <c r="B673" s="8">
        <v>11477958</v>
      </c>
      <c r="C673" t="s">
        <v>375</v>
      </c>
      <c r="D673" t="s">
        <v>1587</v>
      </c>
    </row>
    <row r="674" spans="1:4" x14ac:dyDescent="0.2">
      <c r="A674" t="s">
        <v>1580</v>
      </c>
      <c r="B674" s="8">
        <v>11477958</v>
      </c>
      <c r="C674" t="s">
        <v>375</v>
      </c>
      <c r="D674" t="s">
        <v>1584</v>
      </c>
    </row>
    <row r="675" spans="1:4" x14ac:dyDescent="0.2">
      <c r="A675" t="s">
        <v>1586</v>
      </c>
      <c r="B675" s="8">
        <v>11477958</v>
      </c>
      <c r="C675" t="s">
        <v>375</v>
      </c>
      <c r="D675" t="s">
        <v>1605</v>
      </c>
    </row>
    <row r="676" spans="1:4" x14ac:dyDescent="0.2">
      <c r="A676" t="s">
        <v>1588</v>
      </c>
      <c r="B676" s="8">
        <v>11477958</v>
      </c>
      <c r="C676" t="s">
        <v>375</v>
      </c>
      <c r="D676" t="s">
        <v>1610</v>
      </c>
    </row>
    <row r="677" spans="1:4" x14ac:dyDescent="0.2">
      <c r="A677" t="s">
        <v>1590</v>
      </c>
      <c r="B677" s="8">
        <v>11477958</v>
      </c>
      <c r="C677" t="s">
        <v>375</v>
      </c>
      <c r="D677" t="s">
        <v>1596</v>
      </c>
    </row>
    <row r="678" spans="1:4" x14ac:dyDescent="0.2">
      <c r="A678" t="s">
        <v>1580</v>
      </c>
      <c r="B678" s="8" t="s">
        <v>1601</v>
      </c>
      <c r="C678" t="s">
        <v>379</v>
      </c>
      <c r="D678" t="s">
        <v>1581</v>
      </c>
    </row>
    <row r="679" spans="1:4" x14ac:dyDescent="0.2">
      <c r="A679" t="s">
        <v>1586</v>
      </c>
      <c r="B679" s="8" t="s">
        <v>1601</v>
      </c>
      <c r="C679" t="s">
        <v>379</v>
      </c>
      <c r="D679" t="s">
        <v>1602</v>
      </c>
    </row>
    <row r="680" spans="1:4" x14ac:dyDescent="0.2">
      <c r="A680" t="s">
        <v>1588</v>
      </c>
      <c r="B680" s="8" t="s">
        <v>1601</v>
      </c>
      <c r="C680" t="s">
        <v>379</v>
      </c>
      <c r="D680" t="s">
        <v>1610</v>
      </c>
    </row>
    <row r="681" spans="1:4" x14ac:dyDescent="0.2">
      <c r="A681" t="s">
        <v>1590</v>
      </c>
      <c r="B681" s="8" t="s">
        <v>1601</v>
      </c>
      <c r="C681" t="s">
        <v>379</v>
      </c>
      <c r="D681" t="s">
        <v>1581</v>
      </c>
    </row>
    <row r="682" spans="1:4" x14ac:dyDescent="0.2">
      <c r="A682" t="s">
        <v>1592</v>
      </c>
      <c r="B682" s="8">
        <v>13215574</v>
      </c>
      <c r="C682" t="s">
        <v>1780</v>
      </c>
      <c r="D682" t="s">
        <v>1618</v>
      </c>
    </row>
    <row r="683" spans="1:4" x14ac:dyDescent="0.2">
      <c r="A683" t="s">
        <v>1580</v>
      </c>
      <c r="B683" s="8">
        <v>13215574</v>
      </c>
      <c r="C683" t="s">
        <v>1780</v>
      </c>
      <c r="D683" t="s">
        <v>1661</v>
      </c>
    </row>
    <row r="684" spans="1:4" x14ac:dyDescent="0.2">
      <c r="A684" t="s">
        <v>1586</v>
      </c>
      <c r="B684" s="8">
        <v>13215574</v>
      </c>
      <c r="C684" t="s">
        <v>1780</v>
      </c>
      <c r="D684" t="s">
        <v>1581</v>
      </c>
    </row>
    <row r="685" spans="1:4" x14ac:dyDescent="0.2">
      <c r="A685" t="s">
        <v>1592</v>
      </c>
      <c r="B685" s="8">
        <v>13119884</v>
      </c>
      <c r="C685" t="s">
        <v>381</v>
      </c>
      <c r="D685" t="s">
        <v>1587</v>
      </c>
    </row>
    <row r="686" spans="1:4" x14ac:dyDescent="0.2">
      <c r="A686" t="s">
        <v>1580</v>
      </c>
      <c r="B686" s="8">
        <v>13119884</v>
      </c>
      <c r="C686" t="s">
        <v>381</v>
      </c>
      <c r="D686" t="s">
        <v>1584</v>
      </c>
    </row>
    <row r="687" spans="1:4" x14ac:dyDescent="0.2">
      <c r="A687" t="s">
        <v>1586</v>
      </c>
      <c r="B687" s="8">
        <v>13119884</v>
      </c>
      <c r="C687" t="s">
        <v>381</v>
      </c>
      <c r="D687" t="s">
        <v>1603</v>
      </c>
    </row>
    <row r="688" spans="1:4" x14ac:dyDescent="0.2">
      <c r="A688" t="s">
        <v>1588</v>
      </c>
      <c r="B688" s="8">
        <v>13119884</v>
      </c>
      <c r="C688" t="s">
        <v>381</v>
      </c>
      <c r="D688" t="s">
        <v>1584</v>
      </c>
    </row>
    <row r="689" spans="1:4" x14ac:dyDescent="0.2">
      <c r="A689" t="s">
        <v>1590</v>
      </c>
      <c r="B689" s="8">
        <v>13119884</v>
      </c>
      <c r="C689" t="s">
        <v>381</v>
      </c>
      <c r="D689" t="s">
        <v>1603</v>
      </c>
    </row>
    <row r="690" spans="1:4" x14ac:dyDescent="0.2">
      <c r="A690" t="s">
        <v>1592</v>
      </c>
      <c r="B690" s="8" t="s">
        <v>1601</v>
      </c>
      <c r="C690" t="s">
        <v>383</v>
      </c>
      <c r="D690" t="s">
        <v>1581</v>
      </c>
    </row>
    <row r="691" spans="1:4" x14ac:dyDescent="0.2">
      <c r="A691" t="s">
        <v>1592</v>
      </c>
      <c r="B691" s="8" t="s">
        <v>1601</v>
      </c>
      <c r="C691" t="s">
        <v>383</v>
      </c>
      <c r="D691" t="s">
        <v>1602</v>
      </c>
    </row>
    <row r="692" spans="1:4" x14ac:dyDescent="0.2">
      <c r="A692" t="s">
        <v>1580</v>
      </c>
      <c r="B692" s="8" t="s">
        <v>1601</v>
      </c>
      <c r="C692" t="s">
        <v>383</v>
      </c>
      <c r="D692" t="s">
        <v>1782</v>
      </c>
    </row>
    <row r="693" spans="1:4" x14ac:dyDescent="0.2">
      <c r="A693" t="s">
        <v>1580</v>
      </c>
      <c r="B693" s="8" t="s">
        <v>1601</v>
      </c>
      <c r="C693" t="s">
        <v>383</v>
      </c>
      <c r="D693" t="s">
        <v>1584</v>
      </c>
    </row>
    <row r="694" spans="1:4" x14ac:dyDescent="0.2">
      <c r="A694" t="s">
        <v>1580</v>
      </c>
      <c r="B694" s="8" t="s">
        <v>1601</v>
      </c>
      <c r="C694" t="s">
        <v>383</v>
      </c>
      <c r="D694" t="s">
        <v>1629</v>
      </c>
    </row>
    <row r="695" spans="1:4" x14ac:dyDescent="0.2">
      <c r="A695" t="s">
        <v>1586</v>
      </c>
      <c r="B695" s="8" t="s">
        <v>1601</v>
      </c>
      <c r="C695" t="s">
        <v>383</v>
      </c>
      <c r="D695" t="s">
        <v>1602</v>
      </c>
    </row>
    <row r="696" spans="1:4" x14ac:dyDescent="0.2">
      <c r="A696" t="s">
        <v>1586</v>
      </c>
      <c r="B696" s="8" t="s">
        <v>1601</v>
      </c>
      <c r="C696" t="s">
        <v>383</v>
      </c>
      <c r="D696" t="s">
        <v>1783</v>
      </c>
    </row>
    <row r="697" spans="1:4" x14ac:dyDescent="0.2">
      <c r="A697" t="s">
        <v>1586</v>
      </c>
      <c r="B697" s="8" t="s">
        <v>1601</v>
      </c>
      <c r="C697" t="s">
        <v>383</v>
      </c>
      <c r="D697" t="s">
        <v>1659</v>
      </c>
    </row>
    <row r="698" spans="1:4" x14ac:dyDescent="0.2">
      <c r="A698" t="s">
        <v>1586</v>
      </c>
      <c r="B698" s="8" t="s">
        <v>1601</v>
      </c>
      <c r="C698" t="s">
        <v>383</v>
      </c>
      <c r="D698" t="s">
        <v>1596</v>
      </c>
    </row>
    <row r="699" spans="1:4" x14ac:dyDescent="0.2">
      <c r="A699" t="s">
        <v>1588</v>
      </c>
      <c r="B699" s="8" t="s">
        <v>1601</v>
      </c>
      <c r="C699" t="s">
        <v>383</v>
      </c>
      <c r="D699" t="s">
        <v>1644</v>
      </c>
    </row>
    <row r="700" spans="1:4" x14ac:dyDescent="0.2">
      <c r="A700" t="s">
        <v>1588</v>
      </c>
      <c r="B700" s="8" t="s">
        <v>1601</v>
      </c>
      <c r="C700" t="s">
        <v>383</v>
      </c>
      <c r="D700" t="s">
        <v>1584</v>
      </c>
    </row>
    <row r="701" spans="1:4" x14ac:dyDescent="0.2">
      <c r="A701" t="s">
        <v>1588</v>
      </c>
      <c r="B701" s="8" t="s">
        <v>1601</v>
      </c>
      <c r="C701" t="s">
        <v>383</v>
      </c>
      <c r="D701" t="s">
        <v>1694</v>
      </c>
    </row>
    <row r="702" spans="1:4" x14ac:dyDescent="0.2">
      <c r="A702" t="s">
        <v>1590</v>
      </c>
      <c r="B702" s="8" t="s">
        <v>1601</v>
      </c>
      <c r="C702" t="s">
        <v>383</v>
      </c>
      <c r="D702" t="s">
        <v>1583</v>
      </c>
    </row>
    <row r="703" spans="1:4" x14ac:dyDescent="0.2">
      <c r="A703" t="s">
        <v>1590</v>
      </c>
      <c r="B703" s="8" t="s">
        <v>1601</v>
      </c>
      <c r="C703" t="s">
        <v>383</v>
      </c>
      <c r="D703" t="s">
        <v>1618</v>
      </c>
    </row>
    <row r="704" spans="1:4" x14ac:dyDescent="0.2">
      <c r="A704" t="s">
        <v>1590</v>
      </c>
      <c r="B704" s="8" t="s">
        <v>1601</v>
      </c>
      <c r="C704" t="s">
        <v>383</v>
      </c>
      <c r="D704" t="s">
        <v>1587</v>
      </c>
    </row>
    <row r="705" spans="1:4" x14ac:dyDescent="0.2">
      <c r="A705" t="s">
        <v>1592</v>
      </c>
      <c r="B705" s="8">
        <v>20035554</v>
      </c>
      <c r="C705" t="s">
        <v>390</v>
      </c>
      <c r="D705" t="s">
        <v>1587</v>
      </c>
    </row>
    <row r="706" spans="1:4" x14ac:dyDescent="0.2">
      <c r="A706" t="s">
        <v>1580</v>
      </c>
      <c r="B706" s="8">
        <v>20035554</v>
      </c>
      <c r="C706" t="s">
        <v>390</v>
      </c>
      <c r="D706" t="s">
        <v>1602</v>
      </c>
    </row>
    <row r="707" spans="1:4" x14ac:dyDescent="0.2">
      <c r="A707" t="s">
        <v>1586</v>
      </c>
      <c r="B707" s="8">
        <v>20035554</v>
      </c>
      <c r="C707" t="s">
        <v>390</v>
      </c>
      <c r="D707" t="s">
        <v>1603</v>
      </c>
    </row>
    <row r="708" spans="1:4" x14ac:dyDescent="0.2">
      <c r="A708" t="s">
        <v>1590</v>
      </c>
      <c r="B708" s="8">
        <v>20035554</v>
      </c>
      <c r="C708" t="s">
        <v>390</v>
      </c>
      <c r="D708" t="s">
        <v>1610</v>
      </c>
    </row>
    <row r="709" spans="1:4" x14ac:dyDescent="0.2">
      <c r="A709" t="s">
        <v>1580</v>
      </c>
      <c r="B709" s="8">
        <v>11013904</v>
      </c>
      <c r="C709" t="s">
        <v>391</v>
      </c>
      <c r="D709" t="s">
        <v>1628</v>
      </c>
    </row>
    <row r="710" spans="1:4" x14ac:dyDescent="0.2">
      <c r="A710" t="s">
        <v>1586</v>
      </c>
      <c r="B710" s="8">
        <v>11013904</v>
      </c>
      <c r="C710" t="s">
        <v>391</v>
      </c>
      <c r="D710" t="s">
        <v>1633</v>
      </c>
    </row>
    <row r="711" spans="1:4" x14ac:dyDescent="0.2">
      <c r="A711" t="s">
        <v>1588</v>
      </c>
      <c r="B711" s="8">
        <v>11013904</v>
      </c>
      <c r="C711" t="s">
        <v>391</v>
      </c>
      <c r="D711" t="s">
        <v>1591</v>
      </c>
    </row>
    <row r="712" spans="1:4" x14ac:dyDescent="0.2">
      <c r="A712" t="s">
        <v>1590</v>
      </c>
      <c r="B712" s="8">
        <v>20163228</v>
      </c>
      <c r="C712" t="s">
        <v>391</v>
      </c>
      <c r="D712" t="s">
        <v>1609</v>
      </c>
    </row>
    <row r="713" spans="1:4" x14ac:dyDescent="0.2">
      <c r="A713" t="s">
        <v>1580</v>
      </c>
      <c r="B713" s="8">
        <v>20170593</v>
      </c>
      <c r="C713" t="s">
        <v>393</v>
      </c>
      <c r="D713" t="s">
        <v>1609</v>
      </c>
    </row>
    <row r="714" spans="1:4" x14ac:dyDescent="0.2">
      <c r="A714" t="s">
        <v>1580</v>
      </c>
      <c r="B714" s="8">
        <v>20095739</v>
      </c>
      <c r="C714" t="s">
        <v>393</v>
      </c>
      <c r="D714" t="s">
        <v>1584</v>
      </c>
    </row>
    <row r="715" spans="1:4" x14ac:dyDescent="0.2">
      <c r="A715" t="s">
        <v>1586</v>
      </c>
      <c r="B715" s="8">
        <v>20170593</v>
      </c>
      <c r="C715" t="s">
        <v>393</v>
      </c>
      <c r="D715" t="s">
        <v>1609</v>
      </c>
    </row>
    <row r="716" spans="1:4" x14ac:dyDescent="0.2">
      <c r="A716" t="s">
        <v>1586</v>
      </c>
      <c r="B716" s="8">
        <v>20095739</v>
      </c>
      <c r="C716" t="s">
        <v>393</v>
      </c>
      <c r="D716" t="s">
        <v>1603</v>
      </c>
    </row>
    <row r="717" spans="1:4" x14ac:dyDescent="0.2">
      <c r="A717" t="s">
        <v>1592</v>
      </c>
      <c r="B717" s="8">
        <v>4005072</v>
      </c>
      <c r="C717" t="s">
        <v>395</v>
      </c>
      <c r="D717" t="s">
        <v>1583</v>
      </c>
    </row>
    <row r="718" spans="1:4" x14ac:dyDescent="0.2">
      <c r="A718" t="s">
        <v>1586</v>
      </c>
      <c r="B718" s="8">
        <v>4005072</v>
      </c>
      <c r="C718" t="s">
        <v>395</v>
      </c>
      <c r="D718" t="s">
        <v>1583</v>
      </c>
    </row>
    <row r="719" spans="1:4" x14ac:dyDescent="0.2">
      <c r="A719" t="s">
        <v>1588</v>
      </c>
      <c r="B719" s="8">
        <v>4005072</v>
      </c>
      <c r="C719" t="s">
        <v>395</v>
      </c>
      <c r="D719" t="s">
        <v>1629</v>
      </c>
    </row>
    <row r="720" spans="1:4" x14ac:dyDescent="0.2">
      <c r="A720" t="s">
        <v>1590</v>
      </c>
      <c r="B720" s="8">
        <v>4005072</v>
      </c>
      <c r="C720" t="s">
        <v>395</v>
      </c>
      <c r="D720" t="s">
        <v>1581</v>
      </c>
    </row>
    <row r="721" spans="1:4" x14ac:dyDescent="0.2">
      <c r="A721" t="s">
        <v>1586</v>
      </c>
      <c r="B721" s="8">
        <v>13205255</v>
      </c>
      <c r="C721" t="s">
        <v>397</v>
      </c>
      <c r="D721" t="s">
        <v>1583</v>
      </c>
    </row>
    <row r="722" spans="1:4" x14ac:dyDescent="0.2">
      <c r="A722" t="s">
        <v>1588</v>
      </c>
      <c r="B722" s="8">
        <v>13205255</v>
      </c>
      <c r="C722" t="s">
        <v>397</v>
      </c>
      <c r="D722" t="s">
        <v>1619</v>
      </c>
    </row>
    <row r="723" spans="1:4" x14ac:dyDescent="0.2">
      <c r="A723" t="s">
        <v>1590</v>
      </c>
      <c r="B723" s="8">
        <v>13205255</v>
      </c>
      <c r="C723" t="s">
        <v>397</v>
      </c>
      <c r="D723" t="s">
        <v>1636</v>
      </c>
    </row>
    <row r="724" spans="1:4" x14ac:dyDescent="0.2">
      <c r="A724" t="s">
        <v>1590</v>
      </c>
      <c r="B724" s="8" t="s">
        <v>1601</v>
      </c>
      <c r="C724" t="s">
        <v>397</v>
      </c>
      <c r="D724" t="s">
        <v>1603</v>
      </c>
    </row>
    <row r="725" spans="1:4" x14ac:dyDescent="0.2">
      <c r="A725" t="s">
        <v>1592</v>
      </c>
      <c r="B725" s="8">
        <v>20160693</v>
      </c>
      <c r="C725" t="s">
        <v>399</v>
      </c>
      <c r="D725" t="s">
        <v>1641</v>
      </c>
    </row>
    <row r="726" spans="1:4" x14ac:dyDescent="0.2">
      <c r="A726" t="s">
        <v>1592</v>
      </c>
      <c r="B726" s="8">
        <v>20144467</v>
      </c>
      <c r="C726" t="s">
        <v>399</v>
      </c>
      <c r="D726" t="s">
        <v>1584</v>
      </c>
    </row>
    <row r="727" spans="1:4" x14ac:dyDescent="0.2">
      <c r="A727" t="s">
        <v>1580</v>
      </c>
      <c r="B727" s="8">
        <v>20160693</v>
      </c>
      <c r="C727" t="s">
        <v>399</v>
      </c>
      <c r="D727" t="s">
        <v>1589</v>
      </c>
    </row>
    <row r="728" spans="1:4" x14ac:dyDescent="0.2">
      <c r="A728" t="s">
        <v>1586</v>
      </c>
      <c r="B728" s="8">
        <v>20160693</v>
      </c>
      <c r="C728" t="s">
        <v>399</v>
      </c>
      <c r="D728" t="s">
        <v>1626</v>
      </c>
    </row>
    <row r="729" spans="1:4" x14ac:dyDescent="0.2">
      <c r="A729" t="s">
        <v>1588</v>
      </c>
      <c r="B729" s="8">
        <v>20160693</v>
      </c>
      <c r="C729" t="s">
        <v>399</v>
      </c>
      <c r="D729" t="s">
        <v>1610</v>
      </c>
    </row>
    <row r="730" spans="1:4" x14ac:dyDescent="0.2">
      <c r="A730" t="s">
        <v>1590</v>
      </c>
      <c r="B730" s="8">
        <v>20160693</v>
      </c>
      <c r="C730" t="s">
        <v>399</v>
      </c>
      <c r="D730" t="s">
        <v>1583</v>
      </c>
    </row>
    <row r="731" spans="1:4" x14ac:dyDescent="0.2">
      <c r="A731" t="s">
        <v>1592</v>
      </c>
      <c r="B731" s="8">
        <v>20159800</v>
      </c>
      <c r="C731" t="s">
        <v>401</v>
      </c>
      <c r="D731" t="s">
        <v>1610</v>
      </c>
    </row>
    <row r="732" spans="1:4" x14ac:dyDescent="0.2">
      <c r="A732" t="s">
        <v>1592</v>
      </c>
      <c r="B732" s="8">
        <v>20118269</v>
      </c>
      <c r="C732" t="s">
        <v>405</v>
      </c>
      <c r="D732" t="s">
        <v>1587</v>
      </c>
    </row>
    <row r="733" spans="1:4" x14ac:dyDescent="0.2">
      <c r="A733" t="s">
        <v>1592</v>
      </c>
      <c r="B733" s="8">
        <v>20059425</v>
      </c>
      <c r="C733" t="s">
        <v>405</v>
      </c>
      <c r="D733" t="s">
        <v>1613</v>
      </c>
    </row>
    <row r="734" spans="1:4" x14ac:dyDescent="0.2">
      <c r="A734" t="s">
        <v>1580</v>
      </c>
      <c r="B734" s="8">
        <v>20137906</v>
      </c>
      <c r="C734" t="s">
        <v>405</v>
      </c>
      <c r="D734" t="s">
        <v>1641</v>
      </c>
    </row>
    <row r="735" spans="1:4" x14ac:dyDescent="0.2">
      <c r="A735" t="s">
        <v>1580</v>
      </c>
      <c r="B735" s="8">
        <v>20059425</v>
      </c>
      <c r="C735" t="s">
        <v>405</v>
      </c>
      <c r="D735" t="s">
        <v>1587</v>
      </c>
    </row>
    <row r="736" spans="1:4" x14ac:dyDescent="0.2">
      <c r="A736" t="s">
        <v>1586</v>
      </c>
      <c r="B736" s="8">
        <v>13192883</v>
      </c>
      <c r="C736" t="s">
        <v>405</v>
      </c>
      <c r="D736" t="s">
        <v>1620</v>
      </c>
    </row>
    <row r="737" spans="1:4" x14ac:dyDescent="0.2">
      <c r="A737" t="s">
        <v>1586</v>
      </c>
      <c r="B737" s="8">
        <v>20075359</v>
      </c>
      <c r="C737" t="s">
        <v>405</v>
      </c>
      <c r="D737" t="s">
        <v>1589</v>
      </c>
    </row>
    <row r="738" spans="1:4" x14ac:dyDescent="0.2">
      <c r="A738" t="s">
        <v>1586</v>
      </c>
      <c r="B738" s="8">
        <v>20059425</v>
      </c>
      <c r="C738" t="s">
        <v>405</v>
      </c>
      <c r="D738" t="s">
        <v>1583</v>
      </c>
    </row>
    <row r="739" spans="1:4" x14ac:dyDescent="0.2">
      <c r="A739" t="s">
        <v>1586</v>
      </c>
      <c r="B739" s="8">
        <v>20137906</v>
      </c>
      <c r="C739" t="s">
        <v>405</v>
      </c>
      <c r="D739" t="s">
        <v>1607</v>
      </c>
    </row>
    <row r="740" spans="1:4" x14ac:dyDescent="0.2">
      <c r="A740" t="s">
        <v>1586</v>
      </c>
      <c r="B740" s="8">
        <v>20158105</v>
      </c>
      <c r="C740" t="s">
        <v>405</v>
      </c>
      <c r="D740" t="s">
        <v>1603</v>
      </c>
    </row>
    <row r="741" spans="1:4" x14ac:dyDescent="0.2">
      <c r="A741" t="s">
        <v>1588</v>
      </c>
      <c r="B741" s="8">
        <v>20136415</v>
      </c>
      <c r="C741" t="s">
        <v>405</v>
      </c>
      <c r="D741" t="s">
        <v>1633</v>
      </c>
    </row>
    <row r="742" spans="1:4" x14ac:dyDescent="0.2">
      <c r="A742" t="s">
        <v>1588</v>
      </c>
      <c r="B742" s="8">
        <v>20149579</v>
      </c>
      <c r="C742" t="s">
        <v>405</v>
      </c>
      <c r="D742" t="s">
        <v>1581</v>
      </c>
    </row>
    <row r="743" spans="1:4" x14ac:dyDescent="0.2">
      <c r="A743" t="s">
        <v>1590</v>
      </c>
      <c r="B743" s="8">
        <v>20059425</v>
      </c>
      <c r="C743" t="s">
        <v>405</v>
      </c>
      <c r="D743" t="s">
        <v>1584</v>
      </c>
    </row>
    <row r="744" spans="1:4" x14ac:dyDescent="0.2">
      <c r="A744" t="s">
        <v>1590</v>
      </c>
      <c r="B744" s="8">
        <v>20075359</v>
      </c>
      <c r="C744" t="s">
        <v>405</v>
      </c>
      <c r="D744" t="s">
        <v>1584</v>
      </c>
    </row>
    <row r="745" spans="1:4" x14ac:dyDescent="0.2">
      <c r="A745" t="s">
        <v>1590</v>
      </c>
      <c r="B745" s="8">
        <v>13192883</v>
      </c>
      <c r="C745" t="s">
        <v>405</v>
      </c>
      <c r="D745" t="s">
        <v>1610</v>
      </c>
    </row>
    <row r="746" spans="1:4" x14ac:dyDescent="0.2">
      <c r="A746" t="s">
        <v>1590</v>
      </c>
      <c r="B746" s="8">
        <v>20136415</v>
      </c>
      <c r="C746" t="s">
        <v>405</v>
      </c>
      <c r="D746" t="s">
        <v>1584</v>
      </c>
    </row>
    <row r="747" spans="1:4" x14ac:dyDescent="0.2">
      <c r="A747" t="s">
        <v>1590</v>
      </c>
      <c r="B747" s="8">
        <v>20118269</v>
      </c>
      <c r="C747" t="s">
        <v>405</v>
      </c>
      <c r="D747" t="s">
        <v>1584</v>
      </c>
    </row>
    <row r="748" spans="1:4" x14ac:dyDescent="0.2">
      <c r="A748" t="s">
        <v>1590</v>
      </c>
      <c r="B748" s="8">
        <v>20149579</v>
      </c>
      <c r="C748" t="s">
        <v>405</v>
      </c>
      <c r="D748" t="s">
        <v>1584</v>
      </c>
    </row>
    <row r="749" spans="1:4" x14ac:dyDescent="0.2">
      <c r="A749" t="s">
        <v>1590</v>
      </c>
      <c r="B749" s="8">
        <v>20137906</v>
      </c>
      <c r="C749" t="s">
        <v>405</v>
      </c>
      <c r="D749" t="s">
        <v>1584</v>
      </c>
    </row>
    <row r="750" spans="1:4" x14ac:dyDescent="0.2">
      <c r="A750" t="s">
        <v>1590</v>
      </c>
      <c r="B750" s="8">
        <v>4144227</v>
      </c>
      <c r="C750" t="s">
        <v>407</v>
      </c>
      <c r="D750" t="s">
        <v>1602</v>
      </c>
    </row>
    <row r="751" spans="1:4" x14ac:dyDescent="0.2">
      <c r="A751" t="s">
        <v>1586</v>
      </c>
      <c r="B751" s="8" t="s">
        <v>1601</v>
      </c>
      <c r="C751" t="s">
        <v>409</v>
      </c>
      <c r="D751" t="s">
        <v>1603</v>
      </c>
    </row>
    <row r="752" spans="1:4" x14ac:dyDescent="0.2">
      <c r="A752" t="s">
        <v>1588</v>
      </c>
      <c r="B752" s="8" t="s">
        <v>1601</v>
      </c>
      <c r="C752" t="s">
        <v>409</v>
      </c>
      <c r="D752" t="s">
        <v>1603</v>
      </c>
    </row>
    <row r="753" spans="1:4" x14ac:dyDescent="0.2">
      <c r="A753" t="s">
        <v>1588</v>
      </c>
      <c r="B753" s="8" t="s">
        <v>1601</v>
      </c>
      <c r="C753" t="s">
        <v>409</v>
      </c>
      <c r="D753" t="s">
        <v>1587</v>
      </c>
    </row>
    <row r="754" spans="1:4" x14ac:dyDescent="0.2">
      <c r="A754" t="s">
        <v>1590</v>
      </c>
      <c r="B754" s="8" t="s">
        <v>1601</v>
      </c>
      <c r="C754" t="s">
        <v>409</v>
      </c>
      <c r="D754" t="s">
        <v>1584</v>
      </c>
    </row>
    <row r="755" spans="1:4" x14ac:dyDescent="0.2">
      <c r="A755" t="s">
        <v>1586</v>
      </c>
      <c r="B755" s="8">
        <v>20151685</v>
      </c>
      <c r="C755" t="s">
        <v>411</v>
      </c>
      <c r="D755" t="s">
        <v>1584</v>
      </c>
    </row>
    <row r="756" spans="1:4" x14ac:dyDescent="0.2">
      <c r="A756" t="s">
        <v>1588</v>
      </c>
      <c r="B756" s="8">
        <v>20151691</v>
      </c>
      <c r="C756" t="s">
        <v>411</v>
      </c>
      <c r="D756" t="s">
        <v>1602</v>
      </c>
    </row>
    <row r="757" spans="1:4" x14ac:dyDescent="0.2">
      <c r="A757" t="s">
        <v>1588</v>
      </c>
      <c r="B757" s="8">
        <v>20151697</v>
      </c>
      <c r="C757" t="s">
        <v>411</v>
      </c>
      <c r="D757" t="s">
        <v>1603</v>
      </c>
    </row>
    <row r="758" spans="1:4" x14ac:dyDescent="0.2">
      <c r="A758" t="s">
        <v>1588</v>
      </c>
      <c r="B758" s="8">
        <v>20151685</v>
      </c>
      <c r="C758" t="s">
        <v>411</v>
      </c>
      <c r="D758" t="s">
        <v>1610</v>
      </c>
    </row>
    <row r="759" spans="1:4" x14ac:dyDescent="0.2">
      <c r="A759" t="s">
        <v>1590</v>
      </c>
      <c r="B759" s="8">
        <v>4220871</v>
      </c>
      <c r="C759" t="s">
        <v>413</v>
      </c>
      <c r="D759" t="s">
        <v>1633</v>
      </c>
    </row>
    <row r="760" spans="1:4" x14ac:dyDescent="0.2">
      <c r="A760" t="s">
        <v>1592</v>
      </c>
      <c r="B760" s="8">
        <v>13224678</v>
      </c>
      <c r="C760" t="s">
        <v>415</v>
      </c>
      <c r="D760" t="s">
        <v>1626</v>
      </c>
    </row>
    <row r="761" spans="1:4" x14ac:dyDescent="0.2">
      <c r="A761" t="s">
        <v>1580</v>
      </c>
      <c r="B761" s="8">
        <v>13224678</v>
      </c>
      <c r="C761" t="s">
        <v>415</v>
      </c>
      <c r="D761" t="s">
        <v>1628</v>
      </c>
    </row>
    <row r="762" spans="1:4" x14ac:dyDescent="0.2">
      <c r="A762" t="s">
        <v>1586</v>
      </c>
      <c r="B762" s="8">
        <v>13224678</v>
      </c>
      <c r="C762" t="s">
        <v>415</v>
      </c>
      <c r="D762" t="s">
        <v>1609</v>
      </c>
    </row>
    <row r="763" spans="1:4" x14ac:dyDescent="0.2">
      <c r="A763" t="s">
        <v>1588</v>
      </c>
      <c r="B763" s="8">
        <v>13224678</v>
      </c>
      <c r="C763" t="s">
        <v>415</v>
      </c>
      <c r="D763" t="s">
        <v>1610</v>
      </c>
    </row>
    <row r="764" spans="1:4" x14ac:dyDescent="0.2">
      <c r="A764" t="s">
        <v>1590</v>
      </c>
      <c r="B764" s="8">
        <v>13224678</v>
      </c>
      <c r="C764" t="s">
        <v>415</v>
      </c>
      <c r="D764" t="s">
        <v>1641</v>
      </c>
    </row>
    <row r="765" spans="1:4" x14ac:dyDescent="0.2">
      <c r="A765" t="s">
        <v>1590</v>
      </c>
      <c r="B765" s="8">
        <v>11504362</v>
      </c>
      <c r="C765" t="s">
        <v>416</v>
      </c>
      <c r="D765" t="s">
        <v>1610</v>
      </c>
    </row>
    <row r="766" spans="1:4" x14ac:dyDescent="0.2">
      <c r="A766" t="s">
        <v>1592</v>
      </c>
      <c r="B766" s="8">
        <v>13155995</v>
      </c>
      <c r="C766" t="s">
        <v>419</v>
      </c>
      <c r="D766" t="s">
        <v>1602</v>
      </c>
    </row>
    <row r="767" spans="1:4" x14ac:dyDescent="0.2">
      <c r="A767" t="s">
        <v>1590</v>
      </c>
      <c r="B767" s="8">
        <v>4560390</v>
      </c>
      <c r="C767" t="s">
        <v>420</v>
      </c>
      <c r="D767" t="s">
        <v>1643</v>
      </c>
    </row>
    <row r="768" spans="1:4" x14ac:dyDescent="0.2">
      <c r="A768" t="s">
        <v>1590</v>
      </c>
      <c r="B768" s="8" t="s">
        <v>1601</v>
      </c>
      <c r="C768" t="s">
        <v>1784</v>
      </c>
      <c r="D768" t="s">
        <v>1641</v>
      </c>
    </row>
    <row r="769" spans="1:4" x14ac:dyDescent="0.2">
      <c r="A769" t="s">
        <v>1592</v>
      </c>
      <c r="B769" s="8" t="s">
        <v>1601</v>
      </c>
      <c r="C769" t="s">
        <v>422</v>
      </c>
      <c r="D769" t="s">
        <v>1587</v>
      </c>
    </row>
    <row r="770" spans="1:4" x14ac:dyDescent="0.2">
      <c r="A770" t="s">
        <v>1580</v>
      </c>
      <c r="B770" s="8" t="s">
        <v>1601</v>
      </c>
      <c r="C770" t="s">
        <v>422</v>
      </c>
      <c r="D770" t="s">
        <v>1603</v>
      </c>
    </row>
    <row r="771" spans="1:4" x14ac:dyDescent="0.2">
      <c r="A771" t="s">
        <v>1580</v>
      </c>
      <c r="B771" s="8" t="s">
        <v>1601</v>
      </c>
      <c r="C771" t="s">
        <v>422</v>
      </c>
      <c r="D771" t="s">
        <v>1584</v>
      </c>
    </row>
    <row r="772" spans="1:4" x14ac:dyDescent="0.2">
      <c r="A772" t="s">
        <v>1588</v>
      </c>
      <c r="B772" s="8">
        <v>13215944</v>
      </c>
      <c r="C772" t="s">
        <v>422</v>
      </c>
      <c r="D772" t="s">
        <v>1610</v>
      </c>
    </row>
    <row r="773" spans="1:4" x14ac:dyDescent="0.2">
      <c r="A773" t="s">
        <v>1588</v>
      </c>
      <c r="B773" s="8" t="s">
        <v>1601</v>
      </c>
      <c r="C773" t="s">
        <v>422</v>
      </c>
      <c r="D773" t="s">
        <v>1610</v>
      </c>
    </row>
    <row r="774" spans="1:4" x14ac:dyDescent="0.2">
      <c r="A774" t="s">
        <v>1590</v>
      </c>
      <c r="B774" s="8" t="s">
        <v>1601</v>
      </c>
      <c r="C774" t="s">
        <v>422</v>
      </c>
      <c r="D774" t="s">
        <v>1603</v>
      </c>
    </row>
    <row r="775" spans="1:4" x14ac:dyDescent="0.2">
      <c r="A775" t="s">
        <v>1590</v>
      </c>
      <c r="B775" s="8" t="s">
        <v>1601</v>
      </c>
      <c r="C775" t="s">
        <v>422</v>
      </c>
      <c r="D775" t="s">
        <v>1610</v>
      </c>
    </row>
    <row r="776" spans="1:4" x14ac:dyDescent="0.2">
      <c r="A776" t="s">
        <v>1590</v>
      </c>
      <c r="B776" s="8">
        <v>13215944</v>
      </c>
      <c r="C776" t="s">
        <v>422</v>
      </c>
      <c r="D776" t="s">
        <v>1610</v>
      </c>
    </row>
    <row r="777" spans="1:4" x14ac:dyDescent="0.2">
      <c r="A777" t="s">
        <v>1586</v>
      </c>
      <c r="B777" s="8">
        <v>20115368</v>
      </c>
      <c r="C777" t="s">
        <v>424</v>
      </c>
      <c r="D777" t="s">
        <v>1609</v>
      </c>
    </row>
    <row r="778" spans="1:4" x14ac:dyDescent="0.2">
      <c r="A778" t="s">
        <v>1588</v>
      </c>
      <c r="B778" s="8">
        <v>20115368</v>
      </c>
      <c r="C778" t="s">
        <v>424</v>
      </c>
      <c r="D778" t="s">
        <v>1609</v>
      </c>
    </row>
    <row r="779" spans="1:4" x14ac:dyDescent="0.2">
      <c r="A779" t="s">
        <v>1590</v>
      </c>
      <c r="B779" s="8">
        <v>20115368</v>
      </c>
      <c r="C779" t="s">
        <v>424</v>
      </c>
      <c r="D779" t="s">
        <v>1589</v>
      </c>
    </row>
    <row r="780" spans="1:4" x14ac:dyDescent="0.2">
      <c r="A780" t="s">
        <v>1586</v>
      </c>
      <c r="B780" s="8" t="s">
        <v>1601</v>
      </c>
      <c r="C780" t="s">
        <v>426</v>
      </c>
      <c r="D780" t="s">
        <v>1619</v>
      </c>
    </row>
    <row r="781" spans="1:4" x14ac:dyDescent="0.2">
      <c r="A781" t="s">
        <v>1588</v>
      </c>
      <c r="B781" s="8" t="s">
        <v>1601</v>
      </c>
      <c r="C781" t="s">
        <v>426</v>
      </c>
      <c r="D781" t="s">
        <v>1627</v>
      </c>
    </row>
    <row r="782" spans="1:4" x14ac:dyDescent="0.2">
      <c r="A782" t="s">
        <v>1590</v>
      </c>
      <c r="B782" s="8" t="s">
        <v>1601</v>
      </c>
      <c r="C782" t="s">
        <v>426</v>
      </c>
      <c r="D782" t="s">
        <v>1674</v>
      </c>
    </row>
    <row r="783" spans="1:4" x14ac:dyDescent="0.2">
      <c r="A783" t="s">
        <v>1586</v>
      </c>
      <c r="B783" s="8">
        <v>13139830</v>
      </c>
      <c r="C783" t="s">
        <v>430</v>
      </c>
      <c r="D783" t="s">
        <v>1603</v>
      </c>
    </row>
    <row r="784" spans="1:4" x14ac:dyDescent="0.2">
      <c r="A784" t="s">
        <v>1592</v>
      </c>
      <c r="B784" s="8">
        <v>4140829</v>
      </c>
      <c r="C784" t="s">
        <v>432</v>
      </c>
      <c r="D784" t="s">
        <v>1692</v>
      </c>
    </row>
    <row r="785" spans="1:4" x14ac:dyDescent="0.2">
      <c r="A785" t="s">
        <v>1580</v>
      </c>
      <c r="B785" s="8">
        <v>4140829</v>
      </c>
      <c r="C785" t="s">
        <v>432</v>
      </c>
      <c r="D785" t="s">
        <v>1785</v>
      </c>
    </row>
    <row r="786" spans="1:4" x14ac:dyDescent="0.2">
      <c r="A786" t="s">
        <v>1586</v>
      </c>
      <c r="B786" s="8">
        <v>4140829</v>
      </c>
      <c r="C786" t="s">
        <v>432</v>
      </c>
      <c r="D786" t="s">
        <v>1694</v>
      </c>
    </row>
    <row r="787" spans="1:4" x14ac:dyDescent="0.2">
      <c r="A787" t="s">
        <v>1586</v>
      </c>
      <c r="B787" s="8">
        <v>11495328</v>
      </c>
      <c r="C787" t="s">
        <v>432</v>
      </c>
      <c r="D787" t="s">
        <v>1607</v>
      </c>
    </row>
    <row r="788" spans="1:4" x14ac:dyDescent="0.2">
      <c r="A788" t="s">
        <v>1588</v>
      </c>
      <c r="B788" s="8">
        <v>4140829</v>
      </c>
      <c r="C788" t="s">
        <v>432</v>
      </c>
      <c r="D788" t="s">
        <v>1740</v>
      </c>
    </row>
    <row r="789" spans="1:4" x14ac:dyDescent="0.2">
      <c r="A789" t="s">
        <v>1588</v>
      </c>
      <c r="B789" s="8">
        <v>11495328</v>
      </c>
      <c r="C789" t="s">
        <v>432</v>
      </c>
      <c r="D789" t="s">
        <v>1584</v>
      </c>
    </row>
    <row r="790" spans="1:4" x14ac:dyDescent="0.2">
      <c r="A790" t="s">
        <v>1590</v>
      </c>
      <c r="B790" s="8">
        <v>4140829</v>
      </c>
      <c r="C790" t="s">
        <v>432</v>
      </c>
      <c r="D790" t="s">
        <v>1764</v>
      </c>
    </row>
    <row r="791" spans="1:4" x14ac:dyDescent="0.2">
      <c r="A791" t="s">
        <v>1590</v>
      </c>
      <c r="B791" s="8">
        <v>11495328</v>
      </c>
      <c r="C791" t="s">
        <v>432</v>
      </c>
      <c r="D791" t="s">
        <v>1583</v>
      </c>
    </row>
    <row r="792" spans="1:4" x14ac:dyDescent="0.2">
      <c r="A792" t="s">
        <v>1580</v>
      </c>
      <c r="B792" s="8">
        <v>20163779</v>
      </c>
      <c r="C792" t="s">
        <v>1786</v>
      </c>
      <c r="D792" t="s">
        <v>1584</v>
      </c>
    </row>
    <row r="793" spans="1:4" x14ac:dyDescent="0.2">
      <c r="A793" t="s">
        <v>1580</v>
      </c>
      <c r="B793" s="8">
        <v>20163870</v>
      </c>
      <c r="C793" t="s">
        <v>1786</v>
      </c>
      <c r="D793" t="s">
        <v>1581</v>
      </c>
    </row>
    <row r="794" spans="1:4" x14ac:dyDescent="0.2">
      <c r="A794" t="s">
        <v>1580</v>
      </c>
      <c r="B794" s="8">
        <v>20163784</v>
      </c>
      <c r="C794" t="s">
        <v>1786</v>
      </c>
      <c r="D794" t="s">
        <v>1581</v>
      </c>
    </row>
    <row r="795" spans="1:4" x14ac:dyDescent="0.2">
      <c r="A795" t="s">
        <v>1580</v>
      </c>
      <c r="B795" s="8">
        <v>20163787</v>
      </c>
      <c r="C795" t="s">
        <v>1786</v>
      </c>
      <c r="D795" t="s">
        <v>1584</v>
      </c>
    </row>
    <row r="796" spans="1:4" x14ac:dyDescent="0.2">
      <c r="A796" t="s">
        <v>1580</v>
      </c>
      <c r="B796" s="8">
        <v>20163789</v>
      </c>
      <c r="C796" t="s">
        <v>1786</v>
      </c>
      <c r="D796" t="s">
        <v>1587</v>
      </c>
    </row>
    <row r="797" spans="1:4" x14ac:dyDescent="0.2">
      <c r="A797" t="s">
        <v>1580</v>
      </c>
      <c r="B797" s="8">
        <v>20163788</v>
      </c>
      <c r="C797" t="s">
        <v>1786</v>
      </c>
      <c r="D797" t="s">
        <v>1603</v>
      </c>
    </row>
    <row r="798" spans="1:4" x14ac:dyDescent="0.2">
      <c r="A798" t="s">
        <v>1592</v>
      </c>
      <c r="B798" s="8">
        <v>11351913</v>
      </c>
      <c r="C798" t="s">
        <v>1787</v>
      </c>
      <c r="D798" t="s">
        <v>1603</v>
      </c>
    </row>
    <row r="799" spans="1:4" x14ac:dyDescent="0.2">
      <c r="A799" t="s">
        <v>1580</v>
      </c>
      <c r="B799" s="8">
        <v>11099516</v>
      </c>
      <c r="C799" t="s">
        <v>434</v>
      </c>
      <c r="D799" t="s">
        <v>1628</v>
      </c>
    </row>
    <row r="800" spans="1:4" x14ac:dyDescent="0.2">
      <c r="A800" t="s">
        <v>1588</v>
      </c>
      <c r="B800" s="8">
        <v>11099516</v>
      </c>
      <c r="C800" t="s">
        <v>434</v>
      </c>
      <c r="D800" t="s">
        <v>1619</v>
      </c>
    </row>
    <row r="801" spans="1:4" x14ac:dyDescent="0.2">
      <c r="A801" t="s">
        <v>1592</v>
      </c>
      <c r="B801" s="8">
        <v>4247568</v>
      </c>
      <c r="C801" t="s">
        <v>438</v>
      </c>
      <c r="D801" t="s">
        <v>1587</v>
      </c>
    </row>
    <row r="802" spans="1:4" x14ac:dyDescent="0.2">
      <c r="A802" t="s">
        <v>1580</v>
      </c>
      <c r="B802" s="8">
        <v>4247568</v>
      </c>
      <c r="C802" t="s">
        <v>438</v>
      </c>
      <c r="D802" t="s">
        <v>1610</v>
      </c>
    </row>
    <row r="803" spans="1:4" x14ac:dyDescent="0.2">
      <c r="A803" t="s">
        <v>1586</v>
      </c>
      <c r="B803" s="8">
        <v>4247568</v>
      </c>
      <c r="C803" t="s">
        <v>438</v>
      </c>
      <c r="D803" t="s">
        <v>1605</v>
      </c>
    </row>
    <row r="804" spans="1:4" x14ac:dyDescent="0.2">
      <c r="A804" t="s">
        <v>1592</v>
      </c>
      <c r="B804" s="8">
        <v>20056061</v>
      </c>
      <c r="C804" t="s">
        <v>442</v>
      </c>
      <c r="D804" t="s">
        <v>1646</v>
      </c>
    </row>
    <row r="805" spans="1:4" x14ac:dyDescent="0.2">
      <c r="A805" t="s">
        <v>1588</v>
      </c>
      <c r="B805" s="8">
        <v>20056061</v>
      </c>
      <c r="C805" t="s">
        <v>442</v>
      </c>
      <c r="D805" t="s">
        <v>1628</v>
      </c>
    </row>
    <row r="806" spans="1:4" x14ac:dyDescent="0.2">
      <c r="A806" t="s">
        <v>1588</v>
      </c>
      <c r="B806" s="8">
        <v>20098155</v>
      </c>
      <c r="C806" t="s">
        <v>442</v>
      </c>
      <c r="D806" t="s">
        <v>1607</v>
      </c>
    </row>
    <row r="807" spans="1:4" x14ac:dyDescent="0.2">
      <c r="A807" t="s">
        <v>1590</v>
      </c>
      <c r="B807" s="8">
        <v>20056061</v>
      </c>
      <c r="C807" t="s">
        <v>442</v>
      </c>
      <c r="D807" t="s">
        <v>1627</v>
      </c>
    </row>
    <row r="808" spans="1:4" x14ac:dyDescent="0.2">
      <c r="A808" t="s">
        <v>1592</v>
      </c>
      <c r="B808" s="8">
        <v>11350116</v>
      </c>
      <c r="C808" t="s">
        <v>1788</v>
      </c>
      <c r="D808" t="s">
        <v>1610</v>
      </c>
    </row>
    <row r="809" spans="1:4" x14ac:dyDescent="0.2">
      <c r="A809" t="s">
        <v>1580</v>
      </c>
      <c r="B809" s="8">
        <v>11350116</v>
      </c>
      <c r="C809" t="s">
        <v>1788</v>
      </c>
      <c r="D809" t="s">
        <v>1603</v>
      </c>
    </row>
    <row r="810" spans="1:4" x14ac:dyDescent="0.2">
      <c r="A810" t="s">
        <v>1586</v>
      </c>
      <c r="B810" s="8">
        <v>11350116</v>
      </c>
      <c r="C810" t="s">
        <v>1788</v>
      </c>
      <c r="D810" t="s">
        <v>1603</v>
      </c>
    </row>
    <row r="811" spans="1:4" x14ac:dyDescent="0.2">
      <c r="A811" t="s">
        <v>1586</v>
      </c>
      <c r="B811" s="8">
        <v>81531</v>
      </c>
      <c r="C811" t="s">
        <v>444</v>
      </c>
      <c r="D811" t="s">
        <v>1584</v>
      </c>
    </row>
    <row r="812" spans="1:4" x14ac:dyDescent="0.2">
      <c r="A812" t="s">
        <v>1586</v>
      </c>
      <c r="B812" s="8" t="s">
        <v>1601</v>
      </c>
      <c r="C812" t="s">
        <v>446</v>
      </c>
      <c r="D812" t="s">
        <v>1668</v>
      </c>
    </row>
    <row r="813" spans="1:4" x14ac:dyDescent="0.2">
      <c r="A813" t="s">
        <v>1588</v>
      </c>
      <c r="B813" s="8" t="s">
        <v>1601</v>
      </c>
      <c r="C813" t="s">
        <v>446</v>
      </c>
      <c r="D813" t="s">
        <v>1644</v>
      </c>
    </row>
    <row r="814" spans="1:4" x14ac:dyDescent="0.2">
      <c r="A814" t="s">
        <v>1590</v>
      </c>
      <c r="B814" s="8" t="s">
        <v>1601</v>
      </c>
      <c r="C814" t="s">
        <v>446</v>
      </c>
      <c r="D814" t="s">
        <v>1618</v>
      </c>
    </row>
    <row r="815" spans="1:4" x14ac:dyDescent="0.2">
      <c r="A815" t="s">
        <v>1592</v>
      </c>
      <c r="B815" s="8">
        <v>20070742</v>
      </c>
      <c r="C815" t="s">
        <v>448</v>
      </c>
      <c r="D815" t="s">
        <v>1701</v>
      </c>
    </row>
    <row r="816" spans="1:4" x14ac:dyDescent="0.2">
      <c r="A816" t="s">
        <v>1580</v>
      </c>
      <c r="B816" s="8">
        <v>20070742</v>
      </c>
      <c r="C816" t="s">
        <v>448</v>
      </c>
      <c r="D816" t="s">
        <v>1618</v>
      </c>
    </row>
    <row r="817" spans="1:4" x14ac:dyDescent="0.2">
      <c r="A817" t="s">
        <v>1586</v>
      </c>
      <c r="B817" s="8">
        <v>20070742</v>
      </c>
      <c r="C817" t="s">
        <v>448</v>
      </c>
      <c r="D817" t="s">
        <v>1646</v>
      </c>
    </row>
    <row r="818" spans="1:4" x14ac:dyDescent="0.2">
      <c r="A818" t="s">
        <v>1588</v>
      </c>
      <c r="B818" s="8">
        <v>20070742</v>
      </c>
      <c r="C818" t="s">
        <v>448</v>
      </c>
      <c r="D818" t="s">
        <v>1730</v>
      </c>
    </row>
    <row r="819" spans="1:4" x14ac:dyDescent="0.2">
      <c r="A819" t="s">
        <v>1590</v>
      </c>
      <c r="B819" s="8">
        <v>20070742</v>
      </c>
      <c r="C819" t="s">
        <v>448</v>
      </c>
      <c r="D819" t="s">
        <v>1671</v>
      </c>
    </row>
    <row r="820" spans="1:4" x14ac:dyDescent="0.2">
      <c r="A820" t="s">
        <v>1580</v>
      </c>
      <c r="B820" s="8">
        <v>20035518</v>
      </c>
      <c r="C820" t="s">
        <v>454</v>
      </c>
      <c r="D820" t="s">
        <v>1603</v>
      </c>
    </row>
    <row r="821" spans="1:4" x14ac:dyDescent="0.2">
      <c r="A821" t="s">
        <v>1588</v>
      </c>
      <c r="B821" s="8">
        <v>20035518</v>
      </c>
      <c r="C821" t="s">
        <v>454</v>
      </c>
      <c r="D821" t="s">
        <v>1587</v>
      </c>
    </row>
    <row r="822" spans="1:4" x14ac:dyDescent="0.2">
      <c r="A822" t="s">
        <v>1590</v>
      </c>
      <c r="B822" s="8">
        <v>20035518</v>
      </c>
      <c r="C822" t="s">
        <v>454</v>
      </c>
      <c r="D822" t="s">
        <v>1584</v>
      </c>
    </row>
    <row r="823" spans="1:4" x14ac:dyDescent="0.2">
      <c r="A823" t="s">
        <v>1592</v>
      </c>
      <c r="B823" s="8">
        <v>4474633</v>
      </c>
      <c r="C823" t="s">
        <v>458</v>
      </c>
      <c r="D823" t="s">
        <v>1790</v>
      </c>
    </row>
    <row r="824" spans="1:4" x14ac:dyDescent="0.2">
      <c r="A824" t="s">
        <v>1592</v>
      </c>
      <c r="B824" s="8">
        <v>4169970</v>
      </c>
      <c r="C824" t="s">
        <v>458</v>
      </c>
      <c r="D824" t="s">
        <v>1791</v>
      </c>
    </row>
    <row r="825" spans="1:4" x14ac:dyDescent="0.2">
      <c r="A825" t="s">
        <v>1580</v>
      </c>
      <c r="B825" s="8">
        <v>4282229</v>
      </c>
      <c r="C825" t="s">
        <v>458</v>
      </c>
      <c r="D825" t="s">
        <v>1662</v>
      </c>
    </row>
    <row r="826" spans="1:4" x14ac:dyDescent="0.2">
      <c r="A826" t="s">
        <v>1580</v>
      </c>
      <c r="B826" s="8">
        <v>4474633</v>
      </c>
      <c r="C826" t="s">
        <v>458</v>
      </c>
      <c r="D826" t="s">
        <v>1723</v>
      </c>
    </row>
    <row r="827" spans="1:4" x14ac:dyDescent="0.2">
      <c r="A827" t="s">
        <v>1586</v>
      </c>
      <c r="B827" s="8">
        <v>4282229</v>
      </c>
      <c r="C827" t="s">
        <v>458</v>
      </c>
      <c r="D827" t="s">
        <v>1642</v>
      </c>
    </row>
    <row r="828" spans="1:4" x14ac:dyDescent="0.2">
      <c r="A828" t="s">
        <v>1588</v>
      </c>
      <c r="B828" s="8">
        <v>4282229</v>
      </c>
      <c r="C828" t="s">
        <v>458</v>
      </c>
      <c r="D828" t="s">
        <v>1680</v>
      </c>
    </row>
    <row r="829" spans="1:4" x14ac:dyDescent="0.2">
      <c r="A829" t="s">
        <v>1590</v>
      </c>
      <c r="B829" s="8">
        <v>4282229</v>
      </c>
      <c r="C829" t="s">
        <v>458</v>
      </c>
      <c r="D829" t="s">
        <v>1636</v>
      </c>
    </row>
    <row r="830" spans="1:4" x14ac:dyDescent="0.2">
      <c r="A830" t="s">
        <v>1592</v>
      </c>
      <c r="B830" s="8">
        <v>13092096</v>
      </c>
      <c r="C830" t="s">
        <v>460</v>
      </c>
      <c r="D830" t="s">
        <v>1603</v>
      </c>
    </row>
    <row r="831" spans="1:4" x14ac:dyDescent="0.2">
      <c r="A831" t="s">
        <v>1580</v>
      </c>
      <c r="B831" s="8">
        <v>13092096</v>
      </c>
      <c r="C831" t="s">
        <v>460</v>
      </c>
      <c r="D831" t="s">
        <v>1732</v>
      </c>
    </row>
    <row r="832" spans="1:4" x14ac:dyDescent="0.2">
      <c r="A832" t="s">
        <v>1586</v>
      </c>
      <c r="B832" s="8">
        <v>13092096</v>
      </c>
      <c r="C832" t="s">
        <v>460</v>
      </c>
      <c r="D832" t="s">
        <v>1581</v>
      </c>
    </row>
    <row r="833" spans="1:4" x14ac:dyDescent="0.2">
      <c r="A833" t="s">
        <v>1588</v>
      </c>
      <c r="B833" s="8">
        <v>13092096</v>
      </c>
      <c r="C833" t="s">
        <v>460</v>
      </c>
      <c r="D833" t="s">
        <v>1628</v>
      </c>
    </row>
    <row r="834" spans="1:4" x14ac:dyDescent="0.2">
      <c r="A834" t="s">
        <v>1590</v>
      </c>
      <c r="B834" s="8">
        <v>13092096</v>
      </c>
      <c r="C834" t="s">
        <v>460</v>
      </c>
      <c r="D834" t="s">
        <v>1609</v>
      </c>
    </row>
    <row r="835" spans="1:4" x14ac:dyDescent="0.2">
      <c r="A835" t="s">
        <v>1592</v>
      </c>
      <c r="B835" s="8">
        <v>4264954</v>
      </c>
      <c r="C835" t="s">
        <v>1792</v>
      </c>
      <c r="D835" t="s">
        <v>1671</v>
      </c>
    </row>
    <row r="836" spans="1:4" x14ac:dyDescent="0.2">
      <c r="A836" t="s">
        <v>1580</v>
      </c>
      <c r="B836" s="8">
        <v>4264954</v>
      </c>
      <c r="C836" t="s">
        <v>1792</v>
      </c>
      <c r="D836" t="s">
        <v>1585</v>
      </c>
    </row>
    <row r="837" spans="1:4" x14ac:dyDescent="0.2">
      <c r="A837" t="s">
        <v>1586</v>
      </c>
      <c r="B837" s="8">
        <v>4264954</v>
      </c>
      <c r="C837" t="s">
        <v>1792</v>
      </c>
      <c r="D837" t="s">
        <v>1644</v>
      </c>
    </row>
    <row r="838" spans="1:4" x14ac:dyDescent="0.2">
      <c r="A838" t="s">
        <v>1580</v>
      </c>
      <c r="B838" s="8">
        <v>4042099</v>
      </c>
      <c r="C838" t="s">
        <v>462</v>
      </c>
      <c r="D838" t="s">
        <v>1585</v>
      </c>
    </row>
    <row r="839" spans="1:4" x14ac:dyDescent="0.2">
      <c r="A839" t="s">
        <v>1586</v>
      </c>
      <c r="B839" s="8">
        <v>4042099</v>
      </c>
      <c r="C839" t="s">
        <v>462</v>
      </c>
      <c r="D839" t="s">
        <v>1610</v>
      </c>
    </row>
    <row r="840" spans="1:4" x14ac:dyDescent="0.2">
      <c r="A840" t="s">
        <v>1588</v>
      </c>
      <c r="B840" s="8">
        <v>4042099</v>
      </c>
      <c r="C840" t="s">
        <v>462</v>
      </c>
      <c r="D840" t="s">
        <v>1605</v>
      </c>
    </row>
    <row r="841" spans="1:4" x14ac:dyDescent="0.2">
      <c r="A841" t="s">
        <v>1590</v>
      </c>
      <c r="B841" s="8">
        <v>4042099</v>
      </c>
      <c r="C841" t="s">
        <v>462</v>
      </c>
      <c r="D841" t="s">
        <v>1584</v>
      </c>
    </row>
    <row r="842" spans="1:4" x14ac:dyDescent="0.2">
      <c r="A842" t="s">
        <v>1592</v>
      </c>
      <c r="B842" s="8">
        <v>20147579</v>
      </c>
      <c r="C842" t="s">
        <v>464</v>
      </c>
      <c r="D842" t="s">
        <v>1627</v>
      </c>
    </row>
    <row r="843" spans="1:4" x14ac:dyDescent="0.2">
      <c r="A843" t="s">
        <v>1580</v>
      </c>
      <c r="B843" s="8">
        <v>20147579</v>
      </c>
      <c r="C843" t="s">
        <v>464</v>
      </c>
      <c r="D843" t="s">
        <v>1591</v>
      </c>
    </row>
    <row r="844" spans="1:4" x14ac:dyDescent="0.2">
      <c r="A844" t="s">
        <v>1586</v>
      </c>
      <c r="B844" s="8">
        <v>20147579</v>
      </c>
      <c r="C844" t="s">
        <v>464</v>
      </c>
      <c r="D844" t="s">
        <v>1627</v>
      </c>
    </row>
    <row r="845" spans="1:4" x14ac:dyDescent="0.2">
      <c r="A845" t="s">
        <v>1588</v>
      </c>
      <c r="B845" s="8">
        <v>20147579</v>
      </c>
      <c r="C845" t="s">
        <v>464</v>
      </c>
      <c r="D845" t="s">
        <v>1605</v>
      </c>
    </row>
    <row r="846" spans="1:4" x14ac:dyDescent="0.2">
      <c r="A846" t="s">
        <v>1590</v>
      </c>
      <c r="B846" s="8">
        <v>20147579</v>
      </c>
      <c r="C846" t="s">
        <v>464</v>
      </c>
      <c r="D846" t="s">
        <v>1607</v>
      </c>
    </row>
    <row r="847" spans="1:4" x14ac:dyDescent="0.2">
      <c r="A847" t="s">
        <v>1592</v>
      </c>
      <c r="B847" s="8">
        <v>20041083</v>
      </c>
      <c r="C847" t="s">
        <v>466</v>
      </c>
      <c r="D847" t="s">
        <v>1589</v>
      </c>
    </row>
    <row r="848" spans="1:4" x14ac:dyDescent="0.2">
      <c r="A848" t="s">
        <v>1580</v>
      </c>
      <c r="B848" s="8">
        <v>20041083</v>
      </c>
      <c r="C848" t="s">
        <v>466</v>
      </c>
      <c r="D848" t="s">
        <v>1794</v>
      </c>
    </row>
    <row r="849" spans="1:4" x14ac:dyDescent="0.2">
      <c r="A849" t="s">
        <v>1586</v>
      </c>
      <c r="B849" s="8">
        <v>20041083</v>
      </c>
      <c r="C849" t="s">
        <v>466</v>
      </c>
      <c r="D849" t="s">
        <v>1643</v>
      </c>
    </row>
    <row r="850" spans="1:4" x14ac:dyDescent="0.2">
      <c r="A850" t="s">
        <v>1588</v>
      </c>
      <c r="B850" s="8">
        <v>20041083</v>
      </c>
      <c r="C850" t="s">
        <v>466</v>
      </c>
      <c r="D850" t="s">
        <v>1730</v>
      </c>
    </row>
    <row r="851" spans="1:4" x14ac:dyDescent="0.2">
      <c r="A851" t="s">
        <v>1590</v>
      </c>
      <c r="B851" s="8">
        <v>20041083</v>
      </c>
      <c r="C851" t="s">
        <v>466</v>
      </c>
      <c r="D851" t="s">
        <v>1599</v>
      </c>
    </row>
    <row r="852" spans="1:4" x14ac:dyDescent="0.2">
      <c r="A852" t="s">
        <v>1580</v>
      </c>
      <c r="B852" s="8">
        <v>11082486</v>
      </c>
      <c r="C852" t="s">
        <v>467</v>
      </c>
      <c r="D852" t="s">
        <v>1618</v>
      </c>
    </row>
    <row r="853" spans="1:4" x14ac:dyDescent="0.2">
      <c r="A853" t="s">
        <v>1592</v>
      </c>
      <c r="B853" s="8">
        <v>4174956</v>
      </c>
      <c r="C853" t="s">
        <v>469</v>
      </c>
      <c r="D853" t="s">
        <v>1795</v>
      </c>
    </row>
    <row r="854" spans="1:4" x14ac:dyDescent="0.2">
      <c r="A854" t="s">
        <v>1580</v>
      </c>
      <c r="B854" s="8">
        <v>4174956</v>
      </c>
      <c r="C854" t="s">
        <v>469</v>
      </c>
      <c r="D854" t="s">
        <v>1593</v>
      </c>
    </row>
    <row r="855" spans="1:4" x14ac:dyDescent="0.2">
      <c r="A855" t="s">
        <v>1586</v>
      </c>
      <c r="B855" s="8">
        <v>4174956</v>
      </c>
      <c r="C855" t="s">
        <v>469</v>
      </c>
      <c r="D855" t="s">
        <v>1633</v>
      </c>
    </row>
    <row r="856" spans="1:4" x14ac:dyDescent="0.2">
      <c r="A856" t="s">
        <v>1590</v>
      </c>
      <c r="B856" s="8">
        <v>4174956</v>
      </c>
      <c r="C856" t="s">
        <v>469</v>
      </c>
      <c r="D856" t="s">
        <v>1607</v>
      </c>
    </row>
    <row r="857" spans="1:4" x14ac:dyDescent="0.2">
      <c r="A857" t="s">
        <v>1586</v>
      </c>
      <c r="B857" s="8" t="s">
        <v>1601</v>
      </c>
      <c r="C857" t="s">
        <v>471</v>
      </c>
      <c r="D857" t="s">
        <v>1596</v>
      </c>
    </row>
    <row r="858" spans="1:4" x14ac:dyDescent="0.2">
      <c r="A858" t="s">
        <v>1592</v>
      </c>
      <c r="B858" s="8">
        <v>20099383</v>
      </c>
      <c r="C858" t="s">
        <v>474</v>
      </c>
      <c r="D858" t="s">
        <v>1718</v>
      </c>
    </row>
    <row r="859" spans="1:4" x14ac:dyDescent="0.2">
      <c r="A859" t="s">
        <v>1592</v>
      </c>
      <c r="B859" s="8" t="s">
        <v>1601</v>
      </c>
      <c r="C859" t="s">
        <v>474</v>
      </c>
      <c r="D859" t="s">
        <v>1589</v>
      </c>
    </row>
    <row r="860" spans="1:4" x14ac:dyDescent="0.2">
      <c r="A860" t="s">
        <v>1580</v>
      </c>
      <c r="B860" s="8" t="s">
        <v>1601</v>
      </c>
      <c r="C860" t="s">
        <v>474</v>
      </c>
      <c r="D860" t="s">
        <v>1674</v>
      </c>
    </row>
    <row r="861" spans="1:4" x14ac:dyDescent="0.2">
      <c r="A861" t="s">
        <v>1580</v>
      </c>
      <c r="B861" s="8">
        <v>20099383</v>
      </c>
      <c r="C861" t="s">
        <v>474</v>
      </c>
      <c r="D861" t="s">
        <v>1594</v>
      </c>
    </row>
    <row r="862" spans="1:4" x14ac:dyDescent="0.2">
      <c r="A862" t="s">
        <v>1586</v>
      </c>
      <c r="B862" s="8">
        <v>20099383</v>
      </c>
      <c r="C862" t="s">
        <v>474</v>
      </c>
      <c r="D862" t="s">
        <v>1796</v>
      </c>
    </row>
    <row r="863" spans="1:4" x14ac:dyDescent="0.2">
      <c r="A863" t="s">
        <v>1586</v>
      </c>
      <c r="B863" s="8" t="s">
        <v>1601</v>
      </c>
      <c r="C863" t="s">
        <v>474</v>
      </c>
      <c r="D863" t="s">
        <v>1629</v>
      </c>
    </row>
    <row r="864" spans="1:4" x14ac:dyDescent="0.2">
      <c r="A864" t="s">
        <v>1588</v>
      </c>
      <c r="B864" s="8">
        <v>20099383</v>
      </c>
      <c r="C864" t="s">
        <v>474</v>
      </c>
      <c r="D864" t="s">
        <v>1581</v>
      </c>
    </row>
    <row r="865" spans="1:4" x14ac:dyDescent="0.2">
      <c r="A865" t="s">
        <v>1588</v>
      </c>
      <c r="B865" s="8" t="s">
        <v>1601</v>
      </c>
      <c r="C865" t="s">
        <v>474</v>
      </c>
      <c r="D865" t="s">
        <v>1587</v>
      </c>
    </row>
    <row r="866" spans="1:4" x14ac:dyDescent="0.2">
      <c r="A866" t="s">
        <v>1590</v>
      </c>
      <c r="B866" s="8">
        <v>20099383</v>
      </c>
      <c r="C866" t="s">
        <v>474</v>
      </c>
      <c r="D866" t="s">
        <v>1599</v>
      </c>
    </row>
    <row r="867" spans="1:4" x14ac:dyDescent="0.2">
      <c r="A867" t="s">
        <v>1580</v>
      </c>
      <c r="B867" s="8">
        <v>11381643</v>
      </c>
      <c r="C867" t="s">
        <v>477</v>
      </c>
      <c r="D867" t="s">
        <v>1602</v>
      </c>
    </row>
    <row r="868" spans="1:4" x14ac:dyDescent="0.2">
      <c r="A868" t="s">
        <v>1586</v>
      </c>
      <c r="B868" s="8">
        <v>11381643</v>
      </c>
      <c r="C868" t="s">
        <v>477</v>
      </c>
      <c r="D868" t="s">
        <v>1602</v>
      </c>
    </row>
    <row r="869" spans="1:4" x14ac:dyDescent="0.2">
      <c r="A869" t="s">
        <v>1592</v>
      </c>
      <c r="B869" s="8">
        <v>4223669</v>
      </c>
      <c r="C869" t="s">
        <v>481</v>
      </c>
      <c r="D869" t="s">
        <v>1607</v>
      </c>
    </row>
    <row r="870" spans="1:4" x14ac:dyDescent="0.2">
      <c r="A870" t="s">
        <v>1580</v>
      </c>
      <c r="B870" s="8">
        <v>4223669</v>
      </c>
      <c r="C870" t="s">
        <v>481</v>
      </c>
      <c r="D870" t="s">
        <v>1662</v>
      </c>
    </row>
    <row r="871" spans="1:4" x14ac:dyDescent="0.2">
      <c r="A871" t="s">
        <v>1586</v>
      </c>
      <c r="B871" s="8">
        <v>11473393</v>
      </c>
      <c r="C871" t="s">
        <v>481</v>
      </c>
      <c r="D871" t="s">
        <v>1581</v>
      </c>
    </row>
    <row r="872" spans="1:4" x14ac:dyDescent="0.2">
      <c r="A872" t="s">
        <v>1586</v>
      </c>
      <c r="B872" s="8">
        <v>4223669</v>
      </c>
      <c r="C872" t="s">
        <v>481</v>
      </c>
      <c r="D872" t="s">
        <v>1662</v>
      </c>
    </row>
    <row r="873" spans="1:4" x14ac:dyDescent="0.2">
      <c r="A873" t="s">
        <v>1588</v>
      </c>
      <c r="B873" s="8">
        <v>4223669</v>
      </c>
      <c r="C873" t="s">
        <v>481</v>
      </c>
      <c r="D873" t="s">
        <v>1613</v>
      </c>
    </row>
    <row r="874" spans="1:4" x14ac:dyDescent="0.2">
      <c r="A874" t="s">
        <v>1588</v>
      </c>
      <c r="B874" s="8">
        <v>11473393</v>
      </c>
      <c r="C874" t="s">
        <v>481</v>
      </c>
      <c r="D874" t="s">
        <v>1626</v>
      </c>
    </row>
    <row r="875" spans="1:4" x14ac:dyDescent="0.2">
      <c r="A875" t="s">
        <v>1590</v>
      </c>
      <c r="B875" s="8">
        <v>4223669</v>
      </c>
      <c r="C875" t="s">
        <v>481</v>
      </c>
      <c r="D875" t="s">
        <v>1594</v>
      </c>
    </row>
    <row r="876" spans="1:4" x14ac:dyDescent="0.2">
      <c r="A876" t="s">
        <v>1590</v>
      </c>
      <c r="B876" s="8">
        <v>11473393</v>
      </c>
      <c r="C876" t="s">
        <v>481</v>
      </c>
      <c r="D876" t="s">
        <v>1583</v>
      </c>
    </row>
    <row r="877" spans="1:4" x14ac:dyDescent="0.2">
      <c r="A877" t="s">
        <v>1588</v>
      </c>
      <c r="B877" s="8">
        <v>761962</v>
      </c>
      <c r="C877" t="s">
        <v>484</v>
      </c>
      <c r="D877" t="s">
        <v>1616</v>
      </c>
    </row>
    <row r="878" spans="1:4" x14ac:dyDescent="0.2">
      <c r="A878" t="s">
        <v>1592</v>
      </c>
      <c r="B878" s="8">
        <v>20097854</v>
      </c>
      <c r="C878" t="s">
        <v>485</v>
      </c>
      <c r="D878" t="s">
        <v>1629</v>
      </c>
    </row>
    <row r="879" spans="1:4" x14ac:dyDescent="0.2">
      <c r="A879" t="s">
        <v>1580</v>
      </c>
      <c r="B879" s="8">
        <v>20097854</v>
      </c>
      <c r="C879" t="s">
        <v>485</v>
      </c>
      <c r="D879" t="s">
        <v>1585</v>
      </c>
    </row>
    <row r="880" spans="1:4" x14ac:dyDescent="0.2">
      <c r="A880" t="s">
        <v>1586</v>
      </c>
      <c r="B880" s="8" t="s">
        <v>1601</v>
      </c>
      <c r="C880" t="s">
        <v>485</v>
      </c>
      <c r="D880" t="s">
        <v>1602</v>
      </c>
    </row>
    <row r="881" spans="1:4" x14ac:dyDescent="0.2">
      <c r="A881" t="s">
        <v>1588</v>
      </c>
      <c r="B881" s="8">
        <v>20097854</v>
      </c>
      <c r="C881" t="s">
        <v>485</v>
      </c>
      <c r="D881" t="s">
        <v>1603</v>
      </c>
    </row>
    <row r="882" spans="1:4" x14ac:dyDescent="0.2">
      <c r="A882" t="s">
        <v>1590</v>
      </c>
      <c r="B882" s="8">
        <v>20097854</v>
      </c>
      <c r="C882" t="s">
        <v>485</v>
      </c>
      <c r="D882" t="s">
        <v>1583</v>
      </c>
    </row>
    <row r="883" spans="1:4" x14ac:dyDescent="0.2">
      <c r="A883" t="s">
        <v>1592</v>
      </c>
      <c r="B883" s="8">
        <v>20120109</v>
      </c>
      <c r="C883" t="s">
        <v>488</v>
      </c>
      <c r="D883" t="s">
        <v>1589</v>
      </c>
    </row>
    <row r="884" spans="1:4" x14ac:dyDescent="0.2">
      <c r="A884" t="s">
        <v>1592</v>
      </c>
      <c r="B884" s="8">
        <v>20065957</v>
      </c>
      <c r="C884" t="s">
        <v>488</v>
      </c>
      <c r="D884" t="s">
        <v>1589</v>
      </c>
    </row>
    <row r="885" spans="1:4" x14ac:dyDescent="0.2">
      <c r="A885" t="s">
        <v>1580</v>
      </c>
      <c r="B885" s="8">
        <v>20065957</v>
      </c>
      <c r="C885" t="s">
        <v>488</v>
      </c>
      <c r="D885" t="s">
        <v>1626</v>
      </c>
    </row>
    <row r="886" spans="1:4" x14ac:dyDescent="0.2">
      <c r="A886" t="s">
        <v>1580</v>
      </c>
      <c r="B886" s="8">
        <v>20120109</v>
      </c>
      <c r="C886" t="s">
        <v>488</v>
      </c>
      <c r="D886" t="s">
        <v>1605</v>
      </c>
    </row>
    <row r="887" spans="1:4" x14ac:dyDescent="0.2">
      <c r="A887" t="s">
        <v>1586</v>
      </c>
      <c r="B887" s="8">
        <v>20120109</v>
      </c>
      <c r="C887" t="s">
        <v>488</v>
      </c>
      <c r="D887" t="s">
        <v>1609</v>
      </c>
    </row>
    <row r="888" spans="1:4" x14ac:dyDescent="0.2">
      <c r="A888" t="s">
        <v>1586</v>
      </c>
      <c r="B888" s="8">
        <v>20065957</v>
      </c>
      <c r="C888" t="s">
        <v>488</v>
      </c>
      <c r="D888" t="s">
        <v>1607</v>
      </c>
    </row>
    <row r="889" spans="1:4" x14ac:dyDescent="0.2">
      <c r="A889" t="s">
        <v>1588</v>
      </c>
      <c r="B889" s="8">
        <v>20120109</v>
      </c>
      <c r="C889" t="s">
        <v>488</v>
      </c>
      <c r="D889" t="s">
        <v>1589</v>
      </c>
    </row>
    <row r="890" spans="1:4" x14ac:dyDescent="0.2">
      <c r="A890" t="s">
        <v>1588</v>
      </c>
      <c r="B890" s="8">
        <v>20065957</v>
      </c>
      <c r="C890" t="s">
        <v>488</v>
      </c>
      <c r="D890" t="s">
        <v>1594</v>
      </c>
    </row>
    <row r="891" spans="1:4" x14ac:dyDescent="0.2">
      <c r="A891" t="s">
        <v>1590</v>
      </c>
      <c r="B891" s="8">
        <v>20065957</v>
      </c>
      <c r="C891" t="s">
        <v>488</v>
      </c>
      <c r="D891" t="s">
        <v>1636</v>
      </c>
    </row>
    <row r="892" spans="1:4" x14ac:dyDescent="0.2">
      <c r="A892" t="s">
        <v>1590</v>
      </c>
      <c r="B892" s="8">
        <v>20120109</v>
      </c>
      <c r="C892" t="s">
        <v>488</v>
      </c>
      <c r="D892" t="s">
        <v>1587</v>
      </c>
    </row>
    <row r="893" spans="1:4" x14ac:dyDescent="0.2">
      <c r="A893" t="s">
        <v>1592</v>
      </c>
      <c r="B893" s="8">
        <v>20172711</v>
      </c>
      <c r="C893" t="s">
        <v>492</v>
      </c>
      <c r="D893" t="s">
        <v>1694</v>
      </c>
    </row>
    <row r="894" spans="1:4" x14ac:dyDescent="0.2">
      <c r="A894" t="s">
        <v>1580</v>
      </c>
      <c r="B894" s="8">
        <v>20172711</v>
      </c>
      <c r="C894" t="s">
        <v>492</v>
      </c>
      <c r="D894" t="s">
        <v>1612</v>
      </c>
    </row>
    <row r="895" spans="1:4" x14ac:dyDescent="0.2">
      <c r="A895" t="s">
        <v>1586</v>
      </c>
      <c r="B895" s="8" t="s">
        <v>1601</v>
      </c>
      <c r="C895" t="s">
        <v>492</v>
      </c>
      <c r="D895" t="s">
        <v>1602</v>
      </c>
    </row>
    <row r="896" spans="1:4" x14ac:dyDescent="0.2">
      <c r="A896" t="s">
        <v>1586</v>
      </c>
      <c r="B896" s="8">
        <v>13043719</v>
      </c>
      <c r="C896" t="s">
        <v>492</v>
      </c>
      <c r="D896" t="s">
        <v>1797</v>
      </c>
    </row>
    <row r="897" spans="1:4" x14ac:dyDescent="0.2">
      <c r="A897" t="s">
        <v>1586</v>
      </c>
      <c r="B897" s="8">
        <v>20172711</v>
      </c>
      <c r="C897" t="s">
        <v>492</v>
      </c>
      <c r="D897" t="s">
        <v>1629</v>
      </c>
    </row>
    <row r="898" spans="1:4" x14ac:dyDescent="0.2">
      <c r="A898" t="s">
        <v>1588</v>
      </c>
      <c r="B898" s="8" t="s">
        <v>1601</v>
      </c>
      <c r="C898" t="s">
        <v>492</v>
      </c>
      <c r="D898" t="s">
        <v>1587</v>
      </c>
    </row>
    <row r="899" spans="1:4" x14ac:dyDescent="0.2">
      <c r="A899" t="s">
        <v>1588</v>
      </c>
      <c r="B899" s="8">
        <v>13043719</v>
      </c>
      <c r="C899" t="s">
        <v>492</v>
      </c>
      <c r="D899" t="s">
        <v>1763</v>
      </c>
    </row>
    <row r="900" spans="1:4" x14ac:dyDescent="0.2">
      <c r="A900" t="s">
        <v>1588</v>
      </c>
      <c r="B900" s="8" t="s">
        <v>1601</v>
      </c>
      <c r="C900" t="s">
        <v>492</v>
      </c>
      <c r="D900" t="s">
        <v>1584</v>
      </c>
    </row>
    <row r="901" spans="1:4" x14ac:dyDescent="0.2">
      <c r="A901" t="s">
        <v>1590</v>
      </c>
      <c r="B901" s="8" t="s">
        <v>1601</v>
      </c>
      <c r="C901" t="s">
        <v>492</v>
      </c>
      <c r="D901" t="s">
        <v>1602</v>
      </c>
    </row>
    <row r="902" spans="1:4" x14ac:dyDescent="0.2">
      <c r="A902" t="s">
        <v>1590</v>
      </c>
      <c r="B902" s="8" t="s">
        <v>1601</v>
      </c>
      <c r="C902" t="s">
        <v>492</v>
      </c>
      <c r="D902" t="s">
        <v>1581</v>
      </c>
    </row>
    <row r="903" spans="1:4" x14ac:dyDescent="0.2">
      <c r="A903" t="s">
        <v>1592</v>
      </c>
      <c r="B903" s="8" t="s">
        <v>1601</v>
      </c>
      <c r="C903" t="s">
        <v>1798</v>
      </c>
      <c r="D903" t="s">
        <v>1698</v>
      </c>
    </row>
    <row r="904" spans="1:4" x14ac:dyDescent="0.2">
      <c r="A904" t="s">
        <v>1580</v>
      </c>
      <c r="B904" s="8" t="s">
        <v>1601</v>
      </c>
      <c r="C904" t="s">
        <v>1798</v>
      </c>
      <c r="D904" t="s">
        <v>1638</v>
      </c>
    </row>
    <row r="905" spans="1:4" x14ac:dyDescent="0.2">
      <c r="A905" t="s">
        <v>1586</v>
      </c>
      <c r="B905" s="8" t="s">
        <v>1601</v>
      </c>
      <c r="C905" t="s">
        <v>1798</v>
      </c>
      <c r="D905" t="s">
        <v>1597</v>
      </c>
    </row>
    <row r="906" spans="1:4" x14ac:dyDescent="0.2">
      <c r="A906" t="s">
        <v>1588</v>
      </c>
      <c r="B906" s="8" t="s">
        <v>1601</v>
      </c>
      <c r="C906" t="s">
        <v>1798</v>
      </c>
      <c r="D906" t="s">
        <v>1799</v>
      </c>
    </row>
    <row r="907" spans="1:4" x14ac:dyDescent="0.2">
      <c r="A907" t="s">
        <v>1590</v>
      </c>
      <c r="B907" s="8" t="s">
        <v>1601</v>
      </c>
      <c r="C907" t="s">
        <v>1798</v>
      </c>
      <c r="D907" t="s">
        <v>1797</v>
      </c>
    </row>
    <row r="908" spans="1:4" x14ac:dyDescent="0.2">
      <c r="A908" t="s">
        <v>1592</v>
      </c>
      <c r="B908" s="8">
        <v>4056715</v>
      </c>
      <c r="C908" t="s">
        <v>494</v>
      </c>
      <c r="D908" t="s">
        <v>1585</v>
      </c>
    </row>
    <row r="909" spans="1:4" x14ac:dyDescent="0.2">
      <c r="A909" t="s">
        <v>1592</v>
      </c>
      <c r="B909" s="8">
        <v>4447661</v>
      </c>
      <c r="C909" t="s">
        <v>494</v>
      </c>
      <c r="D909" t="s">
        <v>1603</v>
      </c>
    </row>
    <row r="910" spans="1:4" x14ac:dyDescent="0.2">
      <c r="A910" t="s">
        <v>1580</v>
      </c>
      <c r="B910" s="8">
        <v>4056715</v>
      </c>
      <c r="C910" t="s">
        <v>494</v>
      </c>
      <c r="D910" t="s">
        <v>1605</v>
      </c>
    </row>
    <row r="911" spans="1:4" x14ac:dyDescent="0.2">
      <c r="A911" t="s">
        <v>1586</v>
      </c>
      <c r="B911" s="8">
        <v>4056715</v>
      </c>
      <c r="C911" t="s">
        <v>494</v>
      </c>
      <c r="D911" t="s">
        <v>1609</v>
      </c>
    </row>
    <row r="912" spans="1:4" x14ac:dyDescent="0.2">
      <c r="A912" t="s">
        <v>1588</v>
      </c>
      <c r="B912" s="8">
        <v>4447661</v>
      </c>
      <c r="C912" t="s">
        <v>494</v>
      </c>
      <c r="D912" t="s">
        <v>1591</v>
      </c>
    </row>
    <row r="913" spans="1:4" x14ac:dyDescent="0.2">
      <c r="A913" t="s">
        <v>1588</v>
      </c>
      <c r="B913" s="8">
        <v>4056715</v>
      </c>
      <c r="C913" t="s">
        <v>494</v>
      </c>
      <c r="D913" t="s">
        <v>1610</v>
      </c>
    </row>
    <row r="914" spans="1:4" x14ac:dyDescent="0.2">
      <c r="A914" t="s">
        <v>1590</v>
      </c>
      <c r="B914" s="8">
        <v>4447661</v>
      </c>
      <c r="C914" t="s">
        <v>494</v>
      </c>
      <c r="D914" t="s">
        <v>1591</v>
      </c>
    </row>
    <row r="915" spans="1:4" x14ac:dyDescent="0.2">
      <c r="A915" t="s">
        <v>1590</v>
      </c>
      <c r="B915" s="8">
        <v>4056715</v>
      </c>
      <c r="C915" t="s">
        <v>494</v>
      </c>
      <c r="D915" t="s">
        <v>1584</v>
      </c>
    </row>
    <row r="916" spans="1:4" x14ac:dyDescent="0.2">
      <c r="A916" t="s">
        <v>1592</v>
      </c>
      <c r="B916" s="8">
        <v>11421820</v>
      </c>
      <c r="C916" t="s">
        <v>496</v>
      </c>
      <c r="D916" t="s">
        <v>1618</v>
      </c>
    </row>
    <row r="917" spans="1:4" x14ac:dyDescent="0.2">
      <c r="A917" t="s">
        <v>1592</v>
      </c>
      <c r="B917" s="8">
        <v>613924</v>
      </c>
      <c r="C917" t="s">
        <v>496</v>
      </c>
      <c r="D917" t="s">
        <v>1801</v>
      </c>
    </row>
    <row r="918" spans="1:4" x14ac:dyDescent="0.2">
      <c r="A918" t="s">
        <v>1580</v>
      </c>
      <c r="B918" s="8">
        <v>11421820</v>
      </c>
      <c r="C918" t="s">
        <v>496</v>
      </c>
      <c r="D918" t="s">
        <v>1802</v>
      </c>
    </row>
    <row r="919" spans="1:4" x14ac:dyDescent="0.2">
      <c r="A919" t="s">
        <v>1586</v>
      </c>
      <c r="B919" s="8">
        <v>11421820</v>
      </c>
      <c r="C919" t="s">
        <v>496</v>
      </c>
      <c r="D919" t="s">
        <v>1803</v>
      </c>
    </row>
    <row r="920" spans="1:4" x14ac:dyDescent="0.2">
      <c r="A920" t="s">
        <v>1588</v>
      </c>
      <c r="B920" s="8">
        <v>11421820</v>
      </c>
      <c r="C920" t="s">
        <v>496</v>
      </c>
      <c r="D920" t="s">
        <v>1725</v>
      </c>
    </row>
    <row r="921" spans="1:4" x14ac:dyDescent="0.2">
      <c r="A921" t="s">
        <v>1590</v>
      </c>
      <c r="B921" s="8">
        <v>11421820</v>
      </c>
      <c r="C921" t="s">
        <v>496</v>
      </c>
      <c r="D921" t="s">
        <v>1654</v>
      </c>
    </row>
    <row r="922" spans="1:4" x14ac:dyDescent="0.2">
      <c r="A922" t="s">
        <v>1580</v>
      </c>
      <c r="B922" s="8">
        <v>11300866</v>
      </c>
      <c r="C922" t="s">
        <v>498</v>
      </c>
      <c r="D922" t="s">
        <v>1594</v>
      </c>
    </row>
    <row r="923" spans="1:4" x14ac:dyDescent="0.2">
      <c r="A923" t="s">
        <v>1586</v>
      </c>
      <c r="B923" s="8">
        <v>11300866</v>
      </c>
      <c r="C923" t="s">
        <v>498</v>
      </c>
      <c r="D923" t="s">
        <v>1692</v>
      </c>
    </row>
    <row r="924" spans="1:4" x14ac:dyDescent="0.2">
      <c r="A924" t="s">
        <v>1592</v>
      </c>
      <c r="B924" s="8" t="s">
        <v>1601</v>
      </c>
      <c r="C924" t="s">
        <v>500</v>
      </c>
      <c r="D924" t="s">
        <v>1589</v>
      </c>
    </row>
    <row r="925" spans="1:4" x14ac:dyDescent="0.2">
      <c r="A925" t="s">
        <v>1592</v>
      </c>
      <c r="B925" s="8" t="s">
        <v>1601</v>
      </c>
      <c r="C925" t="s">
        <v>500</v>
      </c>
      <c r="D925" t="s">
        <v>1605</v>
      </c>
    </row>
    <row r="926" spans="1:4" x14ac:dyDescent="0.2">
      <c r="A926" t="s">
        <v>1592</v>
      </c>
      <c r="B926" s="8" t="s">
        <v>1601</v>
      </c>
      <c r="C926" t="s">
        <v>500</v>
      </c>
      <c r="D926" t="s">
        <v>1694</v>
      </c>
    </row>
    <row r="927" spans="1:4" x14ac:dyDescent="0.2">
      <c r="A927" t="s">
        <v>1580</v>
      </c>
      <c r="B927" s="8" t="s">
        <v>1601</v>
      </c>
      <c r="C927" t="s">
        <v>500</v>
      </c>
      <c r="D927" t="s">
        <v>1581</v>
      </c>
    </row>
    <row r="928" spans="1:4" x14ac:dyDescent="0.2">
      <c r="A928" t="s">
        <v>1580</v>
      </c>
      <c r="B928" s="8" t="s">
        <v>1601</v>
      </c>
      <c r="C928" t="s">
        <v>500</v>
      </c>
      <c r="D928" t="s">
        <v>1584</v>
      </c>
    </row>
    <row r="929" spans="1:4" x14ac:dyDescent="0.2">
      <c r="A929" t="s">
        <v>1586</v>
      </c>
      <c r="B929" s="8" t="s">
        <v>1601</v>
      </c>
      <c r="C929" t="s">
        <v>500</v>
      </c>
      <c r="D929" t="s">
        <v>1629</v>
      </c>
    </row>
    <row r="930" spans="1:4" x14ac:dyDescent="0.2">
      <c r="A930" t="s">
        <v>1586</v>
      </c>
      <c r="B930" s="8" t="s">
        <v>1601</v>
      </c>
      <c r="C930" t="s">
        <v>500</v>
      </c>
      <c r="D930" t="s">
        <v>1610</v>
      </c>
    </row>
    <row r="931" spans="1:4" x14ac:dyDescent="0.2">
      <c r="A931" t="s">
        <v>1586</v>
      </c>
      <c r="B931" s="8" t="s">
        <v>1601</v>
      </c>
      <c r="C931" t="s">
        <v>500</v>
      </c>
      <c r="D931" t="s">
        <v>1587</v>
      </c>
    </row>
    <row r="932" spans="1:4" x14ac:dyDescent="0.2">
      <c r="A932" t="s">
        <v>1588</v>
      </c>
      <c r="B932" s="8" t="s">
        <v>1601</v>
      </c>
      <c r="C932" t="s">
        <v>500</v>
      </c>
      <c r="D932" t="s">
        <v>1603</v>
      </c>
    </row>
    <row r="933" spans="1:4" x14ac:dyDescent="0.2">
      <c r="A933" t="s">
        <v>1588</v>
      </c>
      <c r="B933" s="8" t="s">
        <v>1601</v>
      </c>
      <c r="C933" t="s">
        <v>500</v>
      </c>
      <c r="D933" t="s">
        <v>1603</v>
      </c>
    </row>
    <row r="934" spans="1:4" x14ac:dyDescent="0.2">
      <c r="A934" t="s">
        <v>1588</v>
      </c>
      <c r="B934" s="8" t="s">
        <v>1601</v>
      </c>
      <c r="C934" t="s">
        <v>500</v>
      </c>
      <c r="D934" t="s">
        <v>1603</v>
      </c>
    </row>
    <row r="935" spans="1:4" x14ac:dyDescent="0.2">
      <c r="A935" t="s">
        <v>1590</v>
      </c>
      <c r="B935" s="8" t="s">
        <v>1601</v>
      </c>
      <c r="C935" t="s">
        <v>500</v>
      </c>
      <c r="D935" t="s">
        <v>1584</v>
      </c>
    </row>
    <row r="936" spans="1:4" x14ac:dyDescent="0.2">
      <c r="A936" t="s">
        <v>1590</v>
      </c>
      <c r="B936" s="8" t="s">
        <v>1601</v>
      </c>
      <c r="C936" t="s">
        <v>500</v>
      </c>
      <c r="D936" t="s">
        <v>1584</v>
      </c>
    </row>
    <row r="937" spans="1:4" x14ac:dyDescent="0.2">
      <c r="A937" t="s">
        <v>1590</v>
      </c>
      <c r="B937" s="8" t="s">
        <v>1601</v>
      </c>
      <c r="C937" t="s">
        <v>500</v>
      </c>
      <c r="D937" t="s">
        <v>1584</v>
      </c>
    </row>
    <row r="938" spans="1:4" x14ac:dyDescent="0.2">
      <c r="A938" t="s">
        <v>1592</v>
      </c>
      <c r="B938" s="8">
        <v>20159251</v>
      </c>
      <c r="C938" t="s">
        <v>502</v>
      </c>
      <c r="D938" t="s">
        <v>1804</v>
      </c>
    </row>
    <row r="939" spans="1:4" x14ac:dyDescent="0.2">
      <c r="A939" t="s">
        <v>1592</v>
      </c>
      <c r="B939" s="8">
        <v>13071434</v>
      </c>
      <c r="C939" t="s">
        <v>502</v>
      </c>
      <c r="D939" t="s">
        <v>1602</v>
      </c>
    </row>
    <row r="940" spans="1:4" x14ac:dyDescent="0.2">
      <c r="A940" t="s">
        <v>1592</v>
      </c>
      <c r="B940" s="8" t="s">
        <v>1601</v>
      </c>
      <c r="C940" t="s">
        <v>502</v>
      </c>
      <c r="D940" t="s">
        <v>1609</v>
      </c>
    </row>
    <row r="941" spans="1:4" x14ac:dyDescent="0.2">
      <c r="A941" t="s">
        <v>1580</v>
      </c>
      <c r="B941" s="8" t="s">
        <v>1601</v>
      </c>
      <c r="C941" t="s">
        <v>502</v>
      </c>
      <c r="D941" t="s">
        <v>1583</v>
      </c>
    </row>
    <row r="942" spans="1:4" x14ac:dyDescent="0.2">
      <c r="A942" t="s">
        <v>1580</v>
      </c>
      <c r="B942" s="8">
        <v>20150639</v>
      </c>
      <c r="C942" t="s">
        <v>502</v>
      </c>
      <c r="D942" t="s">
        <v>1619</v>
      </c>
    </row>
    <row r="943" spans="1:4" x14ac:dyDescent="0.2">
      <c r="A943" t="s">
        <v>1580</v>
      </c>
      <c r="B943" s="8">
        <v>20159251</v>
      </c>
      <c r="C943" t="s">
        <v>502</v>
      </c>
      <c r="D943" t="s">
        <v>1692</v>
      </c>
    </row>
    <row r="944" spans="1:4" x14ac:dyDescent="0.2">
      <c r="A944" t="s">
        <v>1580</v>
      </c>
      <c r="B944" s="8">
        <v>13071434</v>
      </c>
      <c r="C944" t="s">
        <v>502</v>
      </c>
      <c r="D944" t="s">
        <v>1584</v>
      </c>
    </row>
    <row r="945" spans="1:4" x14ac:dyDescent="0.2">
      <c r="A945" t="s">
        <v>1586</v>
      </c>
      <c r="B945" s="8" t="s">
        <v>1601</v>
      </c>
      <c r="C945" t="s">
        <v>502</v>
      </c>
      <c r="D945" t="s">
        <v>1583</v>
      </c>
    </row>
    <row r="946" spans="1:4" x14ac:dyDescent="0.2">
      <c r="A946" t="s">
        <v>1586</v>
      </c>
      <c r="B946" s="8">
        <v>20159251</v>
      </c>
      <c r="C946" t="s">
        <v>502</v>
      </c>
      <c r="D946" t="s">
        <v>1602</v>
      </c>
    </row>
    <row r="947" spans="1:4" x14ac:dyDescent="0.2">
      <c r="A947" t="s">
        <v>1588</v>
      </c>
      <c r="B947" s="8" t="s">
        <v>1601</v>
      </c>
      <c r="C947" t="s">
        <v>502</v>
      </c>
      <c r="D947" t="s">
        <v>1609</v>
      </c>
    </row>
    <row r="948" spans="1:4" x14ac:dyDescent="0.2">
      <c r="A948" t="s">
        <v>1588</v>
      </c>
      <c r="B948" s="8">
        <v>20159251</v>
      </c>
      <c r="C948" t="s">
        <v>502</v>
      </c>
      <c r="D948" t="s">
        <v>1602</v>
      </c>
    </row>
    <row r="949" spans="1:4" x14ac:dyDescent="0.2">
      <c r="A949" t="s">
        <v>1590</v>
      </c>
      <c r="B949" s="8">
        <v>20159251</v>
      </c>
      <c r="C949" t="s">
        <v>502</v>
      </c>
      <c r="D949" t="s">
        <v>1581</v>
      </c>
    </row>
    <row r="950" spans="1:4" x14ac:dyDescent="0.2">
      <c r="A950" t="s">
        <v>1590</v>
      </c>
      <c r="B950" s="8" t="s">
        <v>1601</v>
      </c>
      <c r="C950" t="s">
        <v>502</v>
      </c>
      <c r="D950" t="s">
        <v>1602</v>
      </c>
    </row>
    <row r="951" spans="1:4" x14ac:dyDescent="0.2">
      <c r="A951" t="s">
        <v>1592</v>
      </c>
      <c r="B951" s="8">
        <v>20084007</v>
      </c>
      <c r="C951" t="s">
        <v>504</v>
      </c>
      <c r="D951" t="s">
        <v>1805</v>
      </c>
    </row>
    <row r="952" spans="1:4" x14ac:dyDescent="0.2">
      <c r="A952" t="s">
        <v>1592</v>
      </c>
      <c r="B952" s="8">
        <v>13224152</v>
      </c>
      <c r="C952" t="s">
        <v>504</v>
      </c>
      <c r="D952" t="s">
        <v>1806</v>
      </c>
    </row>
    <row r="953" spans="1:4" x14ac:dyDescent="0.2">
      <c r="A953" t="s">
        <v>1580</v>
      </c>
      <c r="B953" s="8">
        <v>13224152</v>
      </c>
      <c r="C953" t="s">
        <v>504</v>
      </c>
      <c r="D953" t="s">
        <v>1807</v>
      </c>
    </row>
    <row r="954" spans="1:4" x14ac:dyDescent="0.2">
      <c r="A954" t="s">
        <v>1580</v>
      </c>
      <c r="B954" s="8">
        <v>20084007</v>
      </c>
      <c r="C954" t="s">
        <v>504</v>
      </c>
      <c r="D954" t="s">
        <v>1808</v>
      </c>
    </row>
    <row r="955" spans="1:4" x14ac:dyDescent="0.2">
      <c r="A955" t="s">
        <v>1586</v>
      </c>
      <c r="B955" s="8">
        <v>13224152</v>
      </c>
      <c r="C955" t="s">
        <v>504</v>
      </c>
      <c r="D955" t="s">
        <v>1809</v>
      </c>
    </row>
    <row r="956" spans="1:4" x14ac:dyDescent="0.2">
      <c r="A956" t="s">
        <v>1586</v>
      </c>
      <c r="B956" s="8">
        <v>20084007</v>
      </c>
      <c r="C956" t="s">
        <v>504</v>
      </c>
      <c r="D956" t="s">
        <v>1808</v>
      </c>
    </row>
    <row r="957" spans="1:4" x14ac:dyDescent="0.2">
      <c r="A957" t="s">
        <v>1588</v>
      </c>
      <c r="B957" s="8">
        <v>13224152</v>
      </c>
      <c r="C957" t="s">
        <v>504</v>
      </c>
      <c r="D957" t="s">
        <v>1810</v>
      </c>
    </row>
    <row r="958" spans="1:4" x14ac:dyDescent="0.2">
      <c r="A958" t="s">
        <v>1588</v>
      </c>
      <c r="B958" s="8">
        <v>20084007</v>
      </c>
      <c r="C958" t="s">
        <v>504</v>
      </c>
      <c r="D958" t="s">
        <v>1811</v>
      </c>
    </row>
    <row r="959" spans="1:4" x14ac:dyDescent="0.2">
      <c r="A959" t="s">
        <v>1590</v>
      </c>
      <c r="B959" s="8">
        <v>13224152</v>
      </c>
      <c r="C959" t="s">
        <v>504</v>
      </c>
      <c r="D959" t="s">
        <v>1812</v>
      </c>
    </row>
    <row r="960" spans="1:4" x14ac:dyDescent="0.2">
      <c r="A960" t="s">
        <v>1590</v>
      </c>
      <c r="B960" s="8">
        <v>20084007</v>
      </c>
      <c r="C960" t="s">
        <v>504</v>
      </c>
      <c r="D960" t="s">
        <v>1809</v>
      </c>
    </row>
    <row r="961" spans="1:4" x14ac:dyDescent="0.2">
      <c r="A961" t="s">
        <v>1580</v>
      </c>
      <c r="B961" s="8">
        <v>20130473</v>
      </c>
      <c r="C961" t="s">
        <v>1813</v>
      </c>
      <c r="D961" t="s">
        <v>1657</v>
      </c>
    </row>
    <row r="962" spans="1:4" x14ac:dyDescent="0.2">
      <c r="A962" t="s">
        <v>1586</v>
      </c>
      <c r="B962" s="8">
        <v>20130473</v>
      </c>
      <c r="C962" t="s">
        <v>1813</v>
      </c>
      <c r="D962" t="s">
        <v>1607</v>
      </c>
    </row>
    <row r="963" spans="1:4" x14ac:dyDescent="0.2">
      <c r="A963" t="s">
        <v>1588</v>
      </c>
      <c r="B963" s="8">
        <v>20130473</v>
      </c>
      <c r="C963" t="s">
        <v>1813</v>
      </c>
      <c r="D963" t="s">
        <v>1620</v>
      </c>
    </row>
    <row r="964" spans="1:4" x14ac:dyDescent="0.2">
      <c r="A964" t="s">
        <v>1588</v>
      </c>
      <c r="B964" s="8">
        <v>11063979</v>
      </c>
      <c r="C964" t="s">
        <v>507</v>
      </c>
      <c r="D964" t="s">
        <v>1603</v>
      </c>
    </row>
    <row r="965" spans="1:4" x14ac:dyDescent="0.2">
      <c r="A965" t="s">
        <v>1590</v>
      </c>
      <c r="B965" s="8">
        <v>11063979</v>
      </c>
      <c r="C965" t="s">
        <v>507</v>
      </c>
      <c r="D965" t="s">
        <v>1610</v>
      </c>
    </row>
    <row r="966" spans="1:4" x14ac:dyDescent="0.2">
      <c r="A966" t="s">
        <v>1592</v>
      </c>
      <c r="B966" s="8">
        <v>20148125</v>
      </c>
      <c r="C966" t="s">
        <v>509</v>
      </c>
      <c r="D966" t="s">
        <v>1620</v>
      </c>
    </row>
    <row r="967" spans="1:4" x14ac:dyDescent="0.2">
      <c r="A967" t="s">
        <v>1580</v>
      </c>
      <c r="B967" s="8">
        <v>20148125</v>
      </c>
      <c r="C967" t="s">
        <v>509</v>
      </c>
      <c r="D967" t="s">
        <v>1585</v>
      </c>
    </row>
    <row r="968" spans="1:4" x14ac:dyDescent="0.2">
      <c r="A968" t="s">
        <v>1580</v>
      </c>
      <c r="B968" s="8">
        <v>4163201</v>
      </c>
      <c r="C968" t="s">
        <v>513</v>
      </c>
      <c r="D968" t="s">
        <v>1610</v>
      </c>
    </row>
    <row r="969" spans="1:4" x14ac:dyDescent="0.2">
      <c r="A969" t="s">
        <v>1592</v>
      </c>
      <c r="B969" s="8" t="s">
        <v>1601</v>
      </c>
      <c r="C969" t="s">
        <v>515</v>
      </c>
      <c r="D969" t="s">
        <v>1581</v>
      </c>
    </row>
    <row r="970" spans="1:4" x14ac:dyDescent="0.2">
      <c r="A970" t="s">
        <v>1580</v>
      </c>
      <c r="B970" s="8" t="s">
        <v>1601</v>
      </c>
      <c r="C970" t="s">
        <v>515</v>
      </c>
      <c r="D970" t="s">
        <v>1602</v>
      </c>
    </row>
    <row r="971" spans="1:4" x14ac:dyDescent="0.2">
      <c r="A971" t="s">
        <v>1586</v>
      </c>
      <c r="B971" s="8" t="s">
        <v>1601</v>
      </c>
      <c r="C971" t="s">
        <v>515</v>
      </c>
      <c r="D971" t="s">
        <v>1584</v>
      </c>
    </row>
    <row r="972" spans="1:4" x14ac:dyDescent="0.2">
      <c r="A972" t="s">
        <v>1588</v>
      </c>
      <c r="B972" s="8" t="s">
        <v>1601</v>
      </c>
      <c r="C972" t="s">
        <v>515</v>
      </c>
      <c r="D972" t="s">
        <v>1584</v>
      </c>
    </row>
    <row r="973" spans="1:4" x14ac:dyDescent="0.2">
      <c r="A973" t="s">
        <v>1588</v>
      </c>
      <c r="B973" s="8" t="s">
        <v>1601</v>
      </c>
      <c r="C973" t="s">
        <v>515</v>
      </c>
      <c r="D973" t="s">
        <v>1584</v>
      </c>
    </row>
    <row r="974" spans="1:4" x14ac:dyDescent="0.2">
      <c r="A974" t="s">
        <v>1590</v>
      </c>
      <c r="B974" s="8" t="s">
        <v>1601</v>
      </c>
      <c r="C974" t="s">
        <v>515</v>
      </c>
      <c r="D974" t="s">
        <v>1581</v>
      </c>
    </row>
    <row r="975" spans="1:4" x14ac:dyDescent="0.2">
      <c r="A975" t="s">
        <v>1592</v>
      </c>
      <c r="B975" s="8">
        <v>20132204</v>
      </c>
      <c r="C975" t="s">
        <v>521</v>
      </c>
      <c r="D975" t="s">
        <v>1628</v>
      </c>
    </row>
    <row r="976" spans="1:4" x14ac:dyDescent="0.2">
      <c r="A976" t="s">
        <v>1592</v>
      </c>
      <c r="B976" s="8">
        <v>20091929</v>
      </c>
      <c r="C976" t="s">
        <v>1815</v>
      </c>
      <c r="D976" t="s">
        <v>1657</v>
      </c>
    </row>
    <row r="977" spans="1:4" x14ac:dyDescent="0.2">
      <c r="A977" t="s">
        <v>1580</v>
      </c>
      <c r="B977" s="8">
        <v>20091929</v>
      </c>
      <c r="C977" t="s">
        <v>1815</v>
      </c>
      <c r="D977" t="s">
        <v>1816</v>
      </c>
    </row>
    <row r="978" spans="1:4" x14ac:dyDescent="0.2">
      <c r="A978" t="s">
        <v>1586</v>
      </c>
      <c r="B978" s="8">
        <v>20091929</v>
      </c>
      <c r="C978" t="s">
        <v>1815</v>
      </c>
      <c r="D978" t="s">
        <v>1581</v>
      </c>
    </row>
    <row r="979" spans="1:4" x14ac:dyDescent="0.2">
      <c r="A979" t="s">
        <v>1586</v>
      </c>
      <c r="B979" s="8">
        <v>13180191</v>
      </c>
      <c r="C979" t="s">
        <v>1815</v>
      </c>
      <c r="D979" t="s">
        <v>1599</v>
      </c>
    </row>
    <row r="980" spans="1:4" x14ac:dyDescent="0.2">
      <c r="A980" t="s">
        <v>1588</v>
      </c>
      <c r="B980" s="8">
        <v>20091929</v>
      </c>
      <c r="C980" t="s">
        <v>1815</v>
      </c>
      <c r="D980" t="s">
        <v>1618</v>
      </c>
    </row>
    <row r="981" spans="1:4" x14ac:dyDescent="0.2">
      <c r="A981" t="s">
        <v>1592</v>
      </c>
      <c r="B981" s="8" t="s">
        <v>1601</v>
      </c>
      <c r="C981" t="s">
        <v>523</v>
      </c>
      <c r="D981" t="s">
        <v>1634</v>
      </c>
    </row>
    <row r="982" spans="1:4" x14ac:dyDescent="0.2">
      <c r="A982" t="s">
        <v>1580</v>
      </c>
      <c r="B982" s="8" t="s">
        <v>1601</v>
      </c>
      <c r="C982" t="s">
        <v>523</v>
      </c>
      <c r="D982" t="s">
        <v>1635</v>
      </c>
    </row>
    <row r="983" spans="1:4" x14ac:dyDescent="0.2">
      <c r="A983" t="s">
        <v>1580</v>
      </c>
      <c r="B983" s="8" t="s">
        <v>1601</v>
      </c>
      <c r="C983" t="s">
        <v>523</v>
      </c>
      <c r="D983" t="s">
        <v>1603</v>
      </c>
    </row>
    <row r="984" spans="1:4" x14ac:dyDescent="0.2">
      <c r="A984" t="s">
        <v>1586</v>
      </c>
      <c r="B984" s="8">
        <v>11294225</v>
      </c>
      <c r="C984" t="s">
        <v>523</v>
      </c>
      <c r="D984" t="s">
        <v>1610</v>
      </c>
    </row>
    <row r="985" spans="1:4" x14ac:dyDescent="0.2">
      <c r="A985" t="s">
        <v>1586</v>
      </c>
      <c r="B985" s="8" t="s">
        <v>1601</v>
      </c>
      <c r="C985" t="s">
        <v>523</v>
      </c>
      <c r="D985" t="s">
        <v>1620</v>
      </c>
    </row>
    <row r="986" spans="1:4" x14ac:dyDescent="0.2">
      <c r="A986" t="s">
        <v>1586</v>
      </c>
      <c r="B986" s="8" t="s">
        <v>1601</v>
      </c>
      <c r="C986" t="s">
        <v>523</v>
      </c>
      <c r="D986" t="s">
        <v>1654</v>
      </c>
    </row>
    <row r="987" spans="1:4" x14ac:dyDescent="0.2">
      <c r="A987" t="s">
        <v>1586</v>
      </c>
      <c r="B987" s="8" t="s">
        <v>1601</v>
      </c>
      <c r="C987" t="s">
        <v>523</v>
      </c>
      <c r="D987" t="s">
        <v>1584</v>
      </c>
    </row>
    <row r="988" spans="1:4" x14ac:dyDescent="0.2">
      <c r="A988" t="s">
        <v>1588</v>
      </c>
      <c r="B988" s="8" t="s">
        <v>1601</v>
      </c>
      <c r="C988" t="s">
        <v>523</v>
      </c>
      <c r="D988" t="s">
        <v>1655</v>
      </c>
    </row>
    <row r="989" spans="1:4" x14ac:dyDescent="0.2">
      <c r="A989" t="s">
        <v>1588</v>
      </c>
      <c r="B989" s="8" t="s">
        <v>1601</v>
      </c>
      <c r="C989" t="s">
        <v>523</v>
      </c>
      <c r="D989" t="s">
        <v>1587</v>
      </c>
    </row>
    <row r="990" spans="1:4" x14ac:dyDescent="0.2">
      <c r="A990" t="s">
        <v>1588</v>
      </c>
      <c r="B990" s="8">
        <v>11294225</v>
      </c>
      <c r="C990" t="s">
        <v>523</v>
      </c>
      <c r="D990" t="s">
        <v>1589</v>
      </c>
    </row>
    <row r="991" spans="1:4" x14ac:dyDescent="0.2">
      <c r="A991" t="s">
        <v>1590</v>
      </c>
      <c r="B991" s="8" t="s">
        <v>1601</v>
      </c>
      <c r="C991" t="s">
        <v>523</v>
      </c>
      <c r="D991" t="s">
        <v>1620</v>
      </c>
    </row>
    <row r="992" spans="1:4" x14ac:dyDescent="0.2">
      <c r="A992" t="s">
        <v>1590</v>
      </c>
      <c r="B992" s="8" t="s">
        <v>1601</v>
      </c>
      <c r="C992" t="s">
        <v>523</v>
      </c>
      <c r="D992" t="s">
        <v>1584</v>
      </c>
    </row>
    <row r="993" spans="1:4" x14ac:dyDescent="0.2">
      <c r="A993" t="s">
        <v>1590</v>
      </c>
      <c r="B993" s="8">
        <v>11294225</v>
      </c>
      <c r="C993" t="s">
        <v>523</v>
      </c>
      <c r="D993" t="s">
        <v>1587</v>
      </c>
    </row>
    <row r="994" spans="1:4" x14ac:dyDescent="0.2">
      <c r="A994" t="s">
        <v>1580</v>
      </c>
      <c r="B994" s="8">
        <v>20174688</v>
      </c>
      <c r="C994" t="s">
        <v>1817</v>
      </c>
      <c r="D994" t="s">
        <v>1602</v>
      </c>
    </row>
    <row r="995" spans="1:4" x14ac:dyDescent="0.2">
      <c r="A995" t="s">
        <v>1586</v>
      </c>
      <c r="B995" s="8">
        <v>13107050</v>
      </c>
      <c r="C995" t="s">
        <v>1817</v>
      </c>
      <c r="D995" t="s">
        <v>1584</v>
      </c>
    </row>
    <row r="996" spans="1:4" x14ac:dyDescent="0.2">
      <c r="A996" t="s">
        <v>1586</v>
      </c>
      <c r="B996" s="8">
        <v>20172856</v>
      </c>
      <c r="C996" t="s">
        <v>1817</v>
      </c>
      <c r="D996" t="s">
        <v>1589</v>
      </c>
    </row>
    <row r="997" spans="1:4" x14ac:dyDescent="0.2">
      <c r="A997" t="s">
        <v>1586</v>
      </c>
      <c r="B997" s="8">
        <v>13179583</v>
      </c>
      <c r="C997" t="s">
        <v>1817</v>
      </c>
      <c r="D997" t="s">
        <v>1602</v>
      </c>
    </row>
    <row r="998" spans="1:4" x14ac:dyDescent="0.2">
      <c r="A998" t="s">
        <v>1580</v>
      </c>
      <c r="B998" s="8">
        <v>20090359</v>
      </c>
      <c r="C998" t="s">
        <v>525</v>
      </c>
      <c r="D998" t="s">
        <v>1589</v>
      </c>
    </row>
    <row r="999" spans="1:4" x14ac:dyDescent="0.2">
      <c r="A999" t="s">
        <v>1586</v>
      </c>
      <c r="B999" s="8" t="s">
        <v>1601</v>
      </c>
      <c r="C999" t="s">
        <v>525</v>
      </c>
      <c r="D999" t="s">
        <v>1603</v>
      </c>
    </row>
    <row r="1000" spans="1:4" x14ac:dyDescent="0.2">
      <c r="A1000" t="s">
        <v>1586</v>
      </c>
      <c r="B1000" s="8">
        <v>20090359</v>
      </c>
      <c r="C1000" t="s">
        <v>525</v>
      </c>
      <c r="D1000" t="s">
        <v>1587</v>
      </c>
    </row>
    <row r="1001" spans="1:4" x14ac:dyDescent="0.2">
      <c r="A1001" t="s">
        <v>1592</v>
      </c>
      <c r="B1001" s="8">
        <v>4178892</v>
      </c>
      <c r="C1001" t="s">
        <v>530</v>
      </c>
      <c r="D1001" t="s">
        <v>1594</v>
      </c>
    </row>
    <row r="1002" spans="1:4" x14ac:dyDescent="0.2">
      <c r="A1002" t="s">
        <v>1580</v>
      </c>
      <c r="B1002" s="8">
        <v>4178892</v>
      </c>
      <c r="C1002" t="s">
        <v>530</v>
      </c>
      <c r="D1002" t="s">
        <v>1594</v>
      </c>
    </row>
    <row r="1003" spans="1:4" x14ac:dyDescent="0.2">
      <c r="A1003" t="s">
        <v>1586</v>
      </c>
      <c r="B1003" s="8">
        <v>4178892</v>
      </c>
      <c r="C1003" t="s">
        <v>530</v>
      </c>
      <c r="D1003" t="s">
        <v>1757</v>
      </c>
    </row>
    <row r="1004" spans="1:4" x14ac:dyDescent="0.2">
      <c r="A1004" t="s">
        <v>1588</v>
      </c>
      <c r="B1004" s="8">
        <v>4178892</v>
      </c>
      <c r="C1004" t="s">
        <v>530</v>
      </c>
      <c r="D1004" t="s">
        <v>1694</v>
      </c>
    </row>
    <row r="1005" spans="1:4" x14ac:dyDescent="0.2">
      <c r="A1005" t="s">
        <v>1590</v>
      </c>
      <c r="B1005" s="8">
        <v>4178892</v>
      </c>
      <c r="C1005" t="s">
        <v>530</v>
      </c>
      <c r="D1005" t="s">
        <v>1594</v>
      </c>
    </row>
    <row r="1006" spans="1:4" x14ac:dyDescent="0.2">
      <c r="A1006" t="s">
        <v>1592</v>
      </c>
      <c r="B1006" s="8">
        <v>4243205</v>
      </c>
      <c r="C1006" t="s">
        <v>532</v>
      </c>
      <c r="D1006" t="s">
        <v>1603</v>
      </c>
    </row>
    <row r="1007" spans="1:4" x14ac:dyDescent="0.2">
      <c r="A1007" t="s">
        <v>1586</v>
      </c>
      <c r="B1007" s="8">
        <v>4243205</v>
      </c>
      <c r="C1007" t="s">
        <v>532</v>
      </c>
      <c r="D1007" t="s">
        <v>1605</v>
      </c>
    </row>
    <row r="1008" spans="1:4" x14ac:dyDescent="0.2">
      <c r="A1008" t="s">
        <v>1588</v>
      </c>
      <c r="B1008" s="8">
        <v>4243205</v>
      </c>
      <c r="C1008" t="s">
        <v>532</v>
      </c>
      <c r="D1008" t="s">
        <v>1602</v>
      </c>
    </row>
    <row r="1009" spans="1:4" x14ac:dyDescent="0.2">
      <c r="A1009" t="s">
        <v>1590</v>
      </c>
      <c r="B1009" s="8">
        <v>4243205</v>
      </c>
      <c r="C1009" t="s">
        <v>532</v>
      </c>
      <c r="D1009" t="s">
        <v>1602</v>
      </c>
    </row>
    <row r="1010" spans="1:4" x14ac:dyDescent="0.2">
      <c r="A1010" t="s">
        <v>1592</v>
      </c>
      <c r="B1010" s="8">
        <v>13187630</v>
      </c>
      <c r="C1010" t="s">
        <v>534</v>
      </c>
      <c r="D1010" t="s">
        <v>1797</v>
      </c>
    </row>
    <row r="1011" spans="1:4" x14ac:dyDescent="0.2">
      <c r="A1011" t="s">
        <v>1580</v>
      </c>
      <c r="B1011" s="8">
        <v>13187630</v>
      </c>
      <c r="C1011" t="s">
        <v>534</v>
      </c>
      <c r="D1011" t="s">
        <v>1635</v>
      </c>
    </row>
    <row r="1012" spans="1:4" x14ac:dyDescent="0.2">
      <c r="A1012" t="s">
        <v>1586</v>
      </c>
      <c r="B1012" s="8">
        <v>13187630</v>
      </c>
      <c r="C1012" t="s">
        <v>534</v>
      </c>
      <c r="D1012" t="s">
        <v>1661</v>
      </c>
    </row>
    <row r="1013" spans="1:4" x14ac:dyDescent="0.2">
      <c r="A1013" t="s">
        <v>1588</v>
      </c>
      <c r="B1013" s="8">
        <v>13187630</v>
      </c>
      <c r="C1013" t="s">
        <v>534</v>
      </c>
      <c r="D1013" t="s">
        <v>1629</v>
      </c>
    </row>
    <row r="1014" spans="1:4" x14ac:dyDescent="0.2">
      <c r="A1014" t="s">
        <v>1590</v>
      </c>
      <c r="B1014" s="8">
        <v>13187630</v>
      </c>
      <c r="C1014" t="s">
        <v>534</v>
      </c>
      <c r="D1014" t="s">
        <v>1622</v>
      </c>
    </row>
    <row r="1015" spans="1:4" x14ac:dyDescent="0.2">
      <c r="A1015" t="s">
        <v>1590</v>
      </c>
      <c r="B1015" s="8">
        <v>11452078</v>
      </c>
      <c r="C1015" t="s">
        <v>536</v>
      </c>
      <c r="D1015" t="s">
        <v>1581</v>
      </c>
    </row>
    <row r="1016" spans="1:4" x14ac:dyDescent="0.2">
      <c r="A1016" t="s">
        <v>1592</v>
      </c>
      <c r="B1016" s="8">
        <v>20108627</v>
      </c>
      <c r="C1016" t="s">
        <v>538</v>
      </c>
      <c r="D1016" t="s">
        <v>1603</v>
      </c>
    </row>
    <row r="1017" spans="1:4" x14ac:dyDescent="0.2">
      <c r="A1017" t="s">
        <v>1580</v>
      </c>
      <c r="B1017" s="8">
        <v>20108627</v>
      </c>
      <c r="C1017" t="s">
        <v>538</v>
      </c>
      <c r="D1017" t="s">
        <v>1587</v>
      </c>
    </row>
    <row r="1018" spans="1:4" x14ac:dyDescent="0.2">
      <c r="A1018" t="s">
        <v>1586</v>
      </c>
      <c r="B1018" s="8">
        <v>20108627</v>
      </c>
      <c r="C1018" t="s">
        <v>538</v>
      </c>
      <c r="D1018" t="s">
        <v>1584</v>
      </c>
    </row>
    <row r="1019" spans="1:4" x14ac:dyDescent="0.2">
      <c r="A1019" t="s">
        <v>1590</v>
      </c>
      <c r="B1019" s="8">
        <v>20108627</v>
      </c>
      <c r="C1019" t="s">
        <v>538</v>
      </c>
      <c r="D1019" t="s">
        <v>1587</v>
      </c>
    </row>
    <row r="1020" spans="1:4" x14ac:dyDescent="0.2">
      <c r="A1020" t="s">
        <v>1592</v>
      </c>
      <c r="B1020" s="8">
        <v>4438456</v>
      </c>
      <c r="C1020" t="s">
        <v>1819</v>
      </c>
      <c r="D1020" t="s">
        <v>1643</v>
      </c>
    </row>
    <row r="1021" spans="1:4" x14ac:dyDescent="0.2">
      <c r="A1021" t="s">
        <v>1580</v>
      </c>
      <c r="B1021" s="8">
        <v>4438456</v>
      </c>
      <c r="C1021" t="s">
        <v>1819</v>
      </c>
      <c r="D1021" t="s">
        <v>1731</v>
      </c>
    </row>
    <row r="1022" spans="1:4" x14ac:dyDescent="0.2">
      <c r="A1022" t="s">
        <v>1586</v>
      </c>
      <c r="B1022" s="8">
        <v>4438456</v>
      </c>
      <c r="C1022" t="s">
        <v>1819</v>
      </c>
      <c r="D1022" t="s">
        <v>1591</v>
      </c>
    </row>
    <row r="1023" spans="1:4" x14ac:dyDescent="0.2">
      <c r="A1023" t="s">
        <v>1588</v>
      </c>
      <c r="B1023" s="8">
        <v>4438456</v>
      </c>
      <c r="C1023" t="s">
        <v>1819</v>
      </c>
      <c r="D1023" t="s">
        <v>1589</v>
      </c>
    </row>
    <row r="1024" spans="1:4" x14ac:dyDescent="0.2">
      <c r="A1024" t="s">
        <v>1590</v>
      </c>
      <c r="B1024" s="8">
        <v>4438456</v>
      </c>
      <c r="C1024" t="s">
        <v>1819</v>
      </c>
      <c r="D1024" t="s">
        <v>1603</v>
      </c>
    </row>
    <row r="1025" spans="1:4" x14ac:dyDescent="0.2">
      <c r="A1025" t="s">
        <v>1580</v>
      </c>
      <c r="B1025" s="8">
        <v>107452</v>
      </c>
      <c r="C1025" t="s">
        <v>542</v>
      </c>
      <c r="D1025" t="s">
        <v>1626</v>
      </c>
    </row>
    <row r="1026" spans="1:4" x14ac:dyDescent="0.2">
      <c r="A1026" t="s">
        <v>1580</v>
      </c>
      <c r="B1026" s="8">
        <v>208175</v>
      </c>
      <c r="C1026" t="s">
        <v>542</v>
      </c>
      <c r="D1026" t="s">
        <v>1581</v>
      </c>
    </row>
    <row r="1027" spans="1:4" x14ac:dyDescent="0.2">
      <c r="A1027" t="s">
        <v>1586</v>
      </c>
      <c r="B1027" s="8">
        <v>208175</v>
      </c>
      <c r="C1027" t="s">
        <v>542</v>
      </c>
      <c r="D1027" t="s">
        <v>1607</v>
      </c>
    </row>
    <row r="1028" spans="1:4" x14ac:dyDescent="0.2">
      <c r="A1028" t="s">
        <v>1586</v>
      </c>
      <c r="B1028" s="8">
        <v>107452</v>
      </c>
      <c r="C1028" t="s">
        <v>542</v>
      </c>
      <c r="D1028" t="s">
        <v>1624</v>
      </c>
    </row>
    <row r="1029" spans="1:4" x14ac:dyDescent="0.2">
      <c r="A1029" t="s">
        <v>1588</v>
      </c>
      <c r="B1029" s="8">
        <v>107452</v>
      </c>
      <c r="C1029" t="s">
        <v>542</v>
      </c>
      <c r="D1029" t="s">
        <v>1633</v>
      </c>
    </row>
    <row r="1030" spans="1:4" x14ac:dyDescent="0.2">
      <c r="A1030" t="s">
        <v>1588</v>
      </c>
      <c r="B1030" s="8">
        <v>208175</v>
      </c>
      <c r="C1030" t="s">
        <v>542</v>
      </c>
      <c r="D1030" t="s">
        <v>1610</v>
      </c>
    </row>
    <row r="1031" spans="1:4" x14ac:dyDescent="0.2">
      <c r="A1031" t="s">
        <v>1590</v>
      </c>
      <c r="B1031" s="8">
        <v>208175</v>
      </c>
      <c r="C1031" t="s">
        <v>542</v>
      </c>
      <c r="D1031" t="s">
        <v>1613</v>
      </c>
    </row>
    <row r="1032" spans="1:4" x14ac:dyDescent="0.2">
      <c r="A1032" t="s">
        <v>1590</v>
      </c>
      <c r="B1032" s="8">
        <v>107452</v>
      </c>
      <c r="C1032" t="s">
        <v>542</v>
      </c>
      <c r="D1032" t="s">
        <v>1657</v>
      </c>
    </row>
    <row r="1033" spans="1:4" x14ac:dyDescent="0.2">
      <c r="A1033" t="s">
        <v>1592</v>
      </c>
      <c r="B1033" s="8">
        <v>138399</v>
      </c>
      <c r="C1033" t="s">
        <v>544</v>
      </c>
      <c r="D1033" t="s">
        <v>1664</v>
      </c>
    </row>
    <row r="1034" spans="1:4" x14ac:dyDescent="0.2">
      <c r="A1034" t="s">
        <v>1592</v>
      </c>
      <c r="B1034" s="8">
        <v>212355</v>
      </c>
      <c r="C1034" t="s">
        <v>544</v>
      </c>
      <c r="D1034" t="s">
        <v>1767</v>
      </c>
    </row>
    <row r="1035" spans="1:4" x14ac:dyDescent="0.2">
      <c r="A1035" t="s">
        <v>1580</v>
      </c>
      <c r="B1035" s="8">
        <v>138399</v>
      </c>
      <c r="C1035" t="s">
        <v>544</v>
      </c>
      <c r="D1035" t="s">
        <v>1821</v>
      </c>
    </row>
    <row r="1036" spans="1:4" x14ac:dyDescent="0.2">
      <c r="A1036" t="s">
        <v>1586</v>
      </c>
      <c r="B1036" s="8">
        <v>138399</v>
      </c>
      <c r="C1036" t="s">
        <v>544</v>
      </c>
      <c r="D1036" t="s">
        <v>1612</v>
      </c>
    </row>
    <row r="1037" spans="1:4" x14ac:dyDescent="0.2">
      <c r="A1037" t="s">
        <v>1586</v>
      </c>
      <c r="B1037" s="8">
        <v>212355</v>
      </c>
      <c r="C1037" t="s">
        <v>544</v>
      </c>
      <c r="D1037" t="s">
        <v>1702</v>
      </c>
    </row>
    <row r="1038" spans="1:4" x14ac:dyDescent="0.2">
      <c r="A1038" t="s">
        <v>1588</v>
      </c>
      <c r="B1038" s="8">
        <v>138399</v>
      </c>
      <c r="C1038" t="s">
        <v>544</v>
      </c>
      <c r="D1038" t="s">
        <v>1822</v>
      </c>
    </row>
    <row r="1039" spans="1:4" x14ac:dyDescent="0.2">
      <c r="A1039" t="s">
        <v>1590</v>
      </c>
      <c r="B1039" s="8">
        <v>138399</v>
      </c>
      <c r="C1039" t="s">
        <v>544</v>
      </c>
      <c r="D1039" t="s">
        <v>1823</v>
      </c>
    </row>
    <row r="1040" spans="1:4" x14ac:dyDescent="0.2">
      <c r="A1040" t="s">
        <v>1592</v>
      </c>
      <c r="B1040" s="8">
        <v>20163969</v>
      </c>
      <c r="C1040" t="s">
        <v>548</v>
      </c>
      <c r="D1040" t="s">
        <v>1610</v>
      </c>
    </row>
    <row r="1041" spans="1:4" x14ac:dyDescent="0.2">
      <c r="A1041" t="s">
        <v>1592</v>
      </c>
      <c r="B1041" s="8">
        <v>11491078</v>
      </c>
      <c r="C1041" t="s">
        <v>548</v>
      </c>
      <c r="D1041" t="s">
        <v>1587</v>
      </c>
    </row>
    <row r="1042" spans="1:4" x14ac:dyDescent="0.2">
      <c r="A1042" t="s">
        <v>1592</v>
      </c>
      <c r="B1042" s="8" t="s">
        <v>1601</v>
      </c>
      <c r="C1042" t="s">
        <v>548</v>
      </c>
      <c r="D1042" t="s">
        <v>1587</v>
      </c>
    </row>
    <row r="1043" spans="1:4" x14ac:dyDescent="0.2">
      <c r="A1043" t="s">
        <v>1580</v>
      </c>
      <c r="B1043" s="8">
        <v>20163969</v>
      </c>
      <c r="C1043" t="s">
        <v>548</v>
      </c>
      <c r="D1043" t="s">
        <v>1695</v>
      </c>
    </row>
    <row r="1044" spans="1:4" x14ac:dyDescent="0.2">
      <c r="A1044" t="s">
        <v>1580</v>
      </c>
      <c r="B1044" s="8" t="s">
        <v>1601</v>
      </c>
      <c r="C1044" t="s">
        <v>548</v>
      </c>
      <c r="D1044" t="s">
        <v>1629</v>
      </c>
    </row>
    <row r="1045" spans="1:4" x14ac:dyDescent="0.2">
      <c r="A1045" t="s">
        <v>1580</v>
      </c>
      <c r="B1045" s="8">
        <v>11491078</v>
      </c>
      <c r="C1045" t="s">
        <v>548</v>
      </c>
      <c r="D1045" t="s">
        <v>1629</v>
      </c>
    </row>
    <row r="1046" spans="1:4" x14ac:dyDescent="0.2">
      <c r="A1046" t="s">
        <v>1586</v>
      </c>
      <c r="B1046" s="8" t="s">
        <v>1601</v>
      </c>
      <c r="C1046" t="s">
        <v>548</v>
      </c>
      <c r="D1046" t="s">
        <v>1629</v>
      </c>
    </row>
    <row r="1047" spans="1:4" x14ac:dyDescent="0.2">
      <c r="A1047" t="s">
        <v>1586</v>
      </c>
      <c r="B1047" s="8">
        <v>11491078</v>
      </c>
      <c r="C1047" t="s">
        <v>548</v>
      </c>
      <c r="D1047" t="s">
        <v>1629</v>
      </c>
    </row>
    <row r="1048" spans="1:4" x14ac:dyDescent="0.2">
      <c r="A1048" t="s">
        <v>1586</v>
      </c>
      <c r="B1048" s="8">
        <v>20163969</v>
      </c>
      <c r="C1048" t="s">
        <v>548</v>
      </c>
      <c r="D1048" t="s">
        <v>1629</v>
      </c>
    </row>
    <row r="1049" spans="1:4" x14ac:dyDescent="0.2">
      <c r="A1049" t="s">
        <v>1590</v>
      </c>
      <c r="B1049" s="8">
        <v>11491078</v>
      </c>
      <c r="C1049" t="s">
        <v>548</v>
      </c>
      <c r="D1049" t="s">
        <v>1674</v>
      </c>
    </row>
    <row r="1050" spans="1:4" x14ac:dyDescent="0.2">
      <c r="A1050" t="s">
        <v>1590</v>
      </c>
      <c r="B1050" s="8" t="s">
        <v>1601</v>
      </c>
      <c r="C1050" t="s">
        <v>548</v>
      </c>
      <c r="D1050" t="s">
        <v>1674</v>
      </c>
    </row>
    <row r="1051" spans="1:4" x14ac:dyDescent="0.2">
      <c r="A1051" t="s">
        <v>1590</v>
      </c>
      <c r="B1051" s="8">
        <v>20163969</v>
      </c>
      <c r="C1051" t="s">
        <v>548</v>
      </c>
      <c r="D1051" t="s">
        <v>1612</v>
      </c>
    </row>
    <row r="1052" spans="1:4" x14ac:dyDescent="0.2">
      <c r="A1052" t="s">
        <v>1592</v>
      </c>
      <c r="B1052" s="8">
        <v>11332355</v>
      </c>
      <c r="C1052" t="s">
        <v>1824</v>
      </c>
      <c r="D1052" t="s">
        <v>1612</v>
      </c>
    </row>
    <row r="1053" spans="1:4" x14ac:dyDescent="0.2">
      <c r="A1053" t="s">
        <v>1580</v>
      </c>
      <c r="B1053" s="8">
        <v>11332355</v>
      </c>
      <c r="C1053" t="s">
        <v>1824</v>
      </c>
      <c r="D1053" t="s">
        <v>1633</v>
      </c>
    </row>
    <row r="1054" spans="1:4" x14ac:dyDescent="0.2">
      <c r="A1054" t="s">
        <v>1586</v>
      </c>
      <c r="B1054" s="8">
        <v>11332355</v>
      </c>
      <c r="C1054" t="s">
        <v>1824</v>
      </c>
      <c r="D1054" t="s">
        <v>1692</v>
      </c>
    </row>
    <row r="1055" spans="1:4" x14ac:dyDescent="0.2">
      <c r="A1055" t="s">
        <v>1588</v>
      </c>
      <c r="B1055" s="8">
        <v>11332355</v>
      </c>
      <c r="C1055" t="s">
        <v>1824</v>
      </c>
      <c r="D1055" t="s">
        <v>1596</v>
      </c>
    </row>
    <row r="1056" spans="1:4" x14ac:dyDescent="0.2">
      <c r="A1056" t="s">
        <v>1590</v>
      </c>
      <c r="B1056" s="8">
        <v>11332355</v>
      </c>
      <c r="C1056" t="s">
        <v>1824</v>
      </c>
      <c r="D1056" t="s">
        <v>1626</v>
      </c>
    </row>
    <row r="1057" spans="1:4" x14ac:dyDescent="0.2">
      <c r="A1057" t="s">
        <v>1586</v>
      </c>
      <c r="B1057" s="8">
        <v>11403214</v>
      </c>
      <c r="C1057" t="s">
        <v>550</v>
      </c>
      <c r="D1057" t="s">
        <v>1629</v>
      </c>
    </row>
    <row r="1058" spans="1:4" x14ac:dyDescent="0.2">
      <c r="A1058" t="s">
        <v>1592</v>
      </c>
      <c r="B1058" s="8">
        <v>4247134</v>
      </c>
      <c r="C1058" t="s">
        <v>552</v>
      </c>
      <c r="D1058" t="s">
        <v>1657</v>
      </c>
    </row>
    <row r="1059" spans="1:4" x14ac:dyDescent="0.2">
      <c r="A1059" t="s">
        <v>1580</v>
      </c>
      <c r="B1059" s="8">
        <v>4247134</v>
      </c>
      <c r="C1059" t="s">
        <v>552</v>
      </c>
      <c r="D1059" t="s">
        <v>1692</v>
      </c>
    </row>
    <row r="1060" spans="1:4" x14ac:dyDescent="0.2">
      <c r="A1060" t="s">
        <v>1586</v>
      </c>
      <c r="B1060" s="8">
        <v>4247134</v>
      </c>
      <c r="C1060" t="s">
        <v>552</v>
      </c>
      <c r="D1060" t="s">
        <v>1603</v>
      </c>
    </row>
    <row r="1061" spans="1:4" x14ac:dyDescent="0.2">
      <c r="A1061" t="s">
        <v>1590</v>
      </c>
      <c r="B1061" s="8">
        <v>4247134</v>
      </c>
      <c r="C1061" t="s">
        <v>552</v>
      </c>
      <c r="D1061" t="s">
        <v>1587</v>
      </c>
    </row>
    <row r="1062" spans="1:4" x14ac:dyDescent="0.2">
      <c r="A1062" t="s">
        <v>1592</v>
      </c>
      <c r="B1062" s="8">
        <v>11284664</v>
      </c>
      <c r="C1062" t="s">
        <v>1826</v>
      </c>
      <c r="D1062" t="s">
        <v>1659</v>
      </c>
    </row>
    <row r="1063" spans="1:4" x14ac:dyDescent="0.2">
      <c r="A1063" t="s">
        <v>1580</v>
      </c>
      <c r="B1063" s="8">
        <v>11284664</v>
      </c>
      <c r="C1063" t="s">
        <v>1826</v>
      </c>
      <c r="D1063" t="s">
        <v>1644</v>
      </c>
    </row>
    <row r="1064" spans="1:4" x14ac:dyDescent="0.2">
      <c r="A1064" t="s">
        <v>1592</v>
      </c>
      <c r="B1064" s="8">
        <v>13031666</v>
      </c>
      <c r="C1064" t="s">
        <v>558</v>
      </c>
      <c r="D1064" t="s">
        <v>1631</v>
      </c>
    </row>
    <row r="1065" spans="1:4" x14ac:dyDescent="0.2">
      <c r="A1065" t="s">
        <v>1580</v>
      </c>
      <c r="B1065" s="8">
        <v>13031666</v>
      </c>
      <c r="C1065" t="s">
        <v>558</v>
      </c>
      <c r="D1065" t="s">
        <v>1828</v>
      </c>
    </row>
    <row r="1066" spans="1:4" x14ac:dyDescent="0.2">
      <c r="A1066" t="s">
        <v>1586</v>
      </c>
      <c r="B1066" s="8">
        <v>13031666</v>
      </c>
      <c r="C1066" t="s">
        <v>558</v>
      </c>
      <c r="D1066" t="s">
        <v>1702</v>
      </c>
    </row>
    <row r="1067" spans="1:4" x14ac:dyDescent="0.2">
      <c r="A1067" t="s">
        <v>1588</v>
      </c>
      <c r="B1067" s="8">
        <v>13031666</v>
      </c>
      <c r="C1067" t="s">
        <v>558</v>
      </c>
      <c r="D1067" t="s">
        <v>1785</v>
      </c>
    </row>
    <row r="1068" spans="1:4" x14ac:dyDescent="0.2">
      <c r="A1068" t="s">
        <v>1590</v>
      </c>
      <c r="B1068" s="8">
        <v>13031666</v>
      </c>
      <c r="C1068" t="s">
        <v>558</v>
      </c>
      <c r="D1068" t="s">
        <v>1645</v>
      </c>
    </row>
    <row r="1069" spans="1:4" x14ac:dyDescent="0.2">
      <c r="A1069" t="s">
        <v>1580</v>
      </c>
      <c r="B1069" s="8">
        <v>11152538</v>
      </c>
      <c r="C1069" t="s">
        <v>560</v>
      </c>
      <c r="D1069" t="s">
        <v>1619</v>
      </c>
    </row>
    <row r="1070" spans="1:4" x14ac:dyDescent="0.2">
      <c r="A1070" t="s">
        <v>1586</v>
      </c>
      <c r="B1070" s="8">
        <v>11152538</v>
      </c>
      <c r="C1070" t="s">
        <v>560</v>
      </c>
      <c r="D1070" t="s">
        <v>1609</v>
      </c>
    </row>
    <row r="1071" spans="1:4" x14ac:dyDescent="0.2">
      <c r="A1071" t="s">
        <v>1592</v>
      </c>
      <c r="B1071" s="8">
        <v>425492</v>
      </c>
      <c r="C1071" t="s">
        <v>563</v>
      </c>
      <c r="D1071" t="s">
        <v>1829</v>
      </c>
    </row>
    <row r="1072" spans="1:4" x14ac:dyDescent="0.2">
      <c r="A1072" t="s">
        <v>1592</v>
      </c>
      <c r="B1072" s="8">
        <v>425491</v>
      </c>
      <c r="C1072" t="s">
        <v>563</v>
      </c>
      <c r="D1072" t="s">
        <v>1594</v>
      </c>
    </row>
    <row r="1073" spans="1:4" x14ac:dyDescent="0.2">
      <c r="A1073" t="s">
        <v>1580</v>
      </c>
      <c r="B1073" s="8">
        <v>425491</v>
      </c>
      <c r="C1073" t="s">
        <v>563</v>
      </c>
      <c r="D1073" t="s">
        <v>1830</v>
      </c>
    </row>
    <row r="1074" spans="1:4" x14ac:dyDescent="0.2">
      <c r="A1074" t="s">
        <v>1580</v>
      </c>
      <c r="B1074" s="8">
        <v>425492</v>
      </c>
      <c r="C1074" t="s">
        <v>563</v>
      </c>
      <c r="D1074" t="s">
        <v>1636</v>
      </c>
    </row>
    <row r="1075" spans="1:4" x14ac:dyDescent="0.2">
      <c r="A1075" t="s">
        <v>1586</v>
      </c>
      <c r="B1075" s="8">
        <v>425492</v>
      </c>
      <c r="C1075" t="s">
        <v>563</v>
      </c>
      <c r="D1075" t="s">
        <v>1607</v>
      </c>
    </row>
    <row r="1076" spans="1:4" x14ac:dyDescent="0.2">
      <c r="A1076" t="s">
        <v>1586</v>
      </c>
      <c r="B1076" s="8">
        <v>425491</v>
      </c>
      <c r="C1076" t="s">
        <v>563</v>
      </c>
      <c r="D1076" t="s">
        <v>1641</v>
      </c>
    </row>
    <row r="1077" spans="1:4" x14ac:dyDescent="0.2">
      <c r="A1077" t="s">
        <v>1588</v>
      </c>
      <c r="B1077" s="8">
        <v>425492</v>
      </c>
      <c r="C1077" t="s">
        <v>563</v>
      </c>
      <c r="D1077" t="s">
        <v>1581</v>
      </c>
    </row>
    <row r="1078" spans="1:4" x14ac:dyDescent="0.2">
      <c r="A1078" t="s">
        <v>1588</v>
      </c>
      <c r="B1078" s="8">
        <v>425491</v>
      </c>
      <c r="C1078" t="s">
        <v>563</v>
      </c>
      <c r="D1078" t="s">
        <v>1603</v>
      </c>
    </row>
    <row r="1079" spans="1:4" x14ac:dyDescent="0.2">
      <c r="A1079" t="s">
        <v>1590</v>
      </c>
      <c r="B1079" s="8">
        <v>425492</v>
      </c>
      <c r="C1079" t="s">
        <v>563</v>
      </c>
      <c r="D1079" t="s">
        <v>1674</v>
      </c>
    </row>
    <row r="1080" spans="1:4" x14ac:dyDescent="0.2">
      <c r="A1080" t="s">
        <v>1592</v>
      </c>
      <c r="B1080" s="8">
        <v>4197662</v>
      </c>
      <c r="C1080" t="s">
        <v>565</v>
      </c>
      <c r="D1080" t="s">
        <v>1626</v>
      </c>
    </row>
    <row r="1081" spans="1:4" x14ac:dyDescent="0.2">
      <c r="A1081" t="s">
        <v>1580</v>
      </c>
      <c r="B1081" s="8">
        <v>6806327</v>
      </c>
      <c r="C1081" t="s">
        <v>565</v>
      </c>
      <c r="D1081" t="s">
        <v>1602</v>
      </c>
    </row>
    <row r="1082" spans="1:4" x14ac:dyDescent="0.2">
      <c r="A1082" t="s">
        <v>1580</v>
      </c>
      <c r="B1082" s="8">
        <v>4197662</v>
      </c>
      <c r="C1082" t="s">
        <v>565</v>
      </c>
      <c r="D1082" t="s">
        <v>1596</v>
      </c>
    </row>
    <row r="1083" spans="1:4" x14ac:dyDescent="0.2">
      <c r="A1083" t="s">
        <v>1588</v>
      </c>
      <c r="B1083" s="8">
        <v>4122264</v>
      </c>
      <c r="C1083" t="s">
        <v>565</v>
      </c>
      <c r="D1083" t="s">
        <v>1584</v>
      </c>
    </row>
    <row r="1084" spans="1:4" x14ac:dyDescent="0.2">
      <c r="A1084" t="s">
        <v>1590</v>
      </c>
      <c r="B1084" s="8">
        <v>4122264</v>
      </c>
      <c r="C1084" t="s">
        <v>565</v>
      </c>
      <c r="D1084" t="s">
        <v>1607</v>
      </c>
    </row>
    <row r="1085" spans="1:4" x14ac:dyDescent="0.2">
      <c r="A1085" t="s">
        <v>1590</v>
      </c>
      <c r="B1085" s="8">
        <v>6806327</v>
      </c>
      <c r="C1085" t="s">
        <v>565</v>
      </c>
      <c r="D1085" t="s">
        <v>1610</v>
      </c>
    </row>
    <row r="1086" spans="1:4" x14ac:dyDescent="0.2">
      <c r="A1086" t="s">
        <v>1592</v>
      </c>
      <c r="B1086" s="8">
        <v>4297990</v>
      </c>
      <c r="C1086" t="s">
        <v>567</v>
      </c>
      <c r="D1086" t="s">
        <v>1584</v>
      </c>
    </row>
    <row r="1087" spans="1:4" x14ac:dyDescent="0.2">
      <c r="A1087" t="s">
        <v>1580</v>
      </c>
      <c r="B1087" s="8">
        <v>4297990</v>
      </c>
      <c r="C1087" t="s">
        <v>567</v>
      </c>
      <c r="D1087" t="s">
        <v>1587</v>
      </c>
    </row>
    <row r="1088" spans="1:4" x14ac:dyDescent="0.2">
      <c r="A1088" t="s">
        <v>1586</v>
      </c>
      <c r="B1088" s="8" t="s">
        <v>1601</v>
      </c>
      <c r="C1088" t="s">
        <v>568</v>
      </c>
      <c r="D1088" t="s">
        <v>1584</v>
      </c>
    </row>
    <row r="1089" spans="1:4" x14ac:dyDescent="0.2">
      <c r="A1089" t="s">
        <v>1592</v>
      </c>
      <c r="B1089" s="8">
        <v>748502</v>
      </c>
      <c r="C1089" t="s">
        <v>570</v>
      </c>
      <c r="D1089" t="s">
        <v>1585</v>
      </c>
    </row>
    <row r="1090" spans="1:4" x14ac:dyDescent="0.2">
      <c r="A1090" t="s">
        <v>1580</v>
      </c>
      <c r="B1090" s="8">
        <v>748502</v>
      </c>
      <c r="C1090" t="s">
        <v>570</v>
      </c>
      <c r="D1090" t="s">
        <v>1605</v>
      </c>
    </row>
    <row r="1091" spans="1:4" x14ac:dyDescent="0.2">
      <c r="A1091" t="s">
        <v>1586</v>
      </c>
      <c r="B1091" s="8">
        <v>748502</v>
      </c>
      <c r="C1091" t="s">
        <v>570</v>
      </c>
      <c r="D1091" t="s">
        <v>1589</v>
      </c>
    </row>
    <row r="1092" spans="1:4" x14ac:dyDescent="0.2">
      <c r="A1092" t="s">
        <v>1588</v>
      </c>
      <c r="B1092" s="8">
        <v>748502</v>
      </c>
      <c r="C1092" t="s">
        <v>570</v>
      </c>
      <c r="D1092" t="s">
        <v>1609</v>
      </c>
    </row>
    <row r="1093" spans="1:4" x14ac:dyDescent="0.2">
      <c r="A1093" t="s">
        <v>1590</v>
      </c>
      <c r="B1093" s="8">
        <v>748502</v>
      </c>
      <c r="C1093" t="s">
        <v>570</v>
      </c>
      <c r="D1093" t="s">
        <v>1641</v>
      </c>
    </row>
    <row r="1094" spans="1:4" x14ac:dyDescent="0.2">
      <c r="A1094" t="s">
        <v>1592</v>
      </c>
      <c r="B1094" s="8" t="s">
        <v>1601</v>
      </c>
      <c r="C1094" t="s">
        <v>572</v>
      </c>
      <c r="D1094" t="s">
        <v>1584</v>
      </c>
    </row>
    <row r="1095" spans="1:4" x14ac:dyDescent="0.2">
      <c r="A1095" t="s">
        <v>1580</v>
      </c>
      <c r="B1095" s="8" t="s">
        <v>1601</v>
      </c>
      <c r="C1095" t="s">
        <v>572</v>
      </c>
      <c r="D1095" t="s">
        <v>1609</v>
      </c>
    </row>
    <row r="1096" spans="1:4" x14ac:dyDescent="0.2">
      <c r="A1096" t="s">
        <v>1586</v>
      </c>
      <c r="B1096" s="8" t="s">
        <v>1601</v>
      </c>
      <c r="C1096" t="s">
        <v>572</v>
      </c>
      <c r="D1096" t="s">
        <v>1581</v>
      </c>
    </row>
    <row r="1097" spans="1:4" x14ac:dyDescent="0.2">
      <c r="A1097" t="s">
        <v>1590</v>
      </c>
      <c r="B1097" s="8" t="s">
        <v>1601</v>
      </c>
      <c r="C1097" t="s">
        <v>572</v>
      </c>
      <c r="D1097" t="s">
        <v>1589</v>
      </c>
    </row>
    <row r="1098" spans="1:4" x14ac:dyDescent="0.2">
      <c r="A1098" t="s">
        <v>1586</v>
      </c>
      <c r="B1098" s="8">
        <v>13187457</v>
      </c>
      <c r="C1098" t="s">
        <v>575</v>
      </c>
      <c r="D1098" t="s">
        <v>1603</v>
      </c>
    </row>
    <row r="1099" spans="1:4" x14ac:dyDescent="0.2">
      <c r="A1099" t="s">
        <v>1580</v>
      </c>
      <c r="B1099" s="8">
        <v>4504323</v>
      </c>
      <c r="C1099" t="s">
        <v>1831</v>
      </c>
      <c r="D1099" t="s">
        <v>1603</v>
      </c>
    </row>
    <row r="1100" spans="1:4" x14ac:dyDescent="0.2">
      <c r="A1100" t="s">
        <v>1592</v>
      </c>
      <c r="B1100" s="8">
        <v>13219743</v>
      </c>
      <c r="C1100" t="s">
        <v>578</v>
      </c>
      <c r="D1100" t="s">
        <v>1587</v>
      </c>
    </row>
    <row r="1101" spans="1:4" x14ac:dyDescent="0.2">
      <c r="A1101" t="s">
        <v>1580</v>
      </c>
      <c r="B1101" s="8">
        <v>13219743</v>
      </c>
      <c r="C1101" t="s">
        <v>578</v>
      </c>
      <c r="D1101" t="s">
        <v>1584</v>
      </c>
    </row>
    <row r="1102" spans="1:4" x14ac:dyDescent="0.2">
      <c r="A1102" t="s">
        <v>1586</v>
      </c>
      <c r="B1102" s="8" t="s">
        <v>1601</v>
      </c>
      <c r="C1102" t="s">
        <v>578</v>
      </c>
      <c r="D1102" t="s">
        <v>1583</v>
      </c>
    </row>
    <row r="1103" spans="1:4" x14ac:dyDescent="0.2">
      <c r="A1103" t="s">
        <v>1588</v>
      </c>
      <c r="B1103" s="8" t="s">
        <v>1601</v>
      </c>
      <c r="C1103" t="s">
        <v>578</v>
      </c>
      <c r="D1103" t="s">
        <v>1633</v>
      </c>
    </row>
    <row r="1104" spans="1:4" x14ac:dyDescent="0.2">
      <c r="A1104" t="s">
        <v>1588</v>
      </c>
      <c r="B1104" s="8">
        <v>13219743</v>
      </c>
      <c r="C1104" t="s">
        <v>578</v>
      </c>
      <c r="D1104" t="s">
        <v>1610</v>
      </c>
    </row>
    <row r="1105" spans="1:4" x14ac:dyDescent="0.2">
      <c r="A1105" t="s">
        <v>1590</v>
      </c>
      <c r="B1105" s="8" t="s">
        <v>1601</v>
      </c>
      <c r="C1105" t="s">
        <v>578</v>
      </c>
      <c r="D1105" t="s">
        <v>1756</v>
      </c>
    </row>
    <row r="1106" spans="1:4" x14ac:dyDescent="0.2">
      <c r="A1106" t="s">
        <v>1592</v>
      </c>
      <c r="B1106" s="8">
        <v>11467886</v>
      </c>
      <c r="C1106" t="s">
        <v>580</v>
      </c>
      <c r="D1106" t="s">
        <v>1583</v>
      </c>
    </row>
    <row r="1107" spans="1:4" x14ac:dyDescent="0.2">
      <c r="A1107" t="s">
        <v>1592</v>
      </c>
      <c r="B1107" s="8">
        <v>11313943</v>
      </c>
      <c r="C1107" t="s">
        <v>584</v>
      </c>
      <c r="D1107" t="s">
        <v>1602</v>
      </c>
    </row>
    <row r="1108" spans="1:4" x14ac:dyDescent="0.2">
      <c r="A1108" t="s">
        <v>1580</v>
      </c>
      <c r="B1108" s="8">
        <v>11313943</v>
      </c>
      <c r="C1108" t="s">
        <v>584</v>
      </c>
      <c r="D1108" t="s">
        <v>1602</v>
      </c>
    </row>
    <row r="1109" spans="1:4" x14ac:dyDescent="0.2">
      <c r="A1109" t="s">
        <v>1586</v>
      </c>
      <c r="B1109" s="8">
        <v>11313943</v>
      </c>
      <c r="C1109" t="s">
        <v>584</v>
      </c>
      <c r="D1109" t="s">
        <v>1583</v>
      </c>
    </row>
    <row r="1110" spans="1:4" x14ac:dyDescent="0.2">
      <c r="A1110" t="s">
        <v>1588</v>
      </c>
      <c r="B1110" s="8">
        <v>11313943</v>
      </c>
      <c r="C1110" t="s">
        <v>584</v>
      </c>
      <c r="D1110" t="s">
        <v>1587</v>
      </c>
    </row>
    <row r="1111" spans="1:4" x14ac:dyDescent="0.2">
      <c r="A1111" t="s">
        <v>1590</v>
      </c>
      <c r="B1111" s="8">
        <v>11313943</v>
      </c>
      <c r="C1111" t="s">
        <v>584</v>
      </c>
      <c r="D1111" t="s">
        <v>1602</v>
      </c>
    </row>
    <row r="1112" spans="1:4" x14ac:dyDescent="0.2">
      <c r="A1112" t="s">
        <v>1592</v>
      </c>
      <c r="B1112" s="8">
        <v>13135390</v>
      </c>
      <c r="C1112" t="s">
        <v>585</v>
      </c>
      <c r="D1112" t="s">
        <v>1620</v>
      </c>
    </row>
    <row r="1113" spans="1:4" x14ac:dyDescent="0.2">
      <c r="A1113" t="s">
        <v>1592</v>
      </c>
      <c r="B1113" s="8" t="s">
        <v>1601</v>
      </c>
      <c r="C1113" t="s">
        <v>585</v>
      </c>
      <c r="D1113" t="s">
        <v>1816</v>
      </c>
    </row>
    <row r="1114" spans="1:4" x14ac:dyDescent="0.2">
      <c r="A1114" t="s">
        <v>1580</v>
      </c>
      <c r="B1114" s="8">
        <v>13135390</v>
      </c>
      <c r="C1114" t="s">
        <v>585</v>
      </c>
      <c r="D1114" t="s">
        <v>1701</v>
      </c>
    </row>
    <row r="1115" spans="1:4" x14ac:dyDescent="0.2">
      <c r="A1115" t="s">
        <v>1580</v>
      </c>
      <c r="B1115" s="8" t="s">
        <v>1601</v>
      </c>
      <c r="C1115" t="s">
        <v>585</v>
      </c>
      <c r="D1115" t="s">
        <v>1799</v>
      </c>
    </row>
    <row r="1116" spans="1:4" x14ac:dyDescent="0.2">
      <c r="A1116" t="s">
        <v>1586</v>
      </c>
      <c r="B1116" s="8">
        <v>13135390</v>
      </c>
      <c r="C1116" t="s">
        <v>585</v>
      </c>
      <c r="D1116" t="s">
        <v>1660</v>
      </c>
    </row>
    <row r="1117" spans="1:4" x14ac:dyDescent="0.2">
      <c r="A1117" t="s">
        <v>1588</v>
      </c>
      <c r="B1117" s="8">
        <v>13135390</v>
      </c>
      <c r="C1117" t="s">
        <v>585</v>
      </c>
      <c r="D1117" t="s">
        <v>1587</v>
      </c>
    </row>
    <row r="1118" spans="1:4" x14ac:dyDescent="0.2">
      <c r="A1118" t="s">
        <v>1590</v>
      </c>
      <c r="B1118" s="8">
        <v>13135390</v>
      </c>
      <c r="C1118" t="s">
        <v>585</v>
      </c>
      <c r="D1118" t="s">
        <v>1607</v>
      </c>
    </row>
    <row r="1119" spans="1:4" x14ac:dyDescent="0.2">
      <c r="A1119" t="s">
        <v>1592</v>
      </c>
      <c r="B1119" s="8">
        <v>11379438</v>
      </c>
      <c r="C1119" t="s">
        <v>587</v>
      </c>
      <c r="D1119" t="s">
        <v>1581</v>
      </c>
    </row>
    <row r="1120" spans="1:4" x14ac:dyDescent="0.2">
      <c r="A1120" t="s">
        <v>1580</v>
      </c>
      <c r="B1120" s="8">
        <v>11379438</v>
      </c>
      <c r="C1120" t="s">
        <v>587</v>
      </c>
      <c r="D1120" t="s">
        <v>1603</v>
      </c>
    </row>
    <row r="1121" spans="1:4" x14ac:dyDescent="0.2">
      <c r="A1121" t="s">
        <v>1586</v>
      </c>
      <c r="B1121" s="8">
        <v>11379438</v>
      </c>
      <c r="C1121" t="s">
        <v>587</v>
      </c>
      <c r="D1121" t="s">
        <v>1739</v>
      </c>
    </row>
    <row r="1122" spans="1:4" x14ac:dyDescent="0.2">
      <c r="A1122" t="s">
        <v>1588</v>
      </c>
      <c r="B1122" s="8">
        <v>11379438</v>
      </c>
      <c r="C1122" t="s">
        <v>587</v>
      </c>
      <c r="D1122" t="s">
        <v>1610</v>
      </c>
    </row>
    <row r="1123" spans="1:4" x14ac:dyDescent="0.2">
      <c r="A1123" t="s">
        <v>1590</v>
      </c>
      <c r="B1123" s="8">
        <v>11379438</v>
      </c>
      <c r="C1123" t="s">
        <v>587</v>
      </c>
      <c r="D1123" t="s">
        <v>1636</v>
      </c>
    </row>
    <row r="1124" spans="1:4" x14ac:dyDescent="0.2">
      <c r="A1124" t="s">
        <v>1592</v>
      </c>
      <c r="B1124" s="8">
        <v>4115597</v>
      </c>
      <c r="C1124" t="s">
        <v>588</v>
      </c>
      <c r="D1124" t="s">
        <v>1833</v>
      </c>
    </row>
    <row r="1125" spans="1:4" x14ac:dyDescent="0.2">
      <c r="A1125" t="s">
        <v>1586</v>
      </c>
      <c r="B1125" s="8">
        <v>4115597</v>
      </c>
      <c r="C1125" t="s">
        <v>588</v>
      </c>
      <c r="D1125" t="s">
        <v>1834</v>
      </c>
    </row>
    <row r="1126" spans="1:4" x14ac:dyDescent="0.2">
      <c r="A1126" t="s">
        <v>1588</v>
      </c>
      <c r="B1126" s="8">
        <v>4115597</v>
      </c>
      <c r="C1126" t="s">
        <v>588</v>
      </c>
      <c r="D1126" t="s">
        <v>1835</v>
      </c>
    </row>
    <row r="1127" spans="1:4" x14ac:dyDescent="0.2">
      <c r="A1127" t="s">
        <v>1590</v>
      </c>
      <c r="B1127" s="8">
        <v>4115597</v>
      </c>
      <c r="C1127" t="s">
        <v>588</v>
      </c>
      <c r="D1127" t="s">
        <v>1836</v>
      </c>
    </row>
    <row r="1128" spans="1:4" x14ac:dyDescent="0.2">
      <c r="A1128" t="s">
        <v>1580</v>
      </c>
      <c r="B1128" s="8">
        <v>11474072</v>
      </c>
      <c r="C1128" t="s">
        <v>589</v>
      </c>
      <c r="D1128" t="s">
        <v>1837</v>
      </c>
    </row>
    <row r="1129" spans="1:4" x14ac:dyDescent="0.2">
      <c r="A1129" t="s">
        <v>1590</v>
      </c>
      <c r="B1129" s="8">
        <v>11474072</v>
      </c>
      <c r="C1129" t="s">
        <v>589</v>
      </c>
      <c r="D1129" t="s">
        <v>1838</v>
      </c>
    </row>
    <row r="1130" spans="1:4" x14ac:dyDescent="0.2">
      <c r="A1130" t="s">
        <v>1590</v>
      </c>
      <c r="B1130" s="8">
        <v>11249683</v>
      </c>
      <c r="C1130" t="s">
        <v>589</v>
      </c>
      <c r="D1130" t="s">
        <v>1839</v>
      </c>
    </row>
    <row r="1131" spans="1:4" x14ac:dyDescent="0.2">
      <c r="A1131" t="s">
        <v>1592</v>
      </c>
      <c r="B1131" s="8">
        <v>6898740</v>
      </c>
      <c r="C1131" t="s">
        <v>591</v>
      </c>
      <c r="D1131" t="s">
        <v>1587</v>
      </c>
    </row>
    <row r="1132" spans="1:4" x14ac:dyDescent="0.2">
      <c r="A1132" t="s">
        <v>1580</v>
      </c>
      <c r="B1132" s="8">
        <v>11403619</v>
      </c>
      <c r="C1132" t="s">
        <v>591</v>
      </c>
      <c r="D1132" t="s">
        <v>1610</v>
      </c>
    </row>
    <row r="1133" spans="1:4" x14ac:dyDescent="0.2">
      <c r="A1133" t="s">
        <v>1586</v>
      </c>
      <c r="B1133" s="8">
        <v>11403619</v>
      </c>
      <c r="C1133" t="s">
        <v>591</v>
      </c>
      <c r="D1133" t="s">
        <v>1584</v>
      </c>
    </row>
    <row r="1134" spans="1:4" x14ac:dyDescent="0.2">
      <c r="A1134" t="s">
        <v>1588</v>
      </c>
      <c r="B1134" s="8">
        <v>11403619</v>
      </c>
      <c r="C1134" t="s">
        <v>591</v>
      </c>
      <c r="D1134" t="s">
        <v>1603</v>
      </c>
    </row>
    <row r="1135" spans="1:4" x14ac:dyDescent="0.2">
      <c r="A1135" t="s">
        <v>1590</v>
      </c>
      <c r="B1135" s="8">
        <v>11403619</v>
      </c>
      <c r="C1135" t="s">
        <v>591</v>
      </c>
      <c r="D1135" t="s">
        <v>1587</v>
      </c>
    </row>
    <row r="1136" spans="1:4" x14ac:dyDescent="0.2">
      <c r="A1136" t="s">
        <v>1592</v>
      </c>
      <c r="B1136" s="8">
        <v>20066640</v>
      </c>
      <c r="C1136" t="s">
        <v>595</v>
      </c>
      <c r="D1136" t="s">
        <v>1655</v>
      </c>
    </row>
    <row r="1137" spans="1:4" x14ac:dyDescent="0.2">
      <c r="A1137" t="s">
        <v>1580</v>
      </c>
      <c r="B1137" s="8">
        <v>20066640</v>
      </c>
      <c r="C1137" t="s">
        <v>595</v>
      </c>
      <c r="D1137" t="s">
        <v>1585</v>
      </c>
    </row>
    <row r="1138" spans="1:4" x14ac:dyDescent="0.2">
      <c r="A1138" t="s">
        <v>1586</v>
      </c>
      <c r="B1138" s="8">
        <v>20066640</v>
      </c>
      <c r="C1138" t="s">
        <v>595</v>
      </c>
      <c r="D1138" t="s">
        <v>1626</v>
      </c>
    </row>
    <row r="1139" spans="1:4" x14ac:dyDescent="0.2">
      <c r="A1139" t="s">
        <v>1588</v>
      </c>
      <c r="B1139" s="8">
        <v>20066640</v>
      </c>
      <c r="C1139" t="s">
        <v>595</v>
      </c>
      <c r="D1139" t="s">
        <v>1591</v>
      </c>
    </row>
    <row r="1140" spans="1:4" x14ac:dyDescent="0.2">
      <c r="A1140" t="s">
        <v>1590</v>
      </c>
      <c r="B1140" s="8">
        <v>20066640</v>
      </c>
      <c r="C1140" t="s">
        <v>595</v>
      </c>
      <c r="D1140" t="s">
        <v>1581</v>
      </c>
    </row>
    <row r="1141" spans="1:4" x14ac:dyDescent="0.2">
      <c r="A1141" t="s">
        <v>1592</v>
      </c>
      <c r="B1141" s="8">
        <v>13075489</v>
      </c>
      <c r="C1141" t="s">
        <v>600</v>
      </c>
      <c r="D1141" t="s">
        <v>1581</v>
      </c>
    </row>
    <row r="1142" spans="1:4" x14ac:dyDescent="0.2">
      <c r="A1142" t="s">
        <v>1580</v>
      </c>
      <c r="B1142" s="8">
        <v>13075489</v>
      </c>
      <c r="C1142" t="s">
        <v>600</v>
      </c>
      <c r="D1142" t="s">
        <v>1603</v>
      </c>
    </row>
    <row r="1143" spans="1:4" x14ac:dyDescent="0.2">
      <c r="A1143" t="s">
        <v>1586</v>
      </c>
      <c r="B1143" s="8">
        <v>13075489</v>
      </c>
      <c r="C1143" t="s">
        <v>600</v>
      </c>
      <c r="D1143" t="s">
        <v>1584</v>
      </c>
    </row>
    <row r="1144" spans="1:4" x14ac:dyDescent="0.2">
      <c r="A1144" t="s">
        <v>1588</v>
      </c>
      <c r="B1144" s="8">
        <v>13075489</v>
      </c>
      <c r="C1144" t="s">
        <v>600</v>
      </c>
      <c r="D1144" t="s">
        <v>1584</v>
      </c>
    </row>
    <row r="1145" spans="1:4" x14ac:dyDescent="0.2">
      <c r="A1145" t="s">
        <v>1590</v>
      </c>
      <c r="B1145" s="8">
        <v>13075489</v>
      </c>
      <c r="C1145" t="s">
        <v>600</v>
      </c>
      <c r="D1145" t="s">
        <v>1610</v>
      </c>
    </row>
    <row r="1146" spans="1:4" x14ac:dyDescent="0.2">
      <c r="A1146" t="s">
        <v>1592</v>
      </c>
      <c r="B1146" s="8">
        <v>13034407</v>
      </c>
      <c r="C1146" t="s">
        <v>602</v>
      </c>
      <c r="D1146" t="s">
        <v>1668</v>
      </c>
    </row>
    <row r="1147" spans="1:4" x14ac:dyDescent="0.2">
      <c r="A1147" t="s">
        <v>1580</v>
      </c>
      <c r="B1147" s="8">
        <v>13034407</v>
      </c>
      <c r="C1147" t="s">
        <v>602</v>
      </c>
      <c r="D1147" t="s">
        <v>1641</v>
      </c>
    </row>
    <row r="1148" spans="1:4" x14ac:dyDescent="0.2">
      <c r="A1148" t="s">
        <v>1586</v>
      </c>
      <c r="B1148" s="8">
        <v>13034407</v>
      </c>
      <c r="C1148" t="s">
        <v>602</v>
      </c>
      <c r="D1148" t="s">
        <v>1618</v>
      </c>
    </row>
    <row r="1149" spans="1:4" x14ac:dyDescent="0.2">
      <c r="A1149" t="s">
        <v>1588</v>
      </c>
      <c r="B1149" s="8">
        <v>13034407</v>
      </c>
      <c r="C1149" t="s">
        <v>602</v>
      </c>
      <c r="D1149" t="s">
        <v>1771</v>
      </c>
    </row>
    <row r="1150" spans="1:4" x14ac:dyDescent="0.2">
      <c r="A1150" t="s">
        <v>1590</v>
      </c>
      <c r="B1150" s="8">
        <v>13034407</v>
      </c>
      <c r="C1150" t="s">
        <v>602</v>
      </c>
      <c r="D1150" t="s">
        <v>1591</v>
      </c>
    </row>
    <row r="1151" spans="1:4" x14ac:dyDescent="0.2">
      <c r="A1151" t="s">
        <v>1586</v>
      </c>
      <c r="B1151" s="8" t="s">
        <v>1601</v>
      </c>
      <c r="C1151" t="s">
        <v>604</v>
      </c>
      <c r="D1151" t="s">
        <v>1603</v>
      </c>
    </row>
    <row r="1152" spans="1:4" x14ac:dyDescent="0.2">
      <c r="A1152" t="s">
        <v>1586</v>
      </c>
      <c r="B1152" s="8">
        <v>13225021</v>
      </c>
      <c r="C1152" t="s">
        <v>604</v>
      </c>
      <c r="D1152" t="s">
        <v>1602</v>
      </c>
    </row>
    <row r="1153" spans="1:4" x14ac:dyDescent="0.2">
      <c r="A1153" t="s">
        <v>1592</v>
      </c>
      <c r="B1153" s="8">
        <v>400751</v>
      </c>
      <c r="C1153" t="s">
        <v>606</v>
      </c>
      <c r="D1153" t="s">
        <v>1584</v>
      </c>
    </row>
    <row r="1154" spans="1:4" x14ac:dyDescent="0.2">
      <c r="A1154" t="s">
        <v>1580</v>
      </c>
      <c r="B1154" s="8">
        <v>400751</v>
      </c>
      <c r="C1154" t="s">
        <v>606</v>
      </c>
      <c r="D1154" t="s">
        <v>1587</v>
      </c>
    </row>
    <row r="1155" spans="1:4" x14ac:dyDescent="0.2">
      <c r="A1155" t="s">
        <v>1586</v>
      </c>
      <c r="B1155" s="8">
        <v>400751</v>
      </c>
      <c r="C1155" t="s">
        <v>606</v>
      </c>
      <c r="D1155" t="s">
        <v>1581</v>
      </c>
    </row>
    <row r="1156" spans="1:4" x14ac:dyDescent="0.2">
      <c r="A1156" t="s">
        <v>1588</v>
      </c>
      <c r="B1156" s="8">
        <v>400751</v>
      </c>
      <c r="C1156" t="s">
        <v>606</v>
      </c>
      <c r="D1156" t="s">
        <v>1602</v>
      </c>
    </row>
    <row r="1157" spans="1:4" x14ac:dyDescent="0.2">
      <c r="A1157" t="s">
        <v>1590</v>
      </c>
      <c r="B1157" s="8">
        <v>400751</v>
      </c>
      <c r="C1157" t="s">
        <v>606</v>
      </c>
      <c r="D1157" t="s">
        <v>1589</v>
      </c>
    </row>
    <row r="1158" spans="1:4" x14ac:dyDescent="0.2">
      <c r="A1158" t="s">
        <v>1592</v>
      </c>
      <c r="B1158" s="8">
        <v>11478476</v>
      </c>
      <c r="C1158" t="s">
        <v>608</v>
      </c>
      <c r="D1158" t="s">
        <v>1661</v>
      </c>
    </row>
    <row r="1159" spans="1:4" x14ac:dyDescent="0.2">
      <c r="A1159" t="s">
        <v>1586</v>
      </c>
      <c r="B1159" s="8">
        <v>11478476</v>
      </c>
      <c r="C1159" t="s">
        <v>608</v>
      </c>
      <c r="D1159" t="s">
        <v>1585</v>
      </c>
    </row>
    <row r="1160" spans="1:4" x14ac:dyDescent="0.2">
      <c r="A1160" t="s">
        <v>1588</v>
      </c>
      <c r="B1160" s="8">
        <v>11478476</v>
      </c>
      <c r="C1160" t="s">
        <v>608</v>
      </c>
      <c r="D1160" t="s">
        <v>1596</v>
      </c>
    </row>
    <row r="1161" spans="1:4" x14ac:dyDescent="0.2">
      <c r="A1161" t="s">
        <v>1590</v>
      </c>
      <c r="B1161" s="8">
        <v>11478476</v>
      </c>
      <c r="C1161" t="s">
        <v>608</v>
      </c>
      <c r="D1161" t="s">
        <v>1584</v>
      </c>
    </row>
    <row r="1162" spans="1:4" x14ac:dyDescent="0.2">
      <c r="A1162" t="s">
        <v>1592</v>
      </c>
      <c r="B1162" s="8">
        <v>13225212</v>
      </c>
      <c r="C1162" t="s">
        <v>610</v>
      </c>
      <c r="D1162" t="s">
        <v>1693</v>
      </c>
    </row>
    <row r="1163" spans="1:4" x14ac:dyDescent="0.2">
      <c r="A1163" t="s">
        <v>1580</v>
      </c>
      <c r="B1163" s="8">
        <v>13225212</v>
      </c>
      <c r="C1163" t="s">
        <v>610</v>
      </c>
      <c r="D1163" t="s">
        <v>1840</v>
      </c>
    </row>
    <row r="1164" spans="1:4" x14ac:dyDescent="0.2">
      <c r="A1164" t="s">
        <v>1586</v>
      </c>
      <c r="B1164" s="8">
        <v>13225212</v>
      </c>
      <c r="C1164" t="s">
        <v>610</v>
      </c>
      <c r="D1164" t="s">
        <v>1841</v>
      </c>
    </row>
    <row r="1165" spans="1:4" x14ac:dyDescent="0.2">
      <c r="A1165" t="s">
        <v>1588</v>
      </c>
      <c r="B1165" s="8">
        <v>13225212</v>
      </c>
      <c r="C1165" t="s">
        <v>610</v>
      </c>
      <c r="D1165" t="s">
        <v>1842</v>
      </c>
    </row>
    <row r="1166" spans="1:4" x14ac:dyDescent="0.2">
      <c r="A1166" t="s">
        <v>1590</v>
      </c>
      <c r="B1166" s="8">
        <v>13225212</v>
      </c>
      <c r="C1166" t="s">
        <v>610</v>
      </c>
      <c r="D1166" t="s">
        <v>1678</v>
      </c>
    </row>
    <row r="1167" spans="1:4" x14ac:dyDescent="0.2">
      <c r="A1167" t="s">
        <v>1592</v>
      </c>
      <c r="B1167" s="8">
        <v>13061409</v>
      </c>
      <c r="C1167" t="s">
        <v>612</v>
      </c>
      <c r="D1167" t="s">
        <v>1843</v>
      </c>
    </row>
    <row r="1168" spans="1:4" x14ac:dyDescent="0.2">
      <c r="A1168" t="s">
        <v>1580</v>
      </c>
      <c r="B1168" s="8">
        <v>13061409</v>
      </c>
      <c r="C1168" t="s">
        <v>612</v>
      </c>
      <c r="D1168" t="s">
        <v>1764</v>
      </c>
    </row>
    <row r="1169" spans="1:4" x14ac:dyDescent="0.2">
      <c r="A1169" t="s">
        <v>1586</v>
      </c>
      <c r="B1169" s="8">
        <v>13061409</v>
      </c>
      <c r="C1169" t="s">
        <v>612</v>
      </c>
      <c r="D1169" t="s">
        <v>1844</v>
      </c>
    </row>
    <row r="1170" spans="1:4" x14ac:dyDescent="0.2">
      <c r="A1170" t="s">
        <v>1590</v>
      </c>
      <c r="B1170" s="8">
        <v>13061409</v>
      </c>
      <c r="C1170" t="s">
        <v>612</v>
      </c>
      <c r="D1170" t="s">
        <v>1845</v>
      </c>
    </row>
    <row r="1171" spans="1:4" x14ac:dyDescent="0.2">
      <c r="A1171" t="s">
        <v>1592</v>
      </c>
      <c r="B1171" s="8">
        <v>731624</v>
      </c>
      <c r="C1171" t="s">
        <v>615</v>
      </c>
      <c r="D1171" t="s">
        <v>1662</v>
      </c>
    </row>
    <row r="1172" spans="1:4" x14ac:dyDescent="0.2">
      <c r="A1172" t="s">
        <v>1580</v>
      </c>
      <c r="B1172" s="8">
        <v>731624</v>
      </c>
      <c r="C1172" t="s">
        <v>615</v>
      </c>
      <c r="D1172" t="s">
        <v>1620</v>
      </c>
    </row>
    <row r="1173" spans="1:4" x14ac:dyDescent="0.2">
      <c r="A1173" t="s">
        <v>1586</v>
      </c>
      <c r="B1173" s="8">
        <v>731624</v>
      </c>
      <c r="C1173" t="s">
        <v>615</v>
      </c>
      <c r="D1173" t="s">
        <v>1757</v>
      </c>
    </row>
    <row r="1174" spans="1:4" x14ac:dyDescent="0.2">
      <c r="A1174" t="s">
        <v>1588</v>
      </c>
      <c r="B1174" s="8">
        <v>731624</v>
      </c>
      <c r="C1174" t="s">
        <v>615</v>
      </c>
      <c r="D1174" t="s">
        <v>1594</v>
      </c>
    </row>
    <row r="1175" spans="1:4" x14ac:dyDescent="0.2">
      <c r="A1175" t="s">
        <v>1590</v>
      </c>
      <c r="B1175" s="8">
        <v>731624</v>
      </c>
      <c r="C1175" t="s">
        <v>615</v>
      </c>
      <c r="D1175" t="s">
        <v>1594</v>
      </c>
    </row>
    <row r="1176" spans="1:4" x14ac:dyDescent="0.2">
      <c r="A1176" t="s">
        <v>1586</v>
      </c>
      <c r="B1176" s="8" t="s">
        <v>1601</v>
      </c>
      <c r="C1176" t="s">
        <v>616</v>
      </c>
      <c r="D1176" t="s">
        <v>1636</v>
      </c>
    </row>
    <row r="1177" spans="1:4" x14ac:dyDescent="0.2">
      <c r="A1177" t="s">
        <v>1586</v>
      </c>
      <c r="B1177" s="8" t="s">
        <v>1601</v>
      </c>
      <c r="C1177" t="s">
        <v>616</v>
      </c>
      <c r="D1177" t="s">
        <v>1584</v>
      </c>
    </row>
    <row r="1178" spans="1:4" x14ac:dyDescent="0.2">
      <c r="A1178" t="s">
        <v>1586</v>
      </c>
      <c r="B1178" s="8">
        <v>20144318</v>
      </c>
      <c r="C1178" t="s">
        <v>616</v>
      </c>
      <c r="D1178" t="s">
        <v>1609</v>
      </c>
    </row>
    <row r="1179" spans="1:4" x14ac:dyDescent="0.2">
      <c r="A1179" t="s">
        <v>1586</v>
      </c>
      <c r="B1179" s="8" t="s">
        <v>1601</v>
      </c>
      <c r="C1179" t="s">
        <v>616</v>
      </c>
      <c r="D1179" t="s">
        <v>1633</v>
      </c>
    </row>
    <row r="1180" spans="1:4" x14ac:dyDescent="0.2">
      <c r="A1180" t="s">
        <v>1588</v>
      </c>
      <c r="B1180" s="8" t="s">
        <v>1601</v>
      </c>
      <c r="C1180" t="s">
        <v>616</v>
      </c>
      <c r="D1180" t="s">
        <v>1757</v>
      </c>
    </row>
    <row r="1181" spans="1:4" x14ac:dyDescent="0.2">
      <c r="A1181" t="s">
        <v>1590</v>
      </c>
      <c r="B1181" s="8" t="s">
        <v>1601</v>
      </c>
      <c r="C1181" t="s">
        <v>616</v>
      </c>
      <c r="D1181" t="s">
        <v>1756</v>
      </c>
    </row>
    <row r="1182" spans="1:4" x14ac:dyDescent="0.2">
      <c r="A1182" t="s">
        <v>1590</v>
      </c>
      <c r="B1182" s="8" t="s">
        <v>1601</v>
      </c>
      <c r="C1182" t="s">
        <v>616</v>
      </c>
      <c r="D1182" t="s">
        <v>1584</v>
      </c>
    </row>
    <row r="1183" spans="1:4" x14ac:dyDescent="0.2">
      <c r="A1183" t="s">
        <v>1592</v>
      </c>
      <c r="B1183" s="8">
        <v>13052901</v>
      </c>
      <c r="C1183" t="s">
        <v>618</v>
      </c>
      <c r="D1183" t="s">
        <v>1603</v>
      </c>
    </row>
    <row r="1184" spans="1:4" x14ac:dyDescent="0.2">
      <c r="A1184" t="s">
        <v>1590</v>
      </c>
      <c r="B1184" s="8">
        <v>13052901</v>
      </c>
      <c r="C1184" t="s">
        <v>618</v>
      </c>
      <c r="D1184" t="s">
        <v>1626</v>
      </c>
    </row>
    <row r="1185" spans="1:4" x14ac:dyDescent="0.2">
      <c r="A1185" t="s">
        <v>1592</v>
      </c>
      <c r="B1185" s="8">
        <v>13102312</v>
      </c>
      <c r="C1185" t="s">
        <v>620</v>
      </c>
      <c r="D1185" t="s">
        <v>1605</v>
      </c>
    </row>
    <row r="1186" spans="1:4" x14ac:dyDescent="0.2">
      <c r="A1186" t="s">
        <v>1586</v>
      </c>
      <c r="B1186" s="8">
        <v>13102312</v>
      </c>
      <c r="C1186" t="s">
        <v>620</v>
      </c>
      <c r="D1186" t="s">
        <v>1585</v>
      </c>
    </row>
    <row r="1187" spans="1:4" x14ac:dyDescent="0.2">
      <c r="A1187" t="s">
        <v>1592</v>
      </c>
      <c r="B1187" s="8">
        <v>20130746</v>
      </c>
      <c r="C1187" t="s">
        <v>621</v>
      </c>
      <c r="D1187" t="s">
        <v>1605</v>
      </c>
    </row>
    <row r="1188" spans="1:4" x14ac:dyDescent="0.2">
      <c r="A1188" t="s">
        <v>1580</v>
      </c>
      <c r="B1188" s="8">
        <v>20130746</v>
      </c>
      <c r="C1188" t="s">
        <v>621</v>
      </c>
      <c r="D1188" t="s">
        <v>1607</v>
      </c>
    </row>
    <row r="1189" spans="1:4" x14ac:dyDescent="0.2">
      <c r="A1189" t="s">
        <v>1588</v>
      </c>
      <c r="B1189" s="8">
        <v>20130746</v>
      </c>
      <c r="C1189" t="s">
        <v>621</v>
      </c>
      <c r="D1189" t="s">
        <v>1636</v>
      </c>
    </row>
    <row r="1190" spans="1:4" x14ac:dyDescent="0.2">
      <c r="A1190" t="s">
        <v>1590</v>
      </c>
      <c r="B1190" s="8">
        <v>20130746</v>
      </c>
      <c r="C1190" t="s">
        <v>621</v>
      </c>
      <c r="D1190" t="s">
        <v>1694</v>
      </c>
    </row>
    <row r="1191" spans="1:4" x14ac:dyDescent="0.2">
      <c r="A1191" t="s">
        <v>1592</v>
      </c>
      <c r="B1191" s="8">
        <v>658440</v>
      </c>
      <c r="C1191" t="s">
        <v>1847</v>
      </c>
      <c r="D1191" t="s">
        <v>1585</v>
      </c>
    </row>
    <row r="1192" spans="1:4" x14ac:dyDescent="0.2">
      <c r="A1192" t="s">
        <v>1592</v>
      </c>
      <c r="B1192" s="8">
        <v>13142775</v>
      </c>
      <c r="C1192" t="s">
        <v>623</v>
      </c>
      <c r="D1192" t="s">
        <v>1626</v>
      </c>
    </row>
    <row r="1193" spans="1:4" x14ac:dyDescent="0.2">
      <c r="A1193" t="s">
        <v>1580</v>
      </c>
      <c r="B1193" s="8">
        <v>13142775</v>
      </c>
      <c r="C1193" t="s">
        <v>623</v>
      </c>
      <c r="D1193" t="s">
        <v>1589</v>
      </c>
    </row>
    <row r="1194" spans="1:4" x14ac:dyDescent="0.2">
      <c r="A1194" t="s">
        <v>1586</v>
      </c>
      <c r="B1194" s="8">
        <v>13142775</v>
      </c>
      <c r="C1194" t="s">
        <v>623</v>
      </c>
      <c r="D1194" t="s">
        <v>1591</v>
      </c>
    </row>
    <row r="1195" spans="1:4" x14ac:dyDescent="0.2">
      <c r="A1195" t="s">
        <v>1588</v>
      </c>
      <c r="B1195" s="8">
        <v>13142775</v>
      </c>
      <c r="C1195" t="s">
        <v>623</v>
      </c>
      <c r="D1195" t="s">
        <v>1584</v>
      </c>
    </row>
    <row r="1196" spans="1:4" x14ac:dyDescent="0.2">
      <c r="A1196" t="s">
        <v>1590</v>
      </c>
      <c r="B1196" s="8">
        <v>13142775</v>
      </c>
      <c r="C1196" t="s">
        <v>623</v>
      </c>
      <c r="D1196" t="s">
        <v>1581</v>
      </c>
    </row>
    <row r="1197" spans="1:4" x14ac:dyDescent="0.2">
      <c r="A1197" t="s">
        <v>1592</v>
      </c>
      <c r="B1197" s="8">
        <v>731289</v>
      </c>
      <c r="C1197" t="s">
        <v>627</v>
      </c>
      <c r="D1197" t="s">
        <v>1603</v>
      </c>
    </row>
    <row r="1198" spans="1:4" x14ac:dyDescent="0.2">
      <c r="A1198" t="s">
        <v>1580</v>
      </c>
      <c r="B1198" s="8">
        <v>731289</v>
      </c>
      <c r="C1198" t="s">
        <v>627</v>
      </c>
      <c r="D1198" t="s">
        <v>1603</v>
      </c>
    </row>
    <row r="1199" spans="1:4" x14ac:dyDescent="0.2">
      <c r="A1199" t="s">
        <v>1586</v>
      </c>
      <c r="B1199" s="8">
        <v>731289</v>
      </c>
      <c r="C1199" t="s">
        <v>627</v>
      </c>
      <c r="D1199" t="s">
        <v>1603</v>
      </c>
    </row>
    <row r="1200" spans="1:4" x14ac:dyDescent="0.2">
      <c r="A1200" t="s">
        <v>1590</v>
      </c>
      <c r="B1200" s="8">
        <v>731289</v>
      </c>
      <c r="C1200" t="s">
        <v>627</v>
      </c>
      <c r="D1200" t="s">
        <v>1602</v>
      </c>
    </row>
    <row r="1201" spans="1:4" x14ac:dyDescent="0.2">
      <c r="A1201" t="s">
        <v>1592</v>
      </c>
      <c r="B1201" s="8">
        <v>20173046</v>
      </c>
      <c r="C1201" t="s">
        <v>1849</v>
      </c>
      <c r="D1201" t="s">
        <v>1585</v>
      </c>
    </row>
    <row r="1202" spans="1:4" x14ac:dyDescent="0.2">
      <c r="A1202" t="s">
        <v>1580</v>
      </c>
      <c r="B1202" s="8">
        <v>20173046</v>
      </c>
      <c r="C1202" t="s">
        <v>1849</v>
      </c>
      <c r="D1202" t="s">
        <v>1620</v>
      </c>
    </row>
    <row r="1203" spans="1:4" x14ac:dyDescent="0.2">
      <c r="A1203" t="s">
        <v>1586</v>
      </c>
      <c r="B1203" s="8">
        <v>20164381</v>
      </c>
      <c r="C1203" t="s">
        <v>1849</v>
      </c>
      <c r="D1203" t="s">
        <v>1636</v>
      </c>
    </row>
    <row r="1204" spans="1:4" x14ac:dyDescent="0.2">
      <c r="A1204" t="s">
        <v>1586</v>
      </c>
      <c r="B1204" s="8">
        <v>20173046</v>
      </c>
      <c r="C1204" t="s">
        <v>1849</v>
      </c>
      <c r="D1204" t="s">
        <v>1636</v>
      </c>
    </row>
    <row r="1205" spans="1:4" x14ac:dyDescent="0.2">
      <c r="A1205" t="s">
        <v>1592</v>
      </c>
      <c r="B1205" s="8">
        <v>11499450</v>
      </c>
      <c r="C1205" t="s">
        <v>631</v>
      </c>
      <c r="D1205" t="s">
        <v>1584</v>
      </c>
    </row>
    <row r="1206" spans="1:4" x14ac:dyDescent="0.2">
      <c r="A1206" t="s">
        <v>1590</v>
      </c>
      <c r="B1206" s="8">
        <v>11499450</v>
      </c>
      <c r="C1206" t="s">
        <v>631</v>
      </c>
      <c r="D1206" t="s">
        <v>1610</v>
      </c>
    </row>
    <row r="1207" spans="1:4" x14ac:dyDescent="0.2">
      <c r="A1207" t="s">
        <v>1592</v>
      </c>
      <c r="B1207" s="8">
        <v>11473116</v>
      </c>
      <c r="C1207" t="s">
        <v>633</v>
      </c>
      <c r="D1207" t="s">
        <v>1589</v>
      </c>
    </row>
    <row r="1208" spans="1:4" x14ac:dyDescent="0.2">
      <c r="A1208" t="s">
        <v>1580</v>
      </c>
      <c r="B1208" s="8">
        <v>11473116</v>
      </c>
      <c r="C1208" t="s">
        <v>633</v>
      </c>
      <c r="D1208" t="s">
        <v>1581</v>
      </c>
    </row>
    <row r="1209" spans="1:4" x14ac:dyDescent="0.2">
      <c r="A1209" t="s">
        <v>1586</v>
      </c>
      <c r="B1209" s="8">
        <v>11473116</v>
      </c>
      <c r="C1209" t="s">
        <v>633</v>
      </c>
      <c r="D1209" t="s">
        <v>1581</v>
      </c>
    </row>
    <row r="1210" spans="1:4" x14ac:dyDescent="0.2">
      <c r="A1210" t="s">
        <v>1586</v>
      </c>
      <c r="B1210" s="8">
        <v>20149582</v>
      </c>
      <c r="C1210" t="s">
        <v>634</v>
      </c>
      <c r="D1210" t="s">
        <v>1616</v>
      </c>
    </row>
    <row r="1211" spans="1:4" x14ac:dyDescent="0.2">
      <c r="A1211" t="s">
        <v>1588</v>
      </c>
      <c r="B1211" s="8">
        <v>20160283</v>
      </c>
      <c r="C1211" t="s">
        <v>634</v>
      </c>
      <c r="D1211" t="s">
        <v>1851</v>
      </c>
    </row>
    <row r="1212" spans="1:4" x14ac:dyDescent="0.2">
      <c r="A1212" t="s">
        <v>1590</v>
      </c>
      <c r="B1212" s="8">
        <v>20160283</v>
      </c>
      <c r="C1212" t="s">
        <v>634</v>
      </c>
      <c r="D1212" t="s">
        <v>1852</v>
      </c>
    </row>
    <row r="1213" spans="1:4" x14ac:dyDescent="0.2">
      <c r="A1213" t="s">
        <v>1592</v>
      </c>
      <c r="B1213" s="8">
        <v>20055752</v>
      </c>
      <c r="C1213" t="s">
        <v>636</v>
      </c>
      <c r="D1213" t="s">
        <v>1584</v>
      </c>
    </row>
    <row r="1214" spans="1:4" x14ac:dyDescent="0.2">
      <c r="A1214" t="s">
        <v>1580</v>
      </c>
      <c r="B1214" s="8">
        <v>20055752</v>
      </c>
      <c r="C1214" t="s">
        <v>636</v>
      </c>
      <c r="D1214" t="s">
        <v>1581</v>
      </c>
    </row>
    <row r="1215" spans="1:4" x14ac:dyDescent="0.2">
      <c r="A1215" t="s">
        <v>1586</v>
      </c>
      <c r="B1215" s="8">
        <v>20055752</v>
      </c>
      <c r="C1215" t="s">
        <v>636</v>
      </c>
      <c r="D1215" t="s">
        <v>1587</v>
      </c>
    </row>
    <row r="1216" spans="1:4" x14ac:dyDescent="0.2">
      <c r="A1216" t="s">
        <v>1588</v>
      </c>
      <c r="B1216" s="8">
        <v>20055752</v>
      </c>
      <c r="C1216" t="s">
        <v>636</v>
      </c>
      <c r="D1216" t="s">
        <v>1581</v>
      </c>
    </row>
    <row r="1217" spans="1:4" x14ac:dyDescent="0.2">
      <c r="A1217" t="s">
        <v>1590</v>
      </c>
      <c r="B1217" s="8">
        <v>20055752</v>
      </c>
      <c r="C1217" t="s">
        <v>636</v>
      </c>
      <c r="D1217" t="s">
        <v>1603</v>
      </c>
    </row>
    <row r="1218" spans="1:4" x14ac:dyDescent="0.2">
      <c r="A1218" t="s">
        <v>1592</v>
      </c>
      <c r="B1218" s="8" t="s">
        <v>1601</v>
      </c>
      <c r="C1218" t="s">
        <v>639</v>
      </c>
      <c r="D1218" t="s">
        <v>1602</v>
      </c>
    </row>
    <row r="1219" spans="1:4" x14ac:dyDescent="0.2">
      <c r="A1219" t="s">
        <v>1580</v>
      </c>
      <c r="B1219" s="8" t="s">
        <v>1601</v>
      </c>
      <c r="C1219" t="s">
        <v>639</v>
      </c>
      <c r="D1219" t="s">
        <v>1629</v>
      </c>
    </row>
    <row r="1220" spans="1:4" x14ac:dyDescent="0.2">
      <c r="A1220" t="s">
        <v>1580</v>
      </c>
      <c r="B1220" s="8" t="s">
        <v>1601</v>
      </c>
      <c r="C1220" t="s">
        <v>639</v>
      </c>
      <c r="D1220" t="s">
        <v>1609</v>
      </c>
    </row>
    <row r="1221" spans="1:4" x14ac:dyDescent="0.2">
      <c r="A1221" t="s">
        <v>1586</v>
      </c>
      <c r="B1221" s="8" t="s">
        <v>1601</v>
      </c>
      <c r="C1221" t="s">
        <v>639</v>
      </c>
      <c r="D1221" t="s">
        <v>1659</v>
      </c>
    </row>
    <row r="1222" spans="1:4" x14ac:dyDescent="0.2">
      <c r="A1222" t="s">
        <v>1586</v>
      </c>
      <c r="B1222" s="8" t="s">
        <v>1601</v>
      </c>
      <c r="C1222" t="s">
        <v>639</v>
      </c>
      <c r="D1222" t="s">
        <v>1584</v>
      </c>
    </row>
    <row r="1223" spans="1:4" x14ac:dyDescent="0.2">
      <c r="A1223" t="s">
        <v>1586</v>
      </c>
      <c r="B1223" s="8" t="s">
        <v>1601</v>
      </c>
      <c r="C1223" t="s">
        <v>639</v>
      </c>
      <c r="D1223" t="s">
        <v>1596</v>
      </c>
    </row>
    <row r="1224" spans="1:4" x14ac:dyDescent="0.2">
      <c r="A1224" t="s">
        <v>1588</v>
      </c>
      <c r="B1224" s="8" t="s">
        <v>1601</v>
      </c>
      <c r="C1224" t="s">
        <v>639</v>
      </c>
      <c r="D1224" t="s">
        <v>1627</v>
      </c>
    </row>
    <row r="1225" spans="1:4" x14ac:dyDescent="0.2">
      <c r="A1225" t="s">
        <v>1588</v>
      </c>
      <c r="B1225" s="8" t="s">
        <v>1601</v>
      </c>
      <c r="C1225" t="s">
        <v>639</v>
      </c>
      <c r="D1225" t="s">
        <v>1694</v>
      </c>
    </row>
    <row r="1226" spans="1:4" x14ac:dyDescent="0.2">
      <c r="A1226" t="s">
        <v>1590</v>
      </c>
      <c r="B1226" s="8" t="s">
        <v>1601</v>
      </c>
      <c r="C1226" t="s">
        <v>639</v>
      </c>
      <c r="D1226" t="s">
        <v>1599</v>
      </c>
    </row>
    <row r="1227" spans="1:4" x14ac:dyDescent="0.2">
      <c r="A1227" t="s">
        <v>1590</v>
      </c>
      <c r="B1227" s="8" t="s">
        <v>1601</v>
      </c>
      <c r="C1227" t="s">
        <v>639</v>
      </c>
      <c r="D1227" t="s">
        <v>1587</v>
      </c>
    </row>
    <row r="1228" spans="1:4" x14ac:dyDescent="0.2">
      <c r="A1228" t="s">
        <v>1592</v>
      </c>
      <c r="B1228" s="8">
        <v>4512614</v>
      </c>
      <c r="C1228" t="s">
        <v>646</v>
      </c>
      <c r="D1228" t="s">
        <v>1603</v>
      </c>
    </row>
    <row r="1229" spans="1:4" x14ac:dyDescent="0.2">
      <c r="A1229" t="s">
        <v>1580</v>
      </c>
      <c r="B1229" s="8">
        <v>4512614</v>
      </c>
      <c r="C1229" t="s">
        <v>646</v>
      </c>
      <c r="D1229" t="s">
        <v>1629</v>
      </c>
    </row>
    <row r="1230" spans="1:4" x14ac:dyDescent="0.2">
      <c r="A1230" t="s">
        <v>1586</v>
      </c>
      <c r="B1230" s="8">
        <v>4512614</v>
      </c>
      <c r="C1230" t="s">
        <v>646</v>
      </c>
      <c r="D1230" t="s">
        <v>1584</v>
      </c>
    </row>
    <row r="1231" spans="1:4" x14ac:dyDescent="0.2">
      <c r="A1231" t="s">
        <v>1588</v>
      </c>
      <c r="B1231" s="8">
        <v>4512614</v>
      </c>
      <c r="C1231" t="s">
        <v>646</v>
      </c>
      <c r="D1231" t="s">
        <v>1626</v>
      </c>
    </row>
    <row r="1232" spans="1:4" x14ac:dyDescent="0.2">
      <c r="A1232" t="s">
        <v>1590</v>
      </c>
      <c r="B1232" s="8">
        <v>4512614</v>
      </c>
      <c r="C1232" t="s">
        <v>646</v>
      </c>
      <c r="D1232" t="s">
        <v>1629</v>
      </c>
    </row>
    <row r="1233" spans="1:4" x14ac:dyDescent="0.2">
      <c r="A1233" t="s">
        <v>1592</v>
      </c>
      <c r="B1233" s="8">
        <v>20033439</v>
      </c>
      <c r="C1233" t="s">
        <v>649</v>
      </c>
      <c r="D1233" t="s">
        <v>1602</v>
      </c>
    </row>
    <row r="1234" spans="1:4" x14ac:dyDescent="0.2">
      <c r="A1234" t="s">
        <v>1592</v>
      </c>
      <c r="B1234" s="8" t="s">
        <v>1601</v>
      </c>
      <c r="C1234" t="s">
        <v>1854</v>
      </c>
      <c r="D1234" t="s">
        <v>1584</v>
      </c>
    </row>
    <row r="1235" spans="1:4" x14ac:dyDescent="0.2">
      <c r="A1235" t="s">
        <v>1580</v>
      </c>
      <c r="B1235" s="8">
        <v>20164307</v>
      </c>
      <c r="C1235" t="s">
        <v>1856</v>
      </c>
      <c r="D1235" t="s">
        <v>1584</v>
      </c>
    </row>
    <row r="1236" spans="1:4" x14ac:dyDescent="0.2">
      <c r="A1236" t="s">
        <v>1586</v>
      </c>
      <c r="B1236" s="8">
        <v>20164307</v>
      </c>
      <c r="C1236" t="s">
        <v>1856</v>
      </c>
      <c r="D1236" t="s">
        <v>1584</v>
      </c>
    </row>
    <row r="1237" spans="1:4" x14ac:dyDescent="0.2">
      <c r="A1237" t="s">
        <v>1588</v>
      </c>
      <c r="B1237" s="8">
        <v>20164307</v>
      </c>
      <c r="C1237" t="s">
        <v>1856</v>
      </c>
      <c r="D1237" t="s">
        <v>1584</v>
      </c>
    </row>
    <row r="1238" spans="1:4" x14ac:dyDescent="0.2">
      <c r="A1238" t="s">
        <v>1592</v>
      </c>
      <c r="B1238" s="8">
        <v>20167544</v>
      </c>
      <c r="C1238" t="s">
        <v>1858</v>
      </c>
      <c r="D1238" t="s">
        <v>1600</v>
      </c>
    </row>
    <row r="1239" spans="1:4" x14ac:dyDescent="0.2">
      <c r="A1239" t="s">
        <v>1580</v>
      </c>
      <c r="B1239" s="8">
        <v>20167544</v>
      </c>
      <c r="C1239" t="s">
        <v>1858</v>
      </c>
      <c r="D1239" t="s">
        <v>1859</v>
      </c>
    </row>
    <row r="1240" spans="1:4" x14ac:dyDescent="0.2">
      <c r="A1240" t="s">
        <v>1586</v>
      </c>
      <c r="B1240" s="8">
        <v>20167544</v>
      </c>
      <c r="C1240" t="s">
        <v>1858</v>
      </c>
      <c r="D1240" t="s">
        <v>1816</v>
      </c>
    </row>
    <row r="1241" spans="1:4" x14ac:dyDescent="0.2">
      <c r="A1241" t="s">
        <v>1588</v>
      </c>
      <c r="B1241" s="8">
        <v>20167544</v>
      </c>
      <c r="C1241" t="s">
        <v>1858</v>
      </c>
      <c r="D1241" t="s">
        <v>1859</v>
      </c>
    </row>
    <row r="1242" spans="1:4" x14ac:dyDescent="0.2">
      <c r="A1242" t="s">
        <v>1588</v>
      </c>
      <c r="B1242" s="8">
        <v>602424</v>
      </c>
      <c r="C1242" t="s">
        <v>651</v>
      </c>
      <c r="D1242" t="s">
        <v>1609</v>
      </c>
    </row>
    <row r="1243" spans="1:4" x14ac:dyDescent="0.2">
      <c r="A1243" t="s">
        <v>1592</v>
      </c>
      <c r="B1243" s="8">
        <v>11199330</v>
      </c>
      <c r="C1243" t="s">
        <v>652</v>
      </c>
      <c r="D1243" t="s">
        <v>1583</v>
      </c>
    </row>
    <row r="1244" spans="1:4" x14ac:dyDescent="0.2">
      <c r="A1244" t="s">
        <v>1580</v>
      </c>
      <c r="B1244" s="8">
        <v>11199330</v>
      </c>
      <c r="C1244" t="s">
        <v>652</v>
      </c>
      <c r="D1244" t="s">
        <v>1627</v>
      </c>
    </row>
    <row r="1245" spans="1:4" x14ac:dyDescent="0.2">
      <c r="A1245" t="s">
        <v>1586</v>
      </c>
      <c r="B1245" s="8">
        <v>11199330</v>
      </c>
      <c r="C1245" t="s">
        <v>652</v>
      </c>
      <c r="D1245" t="s">
        <v>1583</v>
      </c>
    </row>
    <row r="1246" spans="1:4" x14ac:dyDescent="0.2">
      <c r="A1246" t="s">
        <v>1588</v>
      </c>
      <c r="B1246" s="8">
        <v>11199330</v>
      </c>
      <c r="C1246" t="s">
        <v>652</v>
      </c>
      <c r="D1246" t="s">
        <v>1589</v>
      </c>
    </row>
    <row r="1247" spans="1:4" x14ac:dyDescent="0.2">
      <c r="A1247" t="s">
        <v>1590</v>
      </c>
      <c r="B1247" s="8">
        <v>11199330</v>
      </c>
      <c r="C1247" t="s">
        <v>652</v>
      </c>
      <c r="D1247" t="s">
        <v>1584</v>
      </c>
    </row>
    <row r="1248" spans="1:4" x14ac:dyDescent="0.2">
      <c r="A1248" t="s">
        <v>1580</v>
      </c>
      <c r="B1248" s="8">
        <v>20121377</v>
      </c>
      <c r="C1248" t="s">
        <v>655</v>
      </c>
      <c r="D1248" t="s">
        <v>1602</v>
      </c>
    </row>
    <row r="1249" spans="1:4" x14ac:dyDescent="0.2">
      <c r="A1249" t="s">
        <v>1586</v>
      </c>
      <c r="B1249" s="8">
        <v>20121377</v>
      </c>
      <c r="C1249" t="s">
        <v>655</v>
      </c>
      <c r="D1249" t="s">
        <v>1610</v>
      </c>
    </row>
    <row r="1250" spans="1:4" x14ac:dyDescent="0.2">
      <c r="A1250" t="s">
        <v>1588</v>
      </c>
      <c r="B1250" s="8">
        <v>20121377</v>
      </c>
      <c r="C1250" t="s">
        <v>655</v>
      </c>
      <c r="D1250" t="s">
        <v>1636</v>
      </c>
    </row>
    <row r="1251" spans="1:4" x14ac:dyDescent="0.2">
      <c r="A1251" t="s">
        <v>1588</v>
      </c>
      <c r="B1251" s="8">
        <v>2149942</v>
      </c>
      <c r="C1251" t="s">
        <v>655</v>
      </c>
      <c r="D1251" t="s">
        <v>1602</v>
      </c>
    </row>
    <row r="1252" spans="1:4" x14ac:dyDescent="0.2">
      <c r="A1252" t="s">
        <v>1590</v>
      </c>
      <c r="B1252" s="8">
        <v>20121377</v>
      </c>
      <c r="C1252" t="s">
        <v>655</v>
      </c>
      <c r="D1252" t="s">
        <v>1587</v>
      </c>
    </row>
    <row r="1253" spans="1:4" x14ac:dyDescent="0.2">
      <c r="A1253" t="s">
        <v>1590</v>
      </c>
      <c r="B1253" s="8">
        <v>2149942</v>
      </c>
      <c r="C1253" t="s">
        <v>655</v>
      </c>
      <c r="D1253" t="s">
        <v>1603</v>
      </c>
    </row>
    <row r="1254" spans="1:4" x14ac:dyDescent="0.2">
      <c r="A1254" t="s">
        <v>1580</v>
      </c>
      <c r="B1254" s="8">
        <v>4156905</v>
      </c>
      <c r="C1254" t="s">
        <v>659</v>
      </c>
      <c r="D1254" t="s">
        <v>1600</v>
      </c>
    </row>
    <row r="1255" spans="1:4" x14ac:dyDescent="0.2">
      <c r="A1255" t="s">
        <v>1592</v>
      </c>
      <c r="B1255" s="8">
        <v>13134469</v>
      </c>
      <c r="C1255" t="s">
        <v>661</v>
      </c>
      <c r="D1255" t="s">
        <v>1643</v>
      </c>
    </row>
    <row r="1256" spans="1:4" x14ac:dyDescent="0.2">
      <c r="A1256" t="s">
        <v>1592</v>
      </c>
      <c r="B1256" s="8">
        <v>11477368</v>
      </c>
      <c r="C1256" t="s">
        <v>661</v>
      </c>
      <c r="D1256" t="s">
        <v>1584</v>
      </c>
    </row>
    <row r="1257" spans="1:4" x14ac:dyDescent="0.2">
      <c r="A1257" t="s">
        <v>1580</v>
      </c>
      <c r="B1257" s="8">
        <v>13133858</v>
      </c>
      <c r="C1257" t="s">
        <v>661</v>
      </c>
      <c r="D1257" t="s">
        <v>1610</v>
      </c>
    </row>
    <row r="1258" spans="1:4" x14ac:dyDescent="0.2">
      <c r="A1258" t="s">
        <v>1580</v>
      </c>
      <c r="B1258" s="8">
        <v>13134469</v>
      </c>
      <c r="C1258" t="s">
        <v>661</v>
      </c>
      <c r="D1258" t="s">
        <v>1627</v>
      </c>
    </row>
    <row r="1259" spans="1:4" x14ac:dyDescent="0.2">
      <c r="A1259" t="s">
        <v>1590</v>
      </c>
      <c r="B1259" s="8">
        <v>13134469</v>
      </c>
      <c r="C1259" t="s">
        <v>661</v>
      </c>
      <c r="D1259" t="s">
        <v>1610</v>
      </c>
    </row>
    <row r="1260" spans="1:4" x14ac:dyDescent="0.2">
      <c r="A1260" t="s">
        <v>1590</v>
      </c>
      <c r="B1260" s="8">
        <v>13133858</v>
      </c>
      <c r="C1260" t="s">
        <v>661</v>
      </c>
      <c r="D1260" t="s">
        <v>1605</v>
      </c>
    </row>
    <row r="1261" spans="1:4" x14ac:dyDescent="0.2">
      <c r="A1261" t="s">
        <v>1590</v>
      </c>
      <c r="B1261" s="8">
        <v>11477368</v>
      </c>
      <c r="C1261" t="s">
        <v>661</v>
      </c>
      <c r="D1261" t="s">
        <v>1599</v>
      </c>
    </row>
    <row r="1262" spans="1:4" x14ac:dyDescent="0.2">
      <c r="A1262" t="s">
        <v>1580</v>
      </c>
      <c r="B1262" s="8">
        <v>11501300</v>
      </c>
      <c r="C1262" t="s">
        <v>662</v>
      </c>
      <c r="D1262" t="s">
        <v>1584</v>
      </c>
    </row>
    <row r="1263" spans="1:4" x14ac:dyDescent="0.2">
      <c r="A1263" t="s">
        <v>1592</v>
      </c>
      <c r="B1263" s="8">
        <v>11134331</v>
      </c>
      <c r="C1263" t="s">
        <v>666</v>
      </c>
      <c r="D1263" t="s">
        <v>1695</v>
      </c>
    </row>
    <row r="1264" spans="1:4" x14ac:dyDescent="0.2">
      <c r="A1264" t="s">
        <v>1580</v>
      </c>
      <c r="B1264" s="8">
        <v>11134331</v>
      </c>
      <c r="C1264" t="s">
        <v>666</v>
      </c>
      <c r="D1264" t="s">
        <v>1695</v>
      </c>
    </row>
    <row r="1265" spans="1:4" x14ac:dyDescent="0.2">
      <c r="A1265" t="s">
        <v>1586</v>
      </c>
      <c r="B1265" s="8">
        <v>11134331</v>
      </c>
      <c r="C1265" t="s">
        <v>666</v>
      </c>
      <c r="D1265" t="s">
        <v>1777</v>
      </c>
    </row>
    <row r="1266" spans="1:4" x14ac:dyDescent="0.2">
      <c r="A1266" t="s">
        <v>1590</v>
      </c>
      <c r="B1266" s="8">
        <v>11134331</v>
      </c>
      <c r="C1266" t="s">
        <v>666</v>
      </c>
      <c r="D1266" t="s">
        <v>1777</v>
      </c>
    </row>
    <row r="1267" spans="1:4" x14ac:dyDescent="0.2">
      <c r="A1267" t="s">
        <v>1592</v>
      </c>
      <c r="B1267" s="8">
        <v>11186530</v>
      </c>
      <c r="C1267" t="s">
        <v>670</v>
      </c>
      <c r="D1267" t="s">
        <v>1602</v>
      </c>
    </row>
    <row r="1268" spans="1:4" x14ac:dyDescent="0.2">
      <c r="A1268" t="s">
        <v>1580</v>
      </c>
      <c r="B1268" s="8">
        <v>11186530</v>
      </c>
      <c r="C1268" t="s">
        <v>670</v>
      </c>
      <c r="D1268" t="s">
        <v>1584</v>
      </c>
    </row>
    <row r="1269" spans="1:4" x14ac:dyDescent="0.2">
      <c r="A1269" t="s">
        <v>1586</v>
      </c>
      <c r="B1269" s="8">
        <v>11186530</v>
      </c>
      <c r="C1269" t="s">
        <v>670</v>
      </c>
      <c r="D1269" t="s">
        <v>1609</v>
      </c>
    </row>
    <row r="1270" spans="1:4" x14ac:dyDescent="0.2">
      <c r="A1270" t="s">
        <v>1588</v>
      </c>
      <c r="B1270" s="8">
        <v>11186530</v>
      </c>
      <c r="C1270" t="s">
        <v>670</v>
      </c>
      <c r="D1270" t="s">
        <v>1610</v>
      </c>
    </row>
    <row r="1271" spans="1:4" x14ac:dyDescent="0.2">
      <c r="A1271" t="s">
        <v>1590</v>
      </c>
      <c r="B1271" s="8">
        <v>11186530</v>
      </c>
      <c r="C1271" t="s">
        <v>670</v>
      </c>
      <c r="D1271" t="s">
        <v>1610</v>
      </c>
    </row>
    <row r="1272" spans="1:4" x14ac:dyDescent="0.2">
      <c r="A1272" t="s">
        <v>1592</v>
      </c>
      <c r="B1272" s="8">
        <v>20158167</v>
      </c>
      <c r="C1272" t="s">
        <v>672</v>
      </c>
      <c r="D1272" t="s">
        <v>1628</v>
      </c>
    </row>
    <row r="1273" spans="1:4" x14ac:dyDescent="0.2">
      <c r="A1273" t="s">
        <v>1580</v>
      </c>
      <c r="B1273" s="8">
        <v>20158167</v>
      </c>
      <c r="C1273" t="s">
        <v>672</v>
      </c>
      <c r="D1273" t="s">
        <v>1861</v>
      </c>
    </row>
    <row r="1274" spans="1:4" x14ac:dyDescent="0.2">
      <c r="A1274" t="s">
        <v>1586</v>
      </c>
      <c r="B1274" s="8">
        <v>20158167</v>
      </c>
      <c r="C1274" t="s">
        <v>672</v>
      </c>
      <c r="D1274" t="s">
        <v>1862</v>
      </c>
    </row>
    <row r="1275" spans="1:4" x14ac:dyDescent="0.2">
      <c r="A1275" t="s">
        <v>1588</v>
      </c>
      <c r="B1275" s="8">
        <v>20158167</v>
      </c>
      <c r="C1275" t="s">
        <v>672</v>
      </c>
      <c r="D1275" t="s">
        <v>1863</v>
      </c>
    </row>
    <row r="1276" spans="1:4" x14ac:dyDescent="0.2">
      <c r="A1276" t="s">
        <v>1590</v>
      </c>
      <c r="B1276" s="8">
        <v>20158167</v>
      </c>
      <c r="C1276" t="s">
        <v>672</v>
      </c>
      <c r="D1276" t="s">
        <v>1864</v>
      </c>
    </row>
    <row r="1277" spans="1:4" x14ac:dyDescent="0.2">
      <c r="A1277" t="s">
        <v>1592</v>
      </c>
      <c r="B1277" s="8">
        <v>13050799</v>
      </c>
      <c r="C1277" t="s">
        <v>674</v>
      </c>
      <c r="D1277" t="s">
        <v>1620</v>
      </c>
    </row>
    <row r="1278" spans="1:4" x14ac:dyDescent="0.2">
      <c r="A1278" t="s">
        <v>1586</v>
      </c>
      <c r="B1278" s="8">
        <v>13050799</v>
      </c>
      <c r="C1278" t="s">
        <v>674</v>
      </c>
      <c r="D1278" t="s">
        <v>1629</v>
      </c>
    </row>
    <row r="1279" spans="1:4" x14ac:dyDescent="0.2">
      <c r="A1279" t="s">
        <v>1592</v>
      </c>
      <c r="B1279" s="8">
        <v>11116684</v>
      </c>
      <c r="C1279" t="s">
        <v>676</v>
      </c>
      <c r="D1279" t="s">
        <v>1626</v>
      </c>
    </row>
    <row r="1280" spans="1:4" x14ac:dyDescent="0.2">
      <c r="A1280" t="s">
        <v>1580</v>
      </c>
      <c r="B1280" s="8">
        <v>11116684</v>
      </c>
      <c r="C1280" t="s">
        <v>676</v>
      </c>
      <c r="D1280" t="s">
        <v>1629</v>
      </c>
    </row>
    <row r="1281" spans="1:4" x14ac:dyDescent="0.2">
      <c r="A1281" t="s">
        <v>1586</v>
      </c>
      <c r="B1281" s="8">
        <v>11116684</v>
      </c>
      <c r="C1281" t="s">
        <v>676</v>
      </c>
      <c r="D1281" t="s">
        <v>1584</v>
      </c>
    </row>
    <row r="1282" spans="1:4" x14ac:dyDescent="0.2">
      <c r="A1282" t="s">
        <v>1588</v>
      </c>
      <c r="B1282" s="8">
        <v>11116684</v>
      </c>
      <c r="C1282" t="s">
        <v>676</v>
      </c>
      <c r="D1282" t="s">
        <v>1581</v>
      </c>
    </row>
    <row r="1283" spans="1:4" x14ac:dyDescent="0.2">
      <c r="A1283" t="s">
        <v>1590</v>
      </c>
      <c r="B1283" s="8">
        <v>11116684</v>
      </c>
      <c r="C1283" t="s">
        <v>676</v>
      </c>
      <c r="D1283" t="s">
        <v>1657</v>
      </c>
    </row>
    <row r="1284" spans="1:4" x14ac:dyDescent="0.2">
      <c r="A1284" t="s">
        <v>1580</v>
      </c>
      <c r="B1284" s="8">
        <v>13199660</v>
      </c>
      <c r="C1284" t="s">
        <v>680</v>
      </c>
      <c r="D1284" t="s">
        <v>1610</v>
      </c>
    </row>
    <row r="1285" spans="1:4" x14ac:dyDescent="0.2">
      <c r="A1285" t="s">
        <v>1586</v>
      </c>
      <c r="B1285" s="8">
        <v>13199660</v>
      </c>
      <c r="C1285" t="s">
        <v>680</v>
      </c>
      <c r="D1285" t="s">
        <v>1583</v>
      </c>
    </row>
    <row r="1286" spans="1:4" x14ac:dyDescent="0.2">
      <c r="A1286" t="s">
        <v>1588</v>
      </c>
      <c r="B1286" s="8">
        <v>13199660</v>
      </c>
      <c r="C1286" t="s">
        <v>680</v>
      </c>
      <c r="D1286" t="s">
        <v>1602</v>
      </c>
    </row>
    <row r="1287" spans="1:4" x14ac:dyDescent="0.2">
      <c r="A1287" t="s">
        <v>1590</v>
      </c>
      <c r="B1287" s="8">
        <v>13199660</v>
      </c>
      <c r="C1287" t="s">
        <v>680</v>
      </c>
      <c r="D1287" t="s">
        <v>1607</v>
      </c>
    </row>
    <row r="1288" spans="1:4" x14ac:dyDescent="0.2">
      <c r="A1288" t="s">
        <v>1580</v>
      </c>
      <c r="B1288" s="8">
        <v>11448527</v>
      </c>
      <c r="C1288" t="s">
        <v>681</v>
      </c>
      <c r="D1288" t="s">
        <v>1828</v>
      </c>
    </row>
    <row r="1289" spans="1:4" x14ac:dyDescent="0.2">
      <c r="A1289" t="s">
        <v>1586</v>
      </c>
      <c r="B1289" s="8">
        <v>11448527</v>
      </c>
      <c r="C1289" t="s">
        <v>681</v>
      </c>
      <c r="D1289" t="s">
        <v>1865</v>
      </c>
    </row>
    <row r="1290" spans="1:4" x14ac:dyDescent="0.2">
      <c r="A1290" t="s">
        <v>1588</v>
      </c>
      <c r="B1290" s="8">
        <v>11448527</v>
      </c>
      <c r="C1290" t="s">
        <v>681</v>
      </c>
      <c r="D1290" t="s">
        <v>1718</v>
      </c>
    </row>
    <row r="1291" spans="1:4" x14ac:dyDescent="0.2">
      <c r="A1291" t="s">
        <v>1590</v>
      </c>
      <c r="B1291" s="8">
        <v>11448527</v>
      </c>
      <c r="C1291" t="s">
        <v>681</v>
      </c>
      <c r="D1291" t="s">
        <v>1727</v>
      </c>
    </row>
    <row r="1292" spans="1:4" x14ac:dyDescent="0.2">
      <c r="A1292" t="s">
        <v>1592</v>
      </c>
      <c r="B1292" s="8" t="s">
        <v>1601</v>
      </c>
      <c r="C1292" t="s">
        <v>683</v>
      </c>
      <c r="D1292" t="s">
        <v>1609</v>
      </c>
    </row>
    <row r="1293" spans="1:4" x14ac:dyDescent="0.2">
      <c r="A1293" t="s">
        <v>1592</v>
      </c>
      <c r="B1293" s="8">
        <v>20148862</v>
      </c>
      <c r="C1293" t="s">
        <v>683</v>
      </c>
      <c r="D1293" t="s">
        <v>1609</v>
      </c>
    </row>
    <row r="1294" spans="1:4" x14ac:dyDescent="0.2">
      <c r="A1294" t="s">
        <v>1580</v>
      </c>
      <c r="B1294" s="8">
        <v>20148862</v>
      </c>
      <c r="C1294" t="s">
        <v>683</v>
      </c>
      <c r="D1294" t="s">
        <v>1636</v>
      </c>
    </row>
    <row r="1295" spans="1:4" x14ac:dyDescent="0.2">
      <c r="A1295" t="s">
        <v>1580</v>
      </c>
      <c r="B1295" s="8" t="s">
        <v>1601</v>
      </c>
      <c r="C1295" t="s">
        <v>683</v>
      </c>
      <c r="D1295" t="s">
        <v>1627</v>
      </c>
    </row>
    <row r="1296" spans="1:4" x14ac:dyDescent="0.2">
      <c r="A1296" t="s">
        <v>1586</v>
      </c>
      <c r="B1296" s="8">
        <v>20148862</v>
      </c>
      <c r="C1296" t="s">
        <v>683</v>
      </c>
      <c r="D1296" t="s">
        <v>1587</v>
      </c>
    </row>
    <row r="1297" spans="1:4" x14ac:dyDescent="0.2">
      <c r="A1297" t="s">
        <v>1590</v>
      </c>
      <c r="B1297" s="8">
        <v>20148862</v>
      </c>
      <c r="C1297" t="s">
        <v>683</v>
      </c>
      <c r="D1297" t="s">
        <v>1602</v>
      </c>
    </row>
    <row r="1298" spans="1:4" x14ac:dyDescent="0.2">
      <c r="A1298" t="s">
        <v>1580</v>
      </c>
      <c r="B1298" s="8">
        <v>13113669</v>
      </c>
      <c r="C1298" t="s">
        <v>1866</v>
      </c>
      <c r="D1298" t="s">
        <v>1602</v>
      </c>
    </row>
    <row r="1299" spans="1:4" x14ac:dyDescent="0.2">
      <c r="A1299" t="s">
        <v>1586</v>
      </c>
      <c r="B1299" s="8">
        <v>13113669</v>
      </c>
      <c r="C1299" t="s">
        <v>1866</v>
      </c>
      <c r="D1299" t="s">
        <v>1587</v>
      </c>
    </row>
    <row r="1300" spans="1:4" x14ac:dyDescent="0.2">
      <c r="A1300" t="s">
        <v>1580</v>
      </c>
      <c r="B1300" s="8">
        <v>13191706</v>
      </c>
      <c r="C1300" t="s">
        <v>687</v>
      </c>
      <c r="D1300" t="s">
        <v>1581</v>
      </c>
    </row>
    <row r="1301" spans="1:4" x14ac:dyDescent="0.2">
      <c r="A1301" t="s">
        <v>1586</v>
      </c>
      <c r="B1301" s="8">
        <v>13191706</v>
      </c>
      <c r="C1301" t="s">
        <v>687</v>
      </c>
      <c r="D1301" t="s">
        <v>1589</v>
      </c>
    </row>
    <row r="1302" spans="1:4" x14ac:dyDescent="0.2">
      <c r="A1302" t="s">
        <v>1588</v>
      </c>
      <c r="B1302" s="8">
        <v>13191706</v>
      </c>
      <c r="C1302" t="s">
        <v>687</v>
      </c>
      <c r="D1302" t="s">
        <v>1581</v>
      </c>
    </row>
    <row r="1303" spans="1:4" x14ac:dyDescent="0.2">
      <c r="A1303" t="s">
        <v>1590</v>
      </c>
      <c r="B1303" s="8">
        <v>13191706</v>
      </c>
      <c r="C1303" t="s">
        <v>687</v>
      </c>
      <c r="D1303" t="s">
        <v>1581</v>
      </c>
    </row>
    <row r="1304" spans="1:4" x14ac:dyDescent="0.2">
      <c r="A1304" t="s">
        <v>1592</v>
      </c>
      <c r="B1304" s="8">
        <v>13092064</v>
      </c>
      <c r="C1304" t="s">
        <v>689</v>
      </c>
      <c r="D1304" t="s">
        <v>1783</v>
      </c>
    </row>
    <row r="1305" spans="1:4" x14ac:dyDescent="0.2">
      <c r="A1305" t="s">
        <v>1580</v>
      </c>
      <c r="B1305" s="8">
        <v>13092064</v>
      </c>
      <c r="C1305" t="s">
        <v>689</v>
      </c>
      <c r="D1305" t="s">
        <v>1600</v>
      </c>
    </row>
    <row r="1306" spans="1:4" x14ac:dyDescent="0.2">
      <c r="A1306" t="s">
        <v>1586</v>
      </c>
      <c r="B1306" s="8">
        <v>13092064</v>
      </c>
      <c r="C1306" t="s">
        <v>689</v>
      </c>
      <c r="D1306" t="s">
        <v>1779</v>
      </c>
    </row>
    <row r="1307" spans="1:4" x14ac:dyDescent="0.2">
      <c r="A1307" t="s">
        <v>1588</v>
      </c>
      <c r="B1307" s="8">
        <v>13092064</v>
      </c>
      <c r="C1307" t="s">
        <v>689</v>
      </c>
      <c r="D1307" t="s">
        <v>1751</v>
      </c>
    </row>
    <row r="1308" spans="1:4" x14ac:dyDescent="0.2">
      <c r="A1308" t="s">
        <v>1590</v>
      </c>
      <c r="B1308" s="8">
        <v>13092064</v>
      </c>
      <c r="C1308" t="s">
        <v>689</v>
      </c>
      <c r="D1308" t="s">
        <v>1783</v>
      </c>
    </row>
    <row r="1309" spans="1:4" x14ac:dyDescent="0.2">
      <c r="A1309" t="s">
        <v>1592</v>
      </c>
      <c r="B1309" s="8">
        <v>20161666</v>
      </c>
      <c r="C1309" t="s">
        <v>690</v>
      </c>
      <c r="D1309" t="s">
        <v>1633</v>
      </c>
    </row>
    <row r="1310" spans="1:4" x14ac:dyDescent="0.2">
      <c r="A1310" t="s">
        <v>1580</v>
      </c>
      <c r="B1310" s="8">
        <v>20161666</v>
      </c>
      <c r="C1310" t="s">
        <v>690</v>
      </c>
      <c r="D1310" t="s">
        <v>1658</v>
      </c>
    </row>
    <row r="1311" spans="1:4" x14ac:dyDescent="0.2">
      <c r="A1311" t="s">
        <v>1586</v>
      </c>
      <c r="B1311" s="8">
        <v>20161666</v>
      </c>
      <c r="C1311" t="s">
        <v>690</v>
      </c>
      <c r="D1311" t="s">
        <v>1619</v>
      </c>
    </row>
    <row r="1312" spans="1:4" x14ac:dyDescent="0.2">
      <c r="A1312" t="s">
        <v>1586</v>
      </c>
      <c r="B1312" s="8">
        <v>6857321</v>
      </c>
      <c r="C1312" t="s">
        <v>690</v>
      </c>
      <c r="D1312" t="s">
        <v>1581</v>
      </c>
    </row>
    <row r="1313" spans="1:4" x14ac:dyDescent="0.2">
      <c r="A1313" t="s">
        <v>1588</v>
      </c>
      <c r="B1313" s="8">
        <v>6857321</v>
      </c>
      <c r="C1313" t="s">
        <v>690</v>
      </c>
      <c r="D1313" t="s">
        <v>1583</v>
      </c>
    </row>
    <row r="1314" spans="1:4" x14ac:dyDescent="0.2">
      <c r="A1314" t="s">
        <v>1588</v>
      </c>
      <c r="B1314" s="8">
        <v>20161666</v>
      </c>
      <c r="C1314" t="s">
        <v>690</v>
      </c>
      <c r="D1314" t="s">
        <v>1609</v>
      </c>
    </row>
    <row r="1315" spans="1:4" x14ac:dyDescent="0.2">
      <c r="A1315" t="s">
        <v>1590</v>
      </c>
      <c r="B1315" s="8">
        <v>20161666</v>
      </c>
      <c r="C1315" t="s">
        <v>690</v>
      </c>
      <c r="D1315" t="s">
        <v>1607</v>
      </c>
    </row>
    <row r="1316" spans="1:4" x14ac:dyDescent="0.2">
      <c r="A1316" t="s">
        <v>1590</v>
      </c>
      <c r="B1316" s="8">
        <v>6757233</v>
      </c>
      <c r="C1316" t="s">
        <v>690</v>
      </c>
      <c r="D1316" t="s">
        <v>1605</v>
      </c>
    </row>
    <row r="1317" spans="1:4" x14ac:dyDescent="0.2">
      <c r="A1317" t="s">
        <v>1592</v>
      </c>
      <c r="B1317" s="8">
        <v>4551737</v>
      </c>
      <c r="C1317" t="s">
        <v>694</v>
      </c>
      <c r="D1317" t="s">
        <v>1585</v>
      </c>
    </row>
    <row r="1318" spans="1:4" x14ac:dyDescent="0.2">
      <c r="A1318" t="s">
        <v>1580</v>
      </c>
      <c r="B1318" s="8">
        <v>4551737</v>
      </c>
      <c r="C1318" t="s">
        <v>694</v>
      </c>
      <c r="D1318" t="s">
        <v>1629</v>
      </c>
    </row>
    <row r="1319" spans="1:4" x14ac:dyDescent="0.2">
      <c r="A1319" t="s">
        <v>1586</v>
      </c>
      <c r="B1319" s="8">
        <v>4551737</v>
      </c>
      <c r="C1319" t="s">
        <v>694</v>
      </c>
      <c r="D1319" t="s">
        <v>1587</v>
      </c>
    </row>
    <row r="1320" spans="1:4" x14ac:dyDescent="0.2">
      <c r="A1320" t="s">
        <v>1592</v>
      </c>
      <c r="B1320" s="8">
        <v>11436511</v>
      </c>
      <c r="C1320" t="s">
        <v>696</v>
      </c>
      <c r="D1320" t="s">
        <v>1584</v>
      </c>
    </row>
    <row r="1321" spans="1:4" x14ac:dyDescent="0.2">
      <c r="A1321" t="s">
        <v>1586</v>
      </c>
      <c r="B1321" s="8">
        <v>4208760</v>
      </c>
      <c r="C1321" t="s">
        <v>696</v>
      </c>
      <c r="D1321" t="s">
        <v>1610</v>
      </c>
    </row>
    <row r="1322" spans="1:4" x14ac:dyDescent="0.2">
      <c r="A1322" t="s">
        <v>1588</v>
      </c>
      <c r="B1322" s="8">
        <v>4208760</v>
      </c>
      <c r="C1322" t="s">
        <v>696</v>
      </c>
      <c r="D1322" t="s">
        <v>1587</v>
      </c>
    </row>
    <row r="1323" spans="1:4" x14ac:dyDescent="0.2">
      <c r="A1323" t="s">
        <v>1592</v>
      </c>
      <c r="B1323" s="8">
        <v>214879</v>
      </c>
      <c r="C1323" t="s">
        <v>1867</v>
      </c>
      <c r="D1323" t="s">
        <v>1584</v>
      </c>
    </row>
    <row r="1324" spans="1:4" x14ac:dyDescent="0.2">
      <c r="A1324" t="s">
        <v>1592</v>
      </c>
      <c r="B1324" s="8">
        <v>213213</v>
      </c>
      <c r="C1324" t="s">
        <v>1867</v>
      </c>
      <c r="D1324" t="s">
        <v>1619</v>
      </c>
    </row>
    <row r="1325" spans="1:4" x14ac:dyDescent="0.2">
      <c r="A1325" t="s">
        <v>1580</v>
      </c>
      <c r="B1325" s="8">
        <v>214879</v>
      </c>
      <c r="C1325" t="s">
        <v>1867</v>
      </c>
      <c r="D1325" t="s">
        <v>1584</v>
      </c>
    </row>
    <row r="1326" spans="1:4" x14ac:dyDescent="0.2">
      <c r="A1326" t="s">
        <v>1586</v>
      </c>
      <c r="B1326" s="8">
        <v>214879</v>
      </c>
      <c r="C1326" t="s">
        <v>1867</v>
      </c>
      <c r="D1326" t="s">
        <v>1657</v>
      </c>
    </row>
    <row r="1327" spans="1:4" x14ac:dyDescent="0.2">
      <c r="A1327" t="s">
        <v>1588</v>
      </c>
      <c r="B1327" s="8">
        <v>214879</v>
      </c>
      <c r="C1327" t="s">
        <v>1867</v>
      </c>
      <c r="D1327" t="s">
        <v>1612</v>
      </c>
    </row>
    <row r="1328" spans="1:4" x14ac:dyDescent="0.2">
      <c r="A1328" t="s">
        <v>1588</v>
      </c>
      <c r="B1328" s="8">
        <v>213213</v>
      </c>
      <c r="C1328" t="s">
        <v>1867</v>
      </c>
      <c r="D1328" t="s">
        <v>1626</v>
      </c>
    </row>
    <row r="1329" spans="1:4" x14ac:dyDescent="0.2">
      <c r="A1329" t="s">
        <v>1590</v>
      </c>
      <c r="B1329" s="8">
        <v>6782582</v>
      </c>
      <c r="C1329" t="s">
        <v>1867</v>
      </c>
      <c r="D1329" t="s">
        <v>1610</v>
      </c>
    </row>
    <row r="1330" spans="1:4" x14ac:dyDescent="0.2">
      <c r="A1330" t="s">
        <v>1590</v>
      </c>
      <c r="B1330" s="8">
        <v>214879</v>
      </c>
      <c r="C1330" t="s">
        <v>1867</v>
      </c>
      <c r="D1330" t="s">
        <v>1697</v>
      </c>
    </row>
    <row r="1331" spans="1:4" x14ac:dyDescent="0.2">
      <c r="A1331" t="s">
        <v>1590</v>
      </c>
      <c r="B1331" s="8">
        <v>213213</v>
      </c>
      <c r="C1331" t="s">
        <v>1867</v>
      </c>
      <c r="D1331" t="s">
        <v>1585</v>
      </c>
    </row>
    <row r="1332" spans="1:4" x14ac:dyDescent="0.2">
      <c r="A1332" t="s">
        <v>1592</v>
      </c>
      <c r="B1332" s="8">
        <v>20141634</v>
      </c>
      <c r="C1332" t="s">
        <v>700</v>
      </c>
      <c r="D1332" t="s">
        <v>1859</v>
      </c>
    </row>
    <row r="1333" spans="1:4" x14ac:dyDescent="0.2">
      <c r="A1333" t="s">
        <v>1580</v>
      </c>
      <c r="B1333" s="8">
        <v>20141634</v>
      </c>
      <c r="C1333" t="s">
        <v>700</v>
      </c>
      <c r="D1333" t="s">
        <v>1694</v>
      </c>
    </row>
    <row r="1334" spans="1:4" x14ac:dyDescent="0.2">
      <c r="A1334" t="s">
        <v>1586</v>
      </c>
      <c r="B1334" s="8">
        <v>20141634</v>
      </c>
      <c r="C1334" t="s">
        <v>700</v>
      </c>
      <c r="D1334" t="s">
        <v>1869</v>
      </c>
    </row>
    <row r="1335" spans="1:4" x14ac:dyDescent="0.2">
      <c r="A1335" t="s">
        <v>1588</v>
      </c>
      <c r="B1335" s="8">
        <v>20141634</v>
      </c>
      <c r="C1335" t="s">
        <v>700</v>
      </c>
      <c r="D1335" t="s">
        <v>1602</v>
      </c>
    </row>
    <row r="1336" spans="1:4" x14ac:dyDescent="0.2">
      <c r="A1336" t="s">
        <v>1590</v>
      </c>
      <c r="B1336" s="8">
        <v>20141634</v>
      </c>
      <c r="C1336" t="s">
        <v>700</v>
      </c>
      <c r="D1336" t="s">
        <v>1655</v>
      </c>
    </row>
    <row r="1337" spans="1:4" x14ac:dyDescent="0.2">
      <c r="A1337" t="s">
        <v>1592</v>
      </c>
      <c r="B1337" s="8" t="s">
        <v>1601</v>
      </c>
      <c r="C1337" t="s">
        <v>701</v>
      </c>
      <c r="D1337" t="s">
        <v>1594</v>
      </c>
    </row>
    <row r="1338" spans="1:4" x14ac:dyDescent="0.2">
      <c r="A1338" t="s">
        <v>1580</v>
      </c>
      <c r="B1338" s="8" t="s">
        <v>1601</v>
      </c>
      <c r="C1338" t="s">
        <v>701</v>
      </c>
      <c r="D1338" t="s">
        <v>1602</v>
      </c>
    </row>
    <row r="1339" spans="1:4" x14ac:dyDescent="0.2">
      <c r="A1339" t="s">
        <v>1586</v>
      </c>
      <c r="B1339" s="8" t="s">
        <v>1601</v>
      </c>
      <c r="C1339" t="s">
        <v>701</v>
      </c>
      <c r="D1339" t="s">
        <v>1602</v>
      </c>
    </row>
    <row r="1340" spans="1:4" x14ac:dyDescent="0.2">
      <c r="A1340" t="s">
        <v>1588</v>
      </c>
      <c r="B1340" s="8" t="s">
        <v>1601</v>
      </c>
      <c r="C1340" t="s">
        <v>701</v>
      </c>
      <c r="D1340" t="s">
        <v>1609</v>
      </c>
    </row>
    <row r="1341" spans="1:4" x14ac:dyDescent="0.2">
      <c r="A1341" t="s">
        <v>1590</v>
      </c>
      <c r="B1341" s="8" t="s">
        <v>1601</v>
      </c>
      <c r="C1341" t="s">
        <v>701</v>
      </c>
      <c r="D1341" t="s">
        <v>1583</v>
      </c>
    </row>
    <row r="1342" spans="1:4" x14ac:dyDescent="0.2">
      <c r="A1342" t="s">
        <v>1592</v>
      </c>
      <c r="B1342" s="8">
        <v>4228982</v>
      </c>
      <c r="C1342" t="s">
        <v>1870</v>
      </c>
      <c r="D1342" t="s">
        <v>1871</v>
      </c>
    </row>
    <row r="1343" spans="1:4" x14ac:dyDescent="0.2">
      <c r="A1343" t="s">
        <v>1580</v>
      </c>
      <c r="B1343" s="8">
        <v>4228982</v>
      </c>
      <c r="C1343" t="s">
        <v>1870</v>
      </c>
      <c r="D1343" t="s">
        <v>1655</v>
      </c>
    </row>
    <row r="1344" spans="1:4" x14ac:dyDescent="0.2">
      <c r="A1344" t="s">
        <v>1588</v>
      </c>
      <c r="B1344" s="8">
        <v>4228982</v>
      </c>
      <c r="C1344" t="s">
        <v>1870</v>
      </c>
      <c r="D1344" t="s">
        <v>1657</v>
      </c>
    </row>
    <row r="1345" spans="1:4" x14ac:dyDescent="0.2">
      <c r="A1345" t="s">
        <v>1590</v>
      </c>
      <c r="B1345" s="8">
        <v>4228982</v>
      </c>
      <c r="C1345" t="s">
        <v>1870</v>
      </c>
      <c r="D1345" t="s">
        <v>1581</v>
      </c>
    </row>
    <row r="1346" spans="1:4" x14ac:dyDescent="0.2">
      <c r="A1346" t="s">
        <v>1592</v>
      </c>
      <c r="B1346" s="8" t="s">
        <v>1601</v>
      </c>
      <c r="C1346" t="s">
        <v>703</v>
      </c>
      <c r="D1346" t="s">
        <v>1587</v>
      </c>
    </row>
    <row r="1347" spans="1:4" x14ac:dyDescent="0.2">
      <c r="A1347" t="s">
        <v>1580</v>
      </c>
      <c r="B1347" s="8" t="s">
        <v>1601</v>
      </c>
      <c r="C1347" t="s">
        <v>703</v>
      </c>
      <c r="D1347" t="s">
        <v>1581</v>
      </c>
    </row>
    <row r="1348" spans="1:4" x14ac:dyDescent="0.2">
      <c r="A1348" t="s">
        <v>1586</v>
      </c>
      <c r="B1348" s="8" t="s">
        <v>1601</v>
      </c>
      <c r="C1348" t="s">
        <v>703</v>
      </c>
      <c r="D1348" t="s">
        <v>1603</v>
      </c>
    </row>
    <row r="1349" spans="1:4" x14ac:dyDescent="0.2">
      <c r="A1349" t="s">
        <v>1588</v>
      </c>
      <c r="B1349" s="8" t="s">
        <v>1601</v>
      </c>
      <c r="C1349" t="s">
        <v>703</v>
      </c>
      <c r="D1349" t="s">
        <v>1583</v>
      </c>
    </row>
    <row r="1350" spans="1:4" x14ac:dyDescent="0.2">
      <c r="A1350" t="s">
        <v>1590</v>
      </c>
      <c r="B1350" s="8" t="s">
        <v>1601</v>
      </c>
      <c r="C1350" t="s">
        <v>703</v>
      </c>
      <c r="D1350" t="s">
        <v>1609</v>
      </c>
    </row>
    <row r="1351" spans="1:4" x14ac:dyDescent="0.2">
      <c r="A1351" t="s">
        <v>1586</v>
      </c>
      <c r="B1351" s="8" t="s">
        <v>1601</v>
      </c>
      <c r="C1351" t="s">
        <v>705</v>
      </c>
      <c r="D1351" t="s">
        <v>1591</v>
      </c>
    </row>
    <row r="1352" spans="1:4" x14ac:dyDescent="0.2">
      <c r="A1352" t="s">
        <v>1588</v>
      </c>
      <c r="B1352" s="8" t="s">
        <v>1601</v>
      </c>
      <c r="C1352" t="s">
        <v>705</v>
      </c>
      <c r="D1352" t="s">
        <v>1629</v>
      </c>
    </row>
    <row r="1353" spans="1:4" x14ac:dyDescent="0.2">
      <c r="A1353" t="s">
        <v>1590</v>
      </c>
      <c r="B1353" s="8" t="s">
        <v>1601</v>
      </c>
      <c r="C1353" t="s">
        <v>705</v>
      </c>
      <c r="D1353" t="s">
        <v>1587</v>
      </c>
    </row>
    <row r="1354" spans="1:4" x14ac:dyDescent="0.2">
      <c r="A1354" t="s">
        <v>1592</v>
      </c>
      <c r="B1354" s="8">
        <v>13065008</v>
      </c>
      <c r="C1354" t="s">
        <v>708</v>
      </c>
      <c r="D1354" t="s">
        <v>1591</v>
      </c>
    </row>
    <row r="1355" spans="1:4" x14ac:dyDescent="0.2">
      <c r="A1355" t="s">
        <v>1580</v>
      </c>
      <c r="B1355" s="8">
        <v>13065008</v>
      </c>
      <c r="C1355" t="s">
        <v>708</v>
      </c>
      <c r="D1355" t="s">
        <v>1636</v>
      </c>
    </row>
    <row r="1356" spans="1:4" x14ac:dyDescent="0.2">
      <c r="A1356" t="s">
        <v>1586</v>
      </c>
      <c r="B1356" s="8">
        <v>13065008</v>
      </c>
      <c r="C1356" t="s">
        <v>708</v>
      </c>
      <c r="D1356" t="s">
        <v>1581</v>
      </c>
    </row>
    <row r="1357" spans="1:4" x14ac:dyDescent="0.2">
      <c r="A1357" t="s">
        <v>1588</v>
      </c>
      <c r="B1357" s="8">
        <v>13065008</v>
      </c>
      <c r="C1357" t="s">
        <v>708</v>
      </c>
      <c r="D1357" t="s">
        <v>1587</v>
      </c>
    </row>
    <row r="1358" spans="1:4" x14ac:dyDescent="0.2">
      <c r="A1358" t="s">
        <v>1590</v>
      </c>
      <c r="B1358" s="8">
        <v>13065008</v>
      </c>
      <c r="C1358" t="s">
        <v>708</v>
      </c>
      <c r="D1358" t="s">
        <v>1603</v>
      </c>
    </row>
    <row r="1359" spans="1:4" x14ac:dyDescent="0.2">
      <c r="A1359" t="s">
        <v>1592</v>
      </c>
      <c r="B1359" s="8">
        <v>214227</v>
      </c>
      <c r="C1359" t="s">
        <v>713</v>
      </c>
      <c r="D1359" t="s">
        <v>1607</v>
      </c>
    </row>
    <row r="1360" spans="1:4" x14ac:dyDescent="0.2">
      <c r="A1360" t="s">
        <v>1580</v>
      </c>
      <c r="B1360" s="8">
        <v>214227</v>
      </c>
      <c r="C1360" t="s">
        <v>713</v>
      </c>
      <c r="D1360" t="s">
        <v>1873</v>
      </c>
    </row>
    <row r="1361" spans="1:4" x14ac:dyDescent="0.2">
      <c r="A1361" t="s">
        <v>1588</v>
      </c>
      <c r="B1361" s="8">
        <v>214227</v>
      </c>
      <c r="C1361" t="s">
        <v>713</v>
      </c>
      <c r="D1361" t="s">
        <v>1635</v>
      </c>
    </row>
    <row r="1362" spans="1:4" x14ac:dyDescent="0.2">
      <c r="A1362" t="s">
        <v>1592</v>
      </c>
      <c r="B1362" s="8">
        <v>11379351</v>
      </c>
      <c r="C1362" t="s">
        <v>715</v>
      </c>
      <c r="D1362" t="s">
        <v>1605</v>
      </c>
    </row>
    <row r="1363" spans="1:4" x14ac:dyDescent="0.2">
      <c r="A1363" t="s">
        <v>1580</v>
      </c>
      <c r="B1363" s="8">
        <v>11379351</v>
      </c>
      <c r="C1363" t="s">
        <v>715</v>
      </c>
      <c r="D1363" t="s">
        <v>1607</v>
      </c>
    </row>
    <row r="1364" spans="1:4" x14ac:dyDescent="0.2">
      <c r="A1364" t="s">
        <v>1586</v>
      </c>
      <c r="B1364" s="8">
        <v>11379351</v>
      </c>
      <c r="C1364" t="s">
        <v>715</v>
      </c>
      <c r="D1364" t="s">
        <v>1587</v>
      </c>
    </row>
    <row r="1365" spans="1:4" x14ac:dyDescent="0.2">
      <c r="A1365" t="s">
        <v>1588</v>
      </c>
      <c r="B1365" s="8">
        <v>11379351</v>
      </c>
      <c r="C1365" t="s">
        <v>715</v>
      </c>
      <c r="D1365" t="s">
        <v>1603</v>
      </c>
    </row>
    <row r="1366" spans="1:4" x14ac:dyDescent="0.2">
      <c r="A1366" t="s">
        <v>1592</v>
      </c>
      <c r="B1366" s="8">
        <v>20165158</v>
      </c>
      <c r="C1366" t="s">
        <v>1874</v>
      </c>
      <c r="D1366" t="s">
        <v>1602</v>
      </c>
    </row>
    <row r="1367" spans="1:4" x14ac:dyDescent="0.2">
      <c r="A1367" t="s">
        <v>1580</v>
      </c>
      <c r="B1367" s="8">
        <v>20165158</v>
      </c>
      <c r="C1367" t="s">
        <v>1874</v>
      </c>
      <c r="D1367" t="s">
        <v>1584</v>
      </c>
    </row>
    <row r="1368" spans="1:4" x14ac:dyDescent="0.2">
      <c r="A1368" t="s">
        <v>1592</v>
      </c>
      <c r="B1368" s="8">
        <v>13144003</v>
      </c>
      <c r="C1368" t="s">
        <v>717</v>
      </c>
      <c r="D1368" t="s">
        <v>1594</v>
      </c>
    </row>
    <row r="1369" spans="1:4" x14ac:dyDescent="0.2">
      <c r="A1369" t="s">
        <v>1580</v>
      </c>
      <c r="B1369" s="8">
        <v>13144003</v>
      </c>
      <c r="C1369" t="s">
        <v>717</v>
      </c>
      <c r="D1369" t="s">
        <v>1602</v>
      </c>
    </row>
    <row r="1370" spans="1:4" x14ac:dyDescent="0.2">
      <c r="A1370" t="s">
        <v>1586</v>
      </c>
      <c r="B1370" s="8">
        <v>13144003</v>
      </c>
      <c r="C1370" t="s">
        <v>717</v>
      </c>
      <c r="D1370" t="s">
        <v>1587</v>
      </c>
    </row>
    <row r="1371" spans="1:4" x14ac:dyDescent="0.2">
      <c r="A1371" t="s">
        <v>1588</v>
      </c>
      <c r="B1371" s="8">
        <v>13144003</v>
      </c>
      <c r="C1371" t="s">
        <v>717</v>
      </c>
      <c r="D1371" t="s">
        <v>1636</v>
      </c>
    </row>
    <row r="1372" spans="1:4" x14ac:dyDescent="0.2">
      <c r="A1372" t="s">
        <v>1590</v>
      </c>
      <c r="B1372" s="8">
        <v>13186453</v>
      </c>
      <c r="C1372" t="s">
        <v>721</v>
      </c>
      <c r="D1372" t="s">
        <v>1602</v>
      </c>
    </row>
    <row r="1373" spans="1:4" x14ac:dyDescent="0.2">
      <c r="A1373" t="s">
        <v>1586</v>
      </c>
      <c r="B1373" s="8" t="s">
        <v>1601</v>
      </c>
      <c r="C1373" t="s">
        <v>722</v>
      </c>
      <c r="D1373" t="s">
        <v>1603</v>
      </c>
    </row>
    <row r="1374" spans="1:4" x14ac:dyDescent="0.2">
      <c r="A1374" t="s">
        <v>1588</v>
      </c>
      <c r="B1374" s="8" t="s">
        <v>1601</v>
      </c>
      <c r="C1374" t="s">
        <v>722</v>
      </c>
      <c r="D1374" t="s">
        <v>1584</v>
      </c>
    </row>
    <row r="1375" spans="1:4" x14ac:dyDescent="0.2">
      <c r="A1375" t="s">
        <v>1586</v>
      </c>
      <c r="B1375" s="8">
        <v>13212686</v>
      </c>
      <c r="C1375" t="s">
        <v>724</v>
      </c>
      <c r="D1375" t="s">
        <v>1603</v>
      </c>
    </row>
    <row r="1376" spans="1:4" x14ac:dyDescent="0.2">
      <c r="A1376" t="s">
        <v>1588</v>
      </c>
      <c r="B1376" s="8">
        <v>13212686</v>
      </c>
      <c r="C1376" t="s">
        <v>724</v>
      </c>
      <c r="D1376" t="s">
        <v>1602</v>
      </c>
    </row>
    <row r="1377" spans="1:4" x14ac:dyDescent="0.2">
      <c r="A1377" t="s">
        <v>1592</v>
      </c>
      <c r="B1377" s="8">
        <v>690239</v>
      </c>
      <c r="C1377" t="s">
        <v>725</v>
      </c>
      <c r="D1377" t="s">
        <v>1602</v>
      </c>
    </row>
    <row r="1378" spans="1:4" x14ac:dyDescent="0.2">
      <c r="A1378" t="s">
        <v>1580</v>
      </c>
      <c r="B1378" s="8">
        <v>690239</v>
      </c>
      <c r="C1378" t="s">
        <v>725</v>
      </c>
      <c r="D1378" t="s">
        <v>1587</v>
      </c>
    </row>
    <row r="1379" spans="1:4" x14ac:dyDescent="0.2">
      <c r="A1379" t="s">
        <v>1586</v>
      </c>
      <c r="B1379" s="8">
        <v>690239</v>
      </c>
      <c r="C1379" t="s">
        <v>725</v>
      </c>
      <c r="D1379" t="s">
        <v>1584</v>
      </c>
    </row>
    <row r="1380" spans="1:4" x14ac:dyDescent="0.2">
      <c r="A1380" t="s">
        <v>1588</v>
      </c>
      <c r="B1380" s="8">
        <v>690239</v>
      </c>
      <c r="C1380" t="s">
        <v>725</v>
      </c>
      <c r="D1380" t="s">
        <v>1584</v>
      </c>
    </row>
    <row r="1381" spans="1:4" x14ac:dyDescent="0.2">
      <c r="A1381" t="s">
        <v>1590</v>
      </c>
      <c r="B1381" s="8">
        <v>690239</v>
      </c>
      <c r="C1381" t="s">
        <v>725</v>
      </c>
      <c r="D1381" t="s">
        <v>1610</v>
      </c>
    </row>
    <row r="1382" spans="1:4" x14ac:dyDescent="0.2">
      <c r="A1382" t="s">
        <v>1592</v>
      </c>
      <c r="B1382" s="8">
        <v>13220508</v>
      </c>
      <c r="C1382" t="s">
        <v>727</v>
      </c>
      <c r="D1382" t="s">
        <v>1581</v>
      </c>
    </row>
    <row r="1383" spans="1:4" x14ac:dyDescent="0.2">
      <c r="A1383" t="s">
        <v>1580</v>
      </c>
      <c r="B1383" s="8">
        <v>13220508</v>
      </c>
      <c r="C1383" t="s">
        <v>727</v>
      </c>
      <c r="D1383" t="s">
        <v>1583</v>
      </c>
    </row>
    <row r="1384" spans="1:4" x14ac:dyDescent="0.2">
      <c r="A1384" t="s">
        <v>1586</v>
      </c>
      <c r="B1384" s="8">
        <v>13220508</v>
      </c>
      <c r="C1384" t="s">
        <v>727</v>
      </c>
      <c r="D1384" t="s">
        <v>1603</v>
      </c>
    </row>
    <row r="1385" spans="1:4" x14ac:dyDescent="0.2">
      <c r="A1385" t="s">
        <v>1588</v>
      </c>
      <c r="B1385" s="8">
        <v>13220508</v>
      </c>
      <c r="C1385" t="s">
        <v>727</v>
      </c>
      <c r="D1385" t="s">
        <v>1603</v>
      </c>
    </row>
    <row r="1386" spans="1:4" x14ac:dyDescent="0.2">
      <c r="A1386" t="s">
        <v>1592</v>
      </c>
      <c r="B1386" s="8">
        <v>517315</v>
      </c>
      <c r="C1386" t="s">
        <v>734</v>
      </c>
      <c r="D1386" t="s">
        <v>1596</v>
      </c>
    </row>
    <row r="1387" spans="1:4" x14ac:dyDescent="0.2">
      <c r="A1387" t="s">
        <v>1580</v>
      </c>
      <c r="B1387" s="8">
        <v>517315</v>
      </c>
      <c r="C1387" t="s">
        <v>734</v>
      </c>
      <c r="D1387" t="s">
        <v>1581</v>
      </c>
    </row>
    <row r="1388" spans="1:4" x14ac:dyDescent="0.2">
      <c r="A1388" t="s">
        <v>1586</v>
      </c>
      <c r="B1388" s="8">
        <v>517315</v>
      </c>
      <c r="C1388" t="s">
        <v>734</v>
      </c>
      <c r="D1388" t="s">
        <v>1674</v>
      </c>
    </row>
    <row r="1389" spans="1:4" x14ac:dyDescent="0.2">
      <c r="A1389" t="s">
        <v>1588</v>
      </c>
      <c r="B1389" s="8">
        <v>517315</v>
      </c>
      <c r="C1389" t="s">
        <v>734</v>
      </c>
      <c r="D1389" t="s">
        <v>1612</v>
      </c>
    </row>
    <row r="1390" spans="1:4" x14ac:dyDescent="0.2">
      <c r="A1390" t="s">
        <v>1590</v>
      </c>
      <c r="B1390" s="8">
        <v>517315</v>
      </c>
      <c r="C1390" t="s">
        <v>734</v>
      </c>
      <c r="D1390" t="s">
        <v>1627</v>
      </c>
    </row>
    <row r="1391" spans="1:4" x14ac:dyDescent="0.2">
      <c r="A1391" t="s">
        <v>1592</v>
      </c>
      <c r="B1391" s="8">
        <v>20143117</v>
      </c>
      <c r="C1391" t="s">
        <v>736</v>
      </c>
      <c r="D1391" t="s">
        <v>1636</v>
      </c>
    </row>
    <row r="1392" spans="1:4" x14ac:dyDescent="0.2">
      <c r="A1392" t="s">
        <v>1580</v>
      </c>
      <c r="B1392" s="8">
        <v>442028</v>
      </c>
      <c r="C1392" t="s">
        <v>736</v>
      </c>
      <c r="D1392" t="s">
        <v>1655</v>
      </c>
    </row>
    <row r="1393" spans="1:4" x14ac:dyDescent="0.2">
      <c r="A1393" t="s">
        <v>1586</v>
      </c>
      <c r="B1393" s="8">
        <v>442028</v>
      </c>
      <c r="C1393" t="s">
        <v>736</v>
      </c>
      <c r="D1393" t="s">
        <v>1695</v>
      </c>
    </row>
    <row r="1394" spans="1:4" x14ac:dyDescent="0.2">
      <c r="A1394" t="s">
        <v>1588</v>
      </c>
      <c r="B1394" s="8">
        <v>20143117</v>
      </c>
      <c r="C1394" t="s">
        <v>736</v>
      </c>
      <c r="D1394" t="s">
        <v>1612</v>
      </c>
    </row>
    <row r="1395" spans="1:4" x14ac:dyDescent="0.2">
      <c r="A1395" t="s">
        <v>1588</v>
      </c>
      <c r="B1395" s="8">
        <v>442028</v>
      </c>
      <c r="C1395" t="s">
        <v>736</v>
      </c>
      <c r="D1395" t="s">
        <v>1642</v>
      </c>
    </row>
    <row r="1396" spans="1:4" x14ac:dyDescent="0.2">
      <c r="A1396" t="s">
        <v>1590</v>
      </c>
      <c r="B1396" s="8">
        <v>20143117</v>
      </c>
      <c r="C1396" t="s">
        <v>736</v>
      </c>
      <c r="D1396" t="s">
        <v>1628</v>
      </c>
    </row>
    <row r="1397" spans="1:4" x14ac:dyDescent="0.2">
      <c r="A1397" t="s">
        <v>1592</v>
      </c>
      <c r="B1397" s="8">
        <v>13096925</v>
      </c>
      <c r="C1397" t="s">
        <v>1877</v>
      </c>
      <c r="D1397" t="s">
        <v>1587</v>
      </c>
    </row>
    <row r="1398" spans="1:4" x14ac:dyDescent="0.2">
      <c r="A1398" t="s">
        <v>1580</v>
      </c>
      <c r="B1398" s="8">
        <v>13096925</v>
      </c>
      <c r="C1398" t="s">
        <v>1877</v>
      </c>
      <c r="D1398" t="s">
        <v>1626</v>
      </c>
    </row>
    <row r="1399" spans="1:4" x14ac:dyDescent="0.2">
      <c r="A1399" t="s">
        <v>1586</v>
      </c>
      <c r="B1399" s="8">
        <v>13096925</v>
      </c>
      <c r="C1399" t="s">
        <v>1877</v>
      </c>
      <c r="D1399" t="s">
        <v>1584</v>
      </c>
    </row>
    <row r="1400" spans="1:4" x14ac:dyDescent="0.2">
      <c r="A1400" t="s">
        <v>1588</v>
      </c>
      <c r="B1400" s="8">
        <v>13096925</v>
      </c>
      <c r="C1400" t="s">
        <v>1877</v>
      </c>
      <c r="D1400" t="s">
        <v>1587</v>
      </c>
    </row>
    <row r="1401" spans="1:4" x14ac:dyDescent="0.2">
      <c r="A1401" t="s">
        <v>1592</v>
      </c>
      <c r="B1401" s="8" t="s">
        <v>1601</v>
      </c>
      <c r="C1401" t="s">
        <v>1879</v>
      </c>
      <c r="D1401" t="s">
        <v>1609</v>
      </c>
    </row>
    <row r="1402" spans="1:4" x14ac:dyDescent="0.2">
      <c r="A1402" t="s">
        <v>1580</v>
      </c>
      <c r="B1402" s="8" t="s">
        <v>1601</v>
      </c>
      <c r="C1402" t="s">
        <v>1879</v>
      </c>
      <c r="D1402" t="s">
        <v>1587</v>
      </c>
    </row>
    <row r="1403" spans="1:4" x14ac:dyDescent="0.2">
      <c r="A1403" t="s">
        <v>1590</v>
      </c>
      <c r="B1403" s="8">
        <v>11481446</v>
      </c>
      <c r="C1403" t="s">
        <v>740</v>
      </c>
      <c r="D1403" t="s">
        <v>1587</v>
      </c>
    </row>
    <row r="1404" spans="1:4" x14ac:dyDescent="0.2">
      <c r="A1404" t="s">
        <v>1580</v>
      </c>
      <c r="B1404" s="8">
        <v>20174518</v>
      </c>
      <c r="C1404" t="s">
        <v>742</v>
      </c>
      <c r="D1404" t="s">
        <v>1584</v>
      </c>
    </row>
    <row r="1405" spans="1:4" x14ac:dyDescent="0.2">
      <c r="A1405" t="s">
        <v>1586</v>
      </c>
      <c r="B1405" s="8">
        <v>646235</v>
      </c>
      <c r="C1405" t="s">
        <v>742</v>
      </c>
      <c r="D1405" t="s">
        <v>1603</v>
      </c>
    </row>
    <row r="1406" spans="1:4" x14ac:dyDescent="0.2">
      <c r="A1406" t="s">
        <v>1586</v>
      </c>
      <c r="B1406" s="8">
        <v>484679</v>
      </c>
      <c r="C1406" t="s">
        <v>742</v>
      </c>
      <c r="D1406" t="s">
        <v>1657</v>
      </c>
    </row>
    <row r="1407" spans="1:4" x14ac:dyDescent="0.2">
      <c r="A1407" t="s">
        <v>1586</v>
      </c>
      <c r="B1407" s="8">
        <v>20038588</v>
      </c>
      <c r="C1407" t="s">
        <v>742</v>
      </c>
      <c r="D1407" t="s">
        <v>1643</v>
      </c>
    </row>
    <row r="1408" spans="1:4" x14ac:dyDescent="0.2">
      <c r="A1408" t="s">
        <v>1586</v>
      </c>
      <c r="B1408" s="8">
        <v>510309</v>
      </c>
      <c r="C1408" t="s">
        <v>742</v>
      </c>
      <c r="D1408" t="s">
        <v>1725</v>
      </c>
    </row>
    <row r="1409" spans="1:4" x14ac:dyDescent="0.2">
      <c r="A1409" t="s">
        <v>1588</v>
      </c>
      <c r="B1409" s="8">
        <v>646235</v>
      </c>
      <c r="C1409" t="s">
        <v>742</v>
      </c>
      <c r="D1409" t="s">
        <v>1643</v>
      </c>
    </row>
    <row r="1410" spans="1:4" x14ac:dyDescent="0.2">
      <c r="A1410" t="s">
        <v>1588</v>
      </c>
      <c r="B1410" s="8">
        <v>510309</v>
      </c>
      <c r="C1410" t="s">
        <v>742</v>
      </c>
      <c r="D1410" t="s">
        <v>1771</v>
      </c>
    </row>
    <row r="1411" spans="1:4" x14ac:dyDescent="0.2">
      <c r="A1411" t="s">
        <v>1588</v>
      </c>
      <c r="B1411" s="8">
        <v>454947</v>
      </c>
      <c r="C1411" t="s">
        <v>742</v>
      </c>
      <c r="D1411" t="s">
        <v>1605</v>
      </c>
    </row>
    <row r="1412" spans="1:4" x14ac:dyDescent="0.2">
      <c r="A1412" t="s">
        <v>1588</v>
      </c>
      <c r="B1412" s="8">
        <v>484679</v>
      </c>
      <c r="C1412" t="s">
        <v>742</v>
      </c>
      <c r="D1412" t="s">
        <v>1605</v>
      </c>
    </row>
    <row r="1413" spans="1:4" x14ac:dyDescent="0.2">
      <c r="A1413" t="s">
        <v>1588</v>
      </c>
      <c r="B1413" s="8">
        <v>20038588</v>
      </c>
      <c r="C1413" t="s">
        <v>742</v>
      </c>
      <c r="D1413" t="s">
        <v>1718</v>
      </c>
    </row>
    <row r="1414" spans="1:4" x14ac:dyDescent="0.2">
      <c r="A1414" t="s">
        <v>1588</v>
      </c>
      <c r="B1414" s="8">
        <v>440046</v>
      </c>
      <c r="C1414" t="s">
        <v>742</v>
      </c>
      <c r="D1414" t="s">
        <v>1584</v>
      </c>
    </row>
    <row r="1415" spans="1:4" x14ac:dyDescent="0.2">
      <c r="A1415" t="s">
        <v>1590</v>
      </c>
      <c r="B1415" s="8">
        <v>552821</v>
      </c>
      <c r="C1415" t="s">
        <v>742</v>
      </c>
      <c r="D1415" t="s">
        <v>1610</v>
      </c>
    </row>
    <row r="1416" spans="1:4" x14ac:dyDescent="0.2">
      <c r="A1416" t="s">
        <v>1590</v>
      </c>
      <c r="B1416" s="8">
        <v>510309</v>
      </c>
      <c r="C1416" t="s">
        <v>742</v>
      </c>
      <c r="D1416" t="s">
        <v>1881</v>
      </c>
    </row>
    <row r="1417" spans="1:4" x14ac:dyDescent="0.2">
      <c r="A1417" t="s">
        <v>1590</v>
      </c>
      <c r="B1417" s="8">
        <v>20038588</v>
      </c>
      <c r="C1417" t="s">
        <v>742</v>
      </c>
      <c r="D1417" t="s">
        <v>1646</v>
      </c>
    </row>
    <row r="1418" spans="1:4" x14ac:dyDescent="0.2">
      <c r="A1418" t="s">
        <v>1590</v>
      </c>
      <c r="B1418" s="8">
        <v>484679</v>
      </c>
      <c r="C1418" t="s">
        <v>742</v>
      </c>
      <c r="D1418" t="s">
        <v>1804</v>
      </c>
    </row>
    <row r="1419" spans="1:4" x14ac:dyDescent="0.2">
      <c r="A1419" t="s">
        <v>1590</v>
      </c>
      <c r="B1419" s="8">
        <v>454947</v>
      </c>
      <c r="C1419" t="s">
        <v>742</v>
      </c>
      <c r="D1419" t="s">
        <v>1584</v>
      </c>
    </row>
    <row r="1420" spans="1:4" x14ac:dyDescent="0.2">
      <c r="A1420" t="s">
        <v>1590</v>
      </c>
      <c r="B1420" s="8">
        <v>478238</v>
      </c>
      <c r="C1420" t="s">
        <v>742</v>
      </c>
      <c r="D1420" t="s">
        <v>1584</v>
      </c>
    </row>
    <row r="1421" spans="1:4" x14ac:dyDescent="0.2">
      <c r="A1421" t="s">
        <v>1592</v>
      </c>
      <c r="B1421" s="8">
        <v>11496350</v>
      </c>
      <c r="C1421" t="s">
        <v>744</v>
      </c>
      <c r="D1421" t="s">
        <v>1589</v>
      </c>
    </row>
    <row r="1422" spans="1:4" x14ac:dyDescent="0.2">
      <c r="A1422" t="s">
        <v>1580</v>
      </c>
      <c r="B1422" s="8">
        <v>11496350</v>
      </c>
      <c r="C1422" t="s">
        <v>744</v>
      </c>
      <c r="D1422" t="s">
        <v>1584</v>
      </c>
    </row>
    <row r="1423" spans="1:4" x14ac:dyDescent="0.2">
      <c r="A1423" t="s">
        <v>1586</v>
      </c>
      <c r="B1423" s="8">
        <v>11496350</v>
      </c>
      <c r="C1423" t="s">
        <v>744</v>
      </c>
      <c r="D1423" t="s">
        <v>1587</v>
      </c>
    </row>
    <row r="1424" spans="1:4" x14ac:dyDescent="0.2">
      <c r="A1424" t="s">
        <v>1592</v>
      </c>
      <c r="B1424" s="8">
        <v>20093612</v>
      </c>
      <c r="C1424" t="s">
        <v>746</v>
      </c>
      <c r="D1424" t="s">
        <v>1660</v>
      </c>
    </row>
    <row r="1425" spans="1:4" x14ac:dyDescent="0.2">
      <c r="A1425" t="s">
        <v>1580</v>
      </c>
      <c r="B1425" s="8">
        <v>20093612</v>
      </c>
      <c r="C1425" t="s">
        <v>746</v>
      </c>
      <c r="D1425" t="s">
        <v>1882</v>
      </c>
    </row>
    <row r="1426" spans="1:4" x14ac:dyDescent="0.2">
      <c r="A1426" t="s">
        <v>1586</v>
      </c>
      <c r="B1426" s="8">
        <v>20093612</v>
      </c>
      <c r="C1426" t="s">
        <v>746</v>
      </c>
      <c r="D1426" t="s">
        <v>1658</v>
      </c>
    </row>
    <row r="1427" spans="1:4" x14ac:dyDescent="0.2">
      <c r="A1427" t="s">
        <v>1588</v>
      </c>
      <c r="B1427" s="8">
        <v>20093612</v>
      </c>
      <c r="C1427" t="s">
        <v>746</v>
      </c>
      <c r="D1427" t="s">
        <v>1677</v>
      </c>
    </row>
    <row r="1428" spans="1:4" x14ac:dyDescent="0.2">
      <c r="A1428" t="s">
        <v>1590</v>
      </c>
      <c r="B1428" s="8">
        <v>20093612</v>
      </c>
      <c r="C1428" t="s">
        <v>746</v>
      </c>
      <c r="D1428" t="s">
        <v>1883</v>
      </c>
    </row>
    <row r="1429" spans="1:4" x14ac:dyDescent="0.2">
      <c r="A1429" t="s">
        <v>1588</v>
      </c>
      <c r="B1429" s="8">
        <v>4178630</v>
      </c>
      <c r="C1429" t="s">
        <v>750</v>
      </c>
      <c r="D1429" t="s">
        <v>1610</v>
      </c>
    </row>
    <row r="1430" spans="1:4" x14ac:dyDescent="0.2">
      <c r="A1430" t="s">
        <v>1590</v>
      </c>
      <c r="B1430" s="8">
        <v>4178630</v>
      </c>
      <c r="C1430" t="s">
        <v>750</v>
      </c>
      <c r="D1430" t="s">
        <v>1587</v>
      </c>
    </row>
    <row r="1431" spans="1:4" x14ac:dyDescent="0.2">
      <c r="A1431" t="s">
        <v>1592</v>
      </c>
      <c r="B1431" s="8">
        <v>13225886</v>
      </c>
      <c r="C1431" t="s">
        <v>754</v>
      </c>
      <c r="D1431" t="s">
        <v>1581</v>
      </c>
    </row>
    <row r="1432" spans="1:4" x14ac:dyDescent="0.2">
      <c r="A1432" t="s">
        <v>1592</v>
      </c>
      <c r="B1432" s="8" t="s">
        <v>1601</v>
      </c>
      <c r="C1432" t="s">
        <v>754</v>
      </c>
      <c r="D1432" t="s">
        <v>1609</v>
      </c>
    </row>
    <row r="1433" spans="1:4" x14ac:dyDescent="0.2">
      <c r="A1433" t="s">
        <v>1592</v>
      </c>
      <c r="B1433" s="8">
        <v>11365655</v>
      </c>
      <c r="C1433" t="s">
        <v>754</v>
      </c>
      <c r="D1433" t="s">
        <v>1610</v>
      </c>
    </row>
    <row r="1434" spans="1:4" x14ac:dyDescent="0.2">
      <c r="A1434" t="s">
        <v>1580</v>
      </c>
      <c r="B1434" s="8" t="s">
        <v>1601</v>
      </c>
      <c r="C1434" t="s">
        <v>754</v>
      </c>
      <c r="D1434" t="s">
        <v>1583</v>
      </c>
    </row>
    <row r="1435" spans="1:4" x14ac:dyDescent="0.2">
      <c r="A1435" t="s">
        <v>1580</v>
      </c>
      <c r="B1435" s="8">
        <v>13225886</v>
      </c>
      <c r="C1435" t="s">
        <v>754</v>
      </c>
      <c r="D1435" t="s">
        <v>1584</v>
      </c>
    </row>
    <row r="1436" spans="1:4" x14ac:dyDescent="0.2">
      <c r="A1436" t="s">
        <v>1580</v>
      </c>
      <c r="B1436" s="8">
        <v>11365655</v>
      </c>
      <c r="C1436" t="s">
        <v>754</v>
      </c>
      <c r="D1436" t="s">
        <v>1584</v>
      </c>
    </row>
    <row r="1437" spans="1:4" x14ac:dyDescent="0.2">
      <c r="A1437" t="s">
        <v>1586</v>
      </c>
      <c r="B1437" s="8">
        <v>11365655</v>
      </c>
      <c r="C1437" t="s">
        <v>754</v>
      </c>
      <c r="D1437" t="s">
        <v>1587</v>
      </c>
    </row>
    <row r="1438" spans="1:4" x14ac:dyDescent="0.2">
      <c r="A1438" t="s">
        <v>1586</v>
      </c>
      <c r="B1438" s="8">
        <v>13225886</v>
      </c>
      <c r="C1438" t="s">
        <v>754</v>
      </c>
      <c r="D1438" t="s">
        <v>1581</v>
      </c>
    </row>
    <row r="1439" spans="1:4" x14ac:dyDescent="0.2">
      <c r="A1439" t="s">
        <v>1588</v>
      </c>
      <c r="B1439" s="8">
        <v>13225886</v>
      </c>
      <c r="C1439" t="s">
        <v>754</v>
      </c>
      <c r="D1439" t="s">
        <v>1636</v>
      </c>
    </row>
    <row r="1440" spans="1:4" x14ac:dyDescent="0.2">
      <c r="A1440" t="s">
        <v>1588</v>
      </c>
      <c r="B1440" s="8">
        <v>11365655</v>
      </c>
      <c r="C1440" t="s">
        <v>754</v>
      </c>
      <c r="D1440" t="s">
        <v>1605</v>
      </c>
    </row>
    <row r="1441" spans="1:4" x14ac:dyDescent="0.2">
      <c r="A1441" t="s">
        <v>1590</v>
      </c>
      <c r="B1441" s="8">
        <v>11365655</v>
      </c>
      <c r="C1441" t="s">
        <v>754</v>
      </c>
      <c r="D1441" t="s">
        <v>1596</v>
      </c>
    </row>
    <row r="1442" spans="1:4" x14ac:dyDescent="0.2">
      <c r="A1442" t="s">
        <v>1590</v>
      </c>
      <c r="B1442" s="8">
        <v>13225886</v>
      </c>
      <c r="C1442" t="s">
        <v>754</v>
      </c>
      <c r="D1442" t="s">
        <v>1607</v>
      </c>
    </row>
    <row r="1443" spans="1:4" x14ac:dyDescent="0.2">
      <c r="A1443" t="s">
        <v>1592</v>
      </c>
      <c r="B1443" s="8">
        <v>11040334</v>
      </c>
      <c r="C1443" t="s">
        <v>756</v>
      </c>
      <c r="D1443" t="s">
        <v>1581</v>
      </c>
    </row>
    <row r="1444" spans="1:4" x14ac:dyDescent="0.2">
      <c r="A1444" t="s">
        <v>1580</v>
      </c>
      <c r="B1444" s="8">
        <v>11040334</v>
      </c>
      <c r="C1444" t="s">
        <v>756</v>
      </c>
      <c r="D1444" t="s">
        <v>1584</v>
      </c>
    </row>
    <row r="1445" spans="1:4" x14ac:dyDescent="0.2">
      <c r="A1445" t="s">
        <v>1588</v>
      </c>
      <c r="B1445" s="8">
        <v>11040334</v>
      </c>
      <c r="C1445" t="s">
        <v>756</v>
      </c>
      <c r="D1445" t="s">
        <v>1610</v>
      </c>
    </row>
    <row r="1446" spans="1:4" x14ac:dyDescent="0.2">
      <c r="A1446" t="s">
        <v>1590</v>
      </c>
      <c r="B1446" s="8">
        <v>11040334</v>
      </c>
      <c r="C1446" t="s">
        <v>756</v>
      </c>
      <c r="D1446" t="s">
        <v>1619</v>
      </c>
    </row>
    <row r="1447" spans="1:4" x14ac:dyDescent="0.2">
      <c r="A1447" t="s">
        <v>1588</v>
      </c>
      <c r="B1447" s="8">
        <v>4281805</v>
      </c>
      <c r="C1447" t="s">
        <v>1884</v>
      </c>
      <c r="D1447" t="s">
        <v>1662</v>
      </c>
    </row>
    <row r="1448" spans="1:4" x14ac:dyDescent="0.2">
      <c r="A1448" t="s">
        <v>1592</v>
      </c>
      <c r="B1448" s="8">
        <v>20147401</v>
      </c>
      <c r="C1448" t="s">
        <v>757</v>
      </c>
      <c r="D1448" t="s">
        <v>1623</v>
      </c>
    </row>
    <row r="1449" spans="1:4" x14ac:dyDescent="0.2">
      <c r="A1449" t="s">
        <v>1580</v>
      </c>
      <c r="B1449" s="8">
        <v>20147401</v>
      </c>
      <c r="C1449" t="s">
        <v>757</v>
      </c>
      <c r="D1449" t="s">
        <v>1757</v>
      </c>
    </row>
    <row r="1450" spans="1:4" x14ac:dyDescent="0.2">
      <c r="A1450" t="s">
        <v>1586</v>
      </c>
      <c r="B1450" s="8">
        <v>20147401</v>
      </c>
      <c r="C1450" t="s">
        <v>757</v>
      </c>
      <c r="D1450" t="s">
        <v>1585</v>
      </c>
    </row>
    <row r="1451" spans="1:4" x14ac:dyDescent="0.2">
      <c r="A1451" t="s">
        <v>1588</v>
      </c>
      <c r="B1451" s="8">
        <v>20147401</v>
      </c>
      <c r="C1451" t="s">
        <v>757</v>
      </c>
      <c r="D1451" t="s">
        <v>1607</v>
      </c>
    </row>
    <row r="1452" spans="1:4" x14ac:dyDescent="0.2">
      <c r="A1452" t="s">
        <v>1586</v>
      </c>
      <c r="B1452" s="8">
        <v>20073844</v>
      </c>
      <c r="C1452" t="s">
        <v>759</v>
      </c>
      <c r="D1452" t="s">
        <v>1694</v>
      </c>
    </row>
    <row r="1453" spans="1:4" x14ac:dyDescent="0.2">
      <c r="A1453" t="s">
        <v>1588</v>
      </c>
      <c r="B1453" s="8">
        <v>20073844</v>
      </c>
      <c r="C1453" t="s">
        <v>759</v>
      </c>
      <c r="D1453" t="s">
        <v>1585</v>
      </c>
    </row>
    <row r="1454" spans="1:4" x14ac:dyDescent="0.2">
      <c r="A1454" t="s">
        <v>1590</v>
      </c>
      <c r="B1454" s="8">
        <v>20073844</v>
      </c>
      <c r="C1454" t="s">
        <v>759</v>
      </c>
      <c r="D1454" t="s">
        <v>1581</v>
      </c>
    </row>
    <row r="1455" spans="1:4" x14ac:dyDescent="0.2">
      <c r="A1455" t="s">
        <v>1592</v>
      </c>
      <c r="B1455" s="8">
        <v>11487124</v>
      </c>
      <c r="C1455" t="s">
        <v>761</v>
      </c>
      <c r="D1455" t="s">
        <v>1629</v>
      </c>
    </row>
    <row r="1456" spans="1:4" x14ac:dyDescent="0.2">
      <c r="A1456" t="s">
        <v>1580</v>
      </c>
      <c r="B1456" s="8">
        <v>11487124</v>
      </c>
      <c r="C1456" t="s">
        <v>761</v>
      </c>
      <c r="D1456" t="s">
        <v>1641</v>
      </c>
    </row>
    <row r="1457" spans="1:4" x14ac:dyDescent="0.2">
      <c r="A1457" t="s">
        <v>1586</v>
      </c>
      <c r="B1457" s="8">
        <v>11487124</v>
      </c>
      <c r="C1457" t="s">
        <v>761</v>
      </c>
      <c r="D1457" t="s">
        <v>1695</v>
      </c>
    </row>
    <row r="1458" spans="1:4" x14ac:dyDescent="0.2">
      <c r="A1458" t="s">
        <v>1588</v>
      </c>
      <c r="B1458" s="8">
        <v>11487124</v>
      </c>
      <c r="C1458" t="s">
        <v>761</v>
      </c>
      <c r="D1458" t="s">
        <v>1641</v>
      </c>
    </row>
    <row r="1459" spans="1:4" x14ac:dyDescent="0.2">
      <c r="A1459" t="s">
        <v>1590</v>
      </c>
      <c r="B1459" s="8">
        <v>11487124</v>
      </c>
      <c r="C1459" t="s">
        <v>761</v>
      </c>
      <c r="D1459" t="s">
        <v>1634</v>
      </c>
    </row>
    <row r="1460" spans="1:4" x14ac:dyDescent="0.2">
      <c r="A1460" t="s">
        <v>1592</v>
      </c>
      <c r="B1460" s="8">
        <v>20134017</v>
      </c>
      <c r="C1460" t="s">
        <v>763</v>
      </c>
      <c r="D1460" t="s">
        <v>1581</v>
      </c>
    </row>
    <row r="1461" spans="1:4" x14ac:dyDescent="0.2">
      <c r="A1461" t="s">
        <v>1580</v>
      </c>
      <c r="B1461" s="8">
        <v>20134017</v>
      </c>
      <c r="C1461" t="s">
        <v>763</v>
      </c>
      <c r="D1461" t="s">
        <v>1629</v>
      </c>
    </row>
    <row r="1462" spans="1:4" x14ac:dyDescent="0.2">
      <c r="A1462" t="s">
        <v>1586</v>
      </c>
      <c r="B1462" s="8">
        <v>20134017</v>
      </c>
      <c r="C1462" t="s">
        <v>763</v>
      </c>
      <c r="D1462" t="s">
        <v>1602</v>
      </c>
    </row>
    <row r="1463" spans="1:4" x14ac:dyDescent="0.2">
      <c r="A1463" t="s">
        <v>1590</v>
      </c>
      <c r="B1463" s="8">
        <v>20134017</v>
      </c>
      <c r="C1463" t="s">
        <v>763</v>
      </c>
      <c r="D1463" t="s">
        <v>1610</v>
      </c>
    </row>
    <row r="1464" spans="1:4" x14ac:dyDescent="0.2">
      <c r="A1464" t="s">
        <v>1580</v>
      </c>
      <c r="B1464" s="8" t="s">
        <v>1601</v>
      </c>
      <c r="C1464" t="s">
        <v>765</v>
      </c>
      <c r="D1464" t="s">
        <v>1603</v>
      </c>
    </row>
    <row r="1465" spans="1:4" x14ac:dyDescent="0.2">
      <c r="A1465" t="s">
        <v>1586</v>
      </c>
      <c r="B1465" s="8">
        <v>20168424</v>
      </c>
      <c r="C1465" t="s">
        <v>765</v>
      </c>
      <c r="D1465" t="s">
        <v>1603</v>
      </c>
    </row>
    <row r="1466" spans="1:4" x14ac:dyDescent="0.2">
      <c r="A1466" t="s">
        <v>1586</v>
      </c>
      <c r="B1466" s="8" t="s">
        <v>1601</v>
      </c>
      <c r="C1466" t="s">
        <v>765</v>
      </c>
      <c r="D1466" t="s">
        <v>1603</v>
      </c>
    </row>
    <row r="1467" spans="1:4" x14ac:dyDescent="0.2">
      <c r="A1467" t="s">
        <v>1588</v>
      </c>
      <c r="B1467" s="8">
        <v>20168424</v>
      </c>
      <c r="C1467" t="s">
        <v>765</v>
      </c>
      <c r="D1467" t="s">
        <v>1609</v>
      </c>
    </row>
    <row r="1468" spans="1:4" x14ac:dyDescent="0.2">
      <c r="A1468" t="s">
        <v>1588</v>
      </c>
      <c r="B1468" s="8" t="s">
        <v>1601</v>
      </c>
      <c r="C1468" t="s">
        <v>765</v>
      </c>
      <c r="D1468" t="s">
        <v>1587</v>
      </c>
    </row>
    <row r="1469" spans="1:4" x14ac:dyDescent="0.2">
      <c r="A1469" t="s">
        <v>1590</v>
      </c>
      <c r="B1469" s="8">
        <v>20146344</v>
      </c>
      <c r="C1469" t="s">
        <v>765</v>
      </c>
      <c r="D1469" t="s">
        <v>1584</v>
      </c>
    </row>
    <row r="1470" spans="1:4" x14ac:dyDescent="0.2">
      <c r="A1470" t="s">
        <v>1590</v>
      </c>
      <c r="B1470" s="8" t="s">
        <v>1601</v>
      </c>
      <c r="C1470" t="s">
        <v>765</v>
      </c>
      <c r="D1470" t="s">
        <v>1603</v>
      </c>
    </row>
    <row r="1471" spans="1:4" x14ac:dyDescent="0.2">
      <c r="A1471" t="s">
        <v>1592</v>
      </c>
      <c r="B1471" s="8">
        <v>11445886</v>
      </c>
      <c r="C1471" t="s">
        <v>767</v>
      </c>
      <c r="D1471" t="s">
        <v>1886</v>
      </c>
    </row>
    <row r="1472" spans="1:4" x14ac:dyDescent="0.2">
      <c r="A1472" t="s">
        <v>1592</v>
      </c>
      <c r="B1472" s="8">
        <v>20076013</v>
      </c>
      <c r="C1472" t="s">
        <v>767</v>
      </c>
      <c r="D1472" t="s">
        <v>1721</v>
      </c>
    </row>
    <row r="1473" spans="1:4" x14ac:dyDescent="0.2">
      <c r="A1473" t="s">
        <v>1580</v>
      </c>
      <c r="B1473" s="8">
        <v>11445886</v>
      </c>
      <c r="C1473" t="s">
        <v>767</v>
      </c>
      <c r="D1473" t="s">
        <v>1844</v>
      </c>
    </row>
    <row r="1474" spans="1:4" x14ac:dyDescent="0.2">
      <c r="A1474" t="s">
        <v>1580</v>
      </c>
      <c r="B1474" s="8">
        <v>20076013</v>
      </c>
      <c r="C1474" t="s">
        <v>767</v>
      </c>
      <c r="D1474" t="s">
        <v>1626</v>
      </c>
    </row>
    <row r="1475" spans="1:4" x14ac:dyDescent="0.2">
      <c r="A1475" t="s">
        <v>1586</v>
      </c>
      <c r="B1475" s="8">
        <v>11445886</v>
      </c>
      <c r="C1475" t="s">
        <v>767</v>
      </c>
      <c r="D1475" t="s">
        <v>1887</v>
      </c>
    </row>
    <row r="1476" spans="1:4" x14ac:dyDescent="0.2">
      <c r="A1476" t="s">
        <v>1590</v>
      </c>
      <c r="B1476" s="8">
        <v>11445886</v>
      </c>
      <c r="C1476" t="s">
        <v>767</v>
      </c>
      <c r="D1476" t="s">
        <v>1620</v>
      </c>
    </row>
    <row r="1477" spans="1:4" x14ac:dyDescent="0.2">
      <c r="A1477" t="s">
        <v>1592</v>
      </c>
      <c r="B1477" s="8">
        <v>296648</v>
      </c>
      <c r="C1477" t="s">
        <v>768</v>
      </c>
      <c r="D1477" t="s">
        <v>1639</v>
      </c>
    </row>
    <row r="1478" spans="1:4" x14ac:dyDescent="0.2">
      <c r="A1478" t="s">
        <v>1580</v>
      </c>
      <c r="B1478" s="8">
        <v>296648</v>
      </c>
      <c r="C1478" t="s">
        <v>768</v>
      </c>
      <c r="D1478" t="s">
        <v>1725</v>
      </c>
    </row>
    <row r="1479" spans="1:4" x14ac:dyDescent="0.2">
      <c r="A1479" t="s">
        <v>1586</v>
      </c>
      <c r="B1479" s="8">
        <v>296648</v>
      </c>
      <c r="C1479" t="s">
        <v>768</v>
      </c>
      <c r="D1479" t="s">
        <v>1657</v>
      </c>
    </row>
    <row r="1480" spans="1:4" x14ac:dyDescent="0.2">
      <c r="A1480" t="s">
        <v>1588</v>
      </c>
      <c r="B1480" s="8">
        <v>296648</v>
      </c>
      <c r="C1480" t="s">
        <v>768</v>
      </c>
      <c r="D1480" t="s">
        <v>1636</v>
      </c>
    </row>
    <row r="1481" spans="1:4" x14ac:dyDescent="0.2">
      <c r="A1481" t="s">
        <v>1592</v>
      </c>
      <c r="B1481" s="8">
        <v>13072347</v>
      </c>
      <c r="C1481" t="s">
        <v>770</v>
      </c>
      <c r="D1481" t="s">
        <v>1701</v>
      </c>
    </row>
    <row r="1482" spans="1:4" x14ac:dyDescent="0.2">
      <c r="A1482" t="s">
        <v>1580</v>
      </c>
      <c r="B1482" s="8">
        <v>13072347</v>
      </c>
      <c r="C1482" t="s">
        <v>770</v>
      </c>
      <c r="D1482" t="s">
        <v>1661</v>
      </c>
    </row>
    <row r="1483" spans="1:4" x14ac:dyDescent="0.2">
      <c r="A1483" t="s">
        <v>1586</v>
      </c>
      <c r="B1483" s="8">
        <v>13072347</v>
      </c>
      <c r="C1483" t="s">
        <v>770</v>
      </c>
      <c r="D1483" t="s">
        <v>1757</v>
      </c>
    </row>
    <row r="1484" spans="1:4" x14ac:dyDescent="0.2">
      <c r="A1484" t="s">
        <v>1588</v>
      </c>
      <c r="B1484" s="8">
        <v>13072347</v>
      </c>
      <c r="C1484" t="s">
        <v>770</v>
      </c>
      <c r="D1484" t="s">
        <v>1633</v>
      </c>
    </row>
    <row r="1485" spans="1:4" x14ac:dyDescent="0.2">
      <c r="A1485" t="s">
        <v>1590</v>
      </c>
      <c r="B1485" s="8">
        <v>13072347</v>
      </c>
      <c r="C1485" t="s">
        <v>770</v>
      </c>
      <c r="D1485" t="s">
        <v>1618</v>
      </c>
    </row>
    <row r="1486" spans="1:4" x14ac:dyDescent="0.2">
      <c r="A1486" t="s">
        <v>1580</v>
      </c>
      <c r="B1486" s="8">
        <v>11481590</v>
      </c>
      <c r="C1486" t="s">
        <v>1888</v>
      </c>
      <c r="D1486" t="s">
        <v>1610</v>
      </c>
    </row>
    <row r="1487" spans="1:4" x14ac:dyDescent="0.2">
      <c r="A1487" t="s">
        <v>1586</v>
      </c>
      <c r="B1487" s="8">
        <v>11481590</v>
      </c>
      <c r="C1487" t="s">
        <v>1888</v>
      </c>
      <c r="D1487" t="s">
        <v>1629</v>
      </c>
    </row>
    <row r="1488" spans="1:4" x14ac:dyDescent="0.2">
      <c r="A1488" t="s">
        <v>1592</v>
      </c>
      <c r="B1488" s="8">
        <v>281167</v>
      </c>
      <c r="C1488" t="s">
        <v>1890</v>
      </c>
      <c r="D1488" t="s">
        <v>1644</v>
      </c>
    </row>
    <row r="1489" spans="1:4" x14ac:dyDescent="0.2">
      <c r="A1489" t="s">
        <v>1592</v>
      </c>
      <c r="B1489" s="8">
        <v>11317075</v>
      </c>
      <c r="C1489" t="s">
        <v>773</v>
      </c>
      <c r="D1489" t="s">
        <v>1603</v>
      </c>
    </row>
    <row r="1490" spans="1:4" x14ac:dyDescent="0.2">
      <c r="A1490" t="s">
        <v>1580</v>
      </c>
      <c r="B1490" s="8">
        <v>11317075</v>
      </c>
      <c r="C1490" t="s">
        <v>773</v>
      </c>
      <c r="D1490" t="s">
        <v>1603</v>
      </c>
    </row>
    <row r="1491" spans="1:4" x14ac:dyDescent="0.2">
      <c r="A1491" t="s">
        <v>1588</v>
      </c>
      <c r="B1491" s="8">
        <v>11317075</v>
      </c>
      <c r="C1491" t="s">
        <v>773</v>
      </c>
      <c r="D1491" t="s">
        <v>1584</v>
      </c>
    </row>
    <row r="1492" spans="1:4" x14ac:dyDescent="0.2">
      <c r="A1492" t="s">
        <v>1590</v>
      </c>
      <c r="B1492" s="8">
        <v>11317075</v>
      </c>
      <c r="C1492" t="s">
        <v>773</v>
      </c>
      <c r="D1492" t="s">
        <v>1603</v>
      </c>
    </row>
    <row r="1493" spans="1:4" x14ac:dyDescent="0.2">
      <c r="A1493" t="s">
        <v>1592</v>
      </c>
      <c r="B1493" s="8">
        <v>4221248</v>
      </c>
      <c r="C1493" t="s">
        <v>775</v>
      </c>
      <c r="D1493" t="s">
        <v>1629</v>
      </c>
    </row>
    <row r="1494" spans="1:4" x14ac:dyDescent="0.2">
      <c r="A1494" t="s">
        <v>1580</v>
      </c>
      <c r="B1494" s="8">
        <v>4221248</v>
      </c>
      <c r="C1494" t="s">
        <v>775</v>
      </c>
      <c r="D1494" t="s">
        <v>1629</v>
      </c>
    </row>
    <row r="1495" spans="1:4" x14ac:dyDescent="0.2">
      <c r="A1495" t="s">
        <v>1586</v>
      </c>
      <c r="B1495" s="8">
        <v>4221248</v>
      </c>
      <c r="C1495" t="s">
        <v>775</v>
      </c>
      <c r="D1495" t="s">
        <v>1609</v>
      </c>
    </row>
    <row r="1496" spans="1:4" x14ac:dyDescent="0.2">
      <c r="A1496" t="s">
        <v>1586</v>
      </c>
      <c r="B1496" s="8">
        <v>11253730</v>
      </c>
      <c r="C1496" t="s">
        <v>779</v>
      </c>
      <c r="D1496" t="s">
        <v>1892</v>
      </c>
    </row>
    <row r="1497" spans="1:4" x14ac:dyDescent="0.2">
      <c r="A1497" t="s">
        <v>1588</v>
      </c>
      <c r="B1497" s="8">
        <v>11253730</v>
      </c>
      <c r="C1497" t="s">
        <v>779</v>
      </c>
      <c r="D1497" t="s">
        <v>1893</v>
      </c>
    </row>
    <row r="1498" spans="1:4" x14ac:dyDescent="0.2">
      <c r="A1498" t="s">
        <v>1590</v>
      </c>
      <c r="B1498" s="8">
        <v>11253730</v>
      </c>
      <c r="C1498" t="s">
        <v>779</v>
      </c>
      <c r="D1498" t="s">
        <v>1894</v>
      </c>
    </row>
    <row r="1499" spans="1:4" x14ac:dyDescent="0.2">
      <c r="A1499" t="s">
        <v>1592</v>
      </c>
      <c r="B1499" s="8">
        <v>476010</v>
      </c>
      <c r="C1499" t="s">
        <v>781</v>
      </c>
      <c r="D1499" t="s">
        <v>1585</v>
      </c>
    </row>
    <row r="1500" spans="1:4" x14ac:dyDescent="0.2">
      <c r="A1500" t="s">
        <v>1580</v>
      </c>
      <c r="B1500" s="8">
        <v>476010</v>
      </c>
      <c r="C1500" t="s">
        <v>781</v>
      </c>
      <c r="D1500" t="s">
        <v>1629</v>
      </c>
    </row>
    <row r="1501" spans="1:4" x14ac:dyDescent="0.2">
      <c r="A1501" t="s">
        <v>1586</v>
      </c>
      <c r="B1501" s="8">
        <v>476010</v>
      </c>
      <c r="C1501" t="s">
        <v>781</v>
      </c>
      <c r="D1501" t="s">
        <v>1596</v>
      </c>
    </row>
    <row r="1502" spans="1:4" x14ac:dyDescent="0.2">
      <c r="A1502" t="s">
        <v>1588</v>
      </c>
      <c r="B1502" s="8">
        <v>476010</v>
      </c>
      <c r="C1502" t="s">
        <v>781</v>
      </c>
      <c r="D1502" t="s">
        <v>1591</v>
      </c>
    </row>
    <row r="1503" spans="1:4" x14ac:dyDescent="0.2">
      <c r="A1503" t="s">
        <v>1590</v>
      </c>
      <c r="B1503" s="8">
        <v>476010</v>
      </c>
      <c r="C1503" t="s">
        <v>781</v>
      </c>
      <c r="D1503" t="s">
        <v>1602</v>
      </c>
    </row>
    <row r="1504" spans="1:4" x14ac:dyDescent="0.2">
      <c r="A1504" t="s">
        <v>1592</v>
      </c>
      <c r="B1504" s="8">
        <v>20149055</v>
      </c>
      <c r="C1504" t="s">
        <v>783</v>
      </c>
      <c r="D1504" t="s">
        <v>1603</v>
      </c>
    </row>
    <row r="1505" spans="1:4" x14ac:dyDescent="0.2">
      <c r="A1505" t="s">
        <v>1580</v>
      </c>
      <c r="B1505" s="8">
        <v>20149055</v>
      </c>
      <c r="C1505" t="s">
        <v>783</v>
      </c>
      <c r="D1505" t="s">
        <v>1584</v>
      </c>
    </row>
    <row r="1506" spans="1:4" x14ac:dyDescent="0.2">
      <c r="A1506" t="s">
        <v>1588</v>
      </c>
      <c r="B1506" s="8">
        <v>20149055</v>
      </c>
      <c r="C1506" t="s">
        <v>783</v>
      </c>
      <c r="D1506" t="s">
        <v>1584</v>
      </c>
    </row>
    <row r="1507" spans="1:4" x14ac:dyDescent="0.2">
      <c r="A1507" t="s">
        <v>1590</v>
      </c>
      <c r="B1507" s="8">
        <v>20149055</v>
      </c>
      <c r="C1507" t="s">
        <v>783</v>
      </c>
      <c r="D1507" t="s">
        <v>1603</v>
      </c>
    </row>
    <row r="1508" spans="1:4" x14ac:dyDescent="0.2">
      <c r="A1508" t="s">
        <v>1592</v>
      </c>
      <c r="B1508" s="8">
        <v>4207135</v>
      </c>
      <c r="C1508" t="s">
        <v>785</v>
      </c>
      <c r="D1508" t="s">
        <v>1895</v>
      </c>
    </row>
    <row r="1509" spans="1:4" x14ac:dyDescent="0.2">
      <c r="A1509" t="s">
        <v>1580</v>
      </c>
      <c r="B1509" s="8">
        <v>4207135</v>
      </c>
      <c r="C1509" t="s">
        <v>785</v>
      </c>
      <c r="D1509" t="s">
        <v>1896</v>
      </c>
    </row>
    <row r="1510" spans="1:4" x14ac:dyDescent="0.2">
      <c r="A1510" t="s">
        <v>1586</v>
      </c>
      <c r="B1510" s="8">
        <v>4207135</v>
      </c>
      <c r="C1510" t="s">
        <v>785</v>
      </c>
      <c r="D1510" t="s">
        <v>1622</v>
      </c>
    </row>
    <row r="1511" spans="1:4" x14ac:dyDescent="0.2">
      <c r="A1511" t="s">
        <v>1588</v>
      </c>
      <c r="B1511" s="8">
        <v>4207135</v>
      </c>
      <c r="C1511" t="s">
        <v>785</v>
      </c>
      <c r="D1511" t="s">
        <v>1642</v>
      </c>
    </row>
    <row r="1512" spans="1:4" x14ac:dyDescent="0.2">
      <c r="A1512" t="s">
        <v>1590</v>
      </c>
      <c r="B1512" s="8">
        <v>4207135</v>
      </c>
      <c r="C1512" t="s">
        <v>785</v>
      </c>
      <c r="D1512" t="s">
        <v>1602</v>
      </c>
    </row>
    <row r="1513" spans="1:4" x14ac:dyDescent="0.2">
      <c r="A1513" t="s">
        <v>1590</v>
      </c>
      <c r="B1513" s="8">
        <v>4477245</v>
      </c>
      <c r="C1513" t="s">
        <v>787</v>
      </c>
      <c r="D1513" t="s">
        <v>1723</v>
      </c>
    </row>
    <row r="1514" spans="1:4" x14ac:dyDescent="0.2">
      <c r="A1514" t="s">
        <v>1590</v>
      </c>
      <c r="B1514" s="8">
        <v>13193533</v>
      </c>
      <c r="C1514" t="s">
        <v>1897</v>
      </c>
      <c r="D1514" t="s">
        <v>1603</v>
      </c>
    </row>
    <row r="1515" spans="1:4" x14ac:dyDescent="0.2">
      <c r="A1515" t="s">
        <v>1580</v>
      </c>
      <c r="B1515" s="8">
        <v>760583</v>
      </c>
      <c r="C1515" t="s">
        <v>789</v>
      </c>
      <c r="D1515" t="s">
        <v>1764</v>
      </c>
    </row>
    <row r="1516" spans="1:4" x14ac:dyDescent="0.2">
      <c r="A1516" t="s">
        <v>1586</v>
      </c>
      <c r="B1516" s="8">
        <v>760583</v>
      </c>
      <c r="C1516" t="s">
        <v>789</v>
      </c>
      <c r="D1516" t="s">
        <v>1777</v>
      </c>
    </row>
    <row r="1517" spans="1:4" x14ac:dyDescent="0.2">
      <c r="A1517" t="s">
        <v>1592</v>
      </c>
      <c r="B1517" s="8">
        <v>20139994</v>
      </c>
      <c r="C1517" t="s">
        <v>791</v>
      </c>
      <c r="D1517" t="s">
        <v>1589</v>
      </c>
    </row>
    <row r="1518" spans="1:4" x14ac:dyDescent="0.2">
      <c r="A1518" t="s">
        <v>1580</v>
      </c>
      <c r="B1518" s="8">
        <v>20139994</v>
      </c>
      <c r="C1518" t="s">
        <v>791</v>
      </c>
      <c r="D1518" t="s">
        <v>1610</v>
      </c>
    </row>
    <row r="1519" spans="1:4" x14ac:dyDescent="0.2">
      <c r="A1519" t="s">
        <v>1586</v>
      </c>
      <c r="B1519" s="8">
        <v>20139994</v>
      </c>
      <c r="C1519" t="s">
        <v>791</v>
      </c>
      <c r="D1519" t="s">
        <v>1587</v>
      </c>
    </row>
    <row r="1520" spans="1:4" x14ac:dyDescent="0.2">
      <c r="A1520" t="s">
        <v>1588</v>
      </c>
      <c r="B1520" s="8">
        <v>20139994</v>
      </c>
      <c r="C1520" t="s">
        <v>791</v>
      </c>
      <c r="D1520" t="s">
        <v>1581</v>
      </c>
    </row>
    <row r="1521" spans="1:4" x14ac:dyDescent="0.2">
      <c r="A1521" t="s">
        <v>1590</v>
      </c>
      <c r="B1521" s="8">
        <v>20139994</v>
      </c>
      <c r="C1521" t="s">
        <v>791</v>
      </c>
      <c r="D1521" t="s">
        <v>1603</v>
      </c>
    </row>
    <row r="1522" spans="1:4" x14ac:dyDescent="0.2">
      <c r="A1522" t="s">
        <v>1592</v>
      </c>
      <c r="B1522" s="8">
        <v>4338129</v>
      </c>
      <c r="C1522" t="s">
        <v>793</v>
      </c>
      <c r="D1522" t="s">
        <v>1609</v>
      </c>
    </row>
    <row r="1523" spans="1:4" x14ac:dyDescent="0.2">
      <c r="A1523" t="s">
        <v>1580</v>
      </c>
      <c r="B1523" s="8">
        <v>4338129</v>
      </c>
      <c r="C1523" t="s">
        <v>793</v>
      </c>
      <c r="D1523" t="s">
        <v>1626</v>
      </c>
    </row>
    <row r="1524" spans="1:4" x14ac:dyDescent="0.2">
      <c r="A1524" t="s">
        <v>1586</v>
      </c>
      <c r="B1524" s="8">
        <v>4338129</v>
      </c>
      <c r="C1524" t="s">
        <v>793</v>
      </c>
      <c r="D1524" t="s">
        <v>1589</v>
      </c>
    </row>
    <row r="1525" spans="1:4" x14ac:dyDescent="0.2">
      <c r="A1525" t="s">
        <v>1588</v>
      </c>
      <c r="B1525" s="8">
        <v>4338129</v>
      </c>
      <c r="C1525" t="s">
        <v>793</v>
      </c>
      <c r="D1525" t="s">
        <v>1583</v>
      </c>
    </row>
    <row r="1526" spans="1:4" x14ac:dyDescent="0.2">
      <c r="A1526" t="s">
        <v>1590</v>
      </c>
      <c r="B1526" s="8">
        <v>4338129</v>
      </c>
      <c r="C1526" t="s">
        <v>793</v>
      </c>
      <c r="D1526" t="s">
        <v>1622</v>
      </c>
    </row>
    <row r="1527" spans="1:4" x14ac:dyDescent="0.2">
      <c r="A1527" t="s">
        <v>1592</v>
      </c>
      <c r="B1527" s="8">
        <v>20177060</v>
      </c>
      <c r="C1527" t="s">
        <v>795</v>
      </c>
      <c r="D1527" t="s">
        <v>1623</v>
      </c>
    </row>
    <row r="1528" spans="1:4" x14ac:dyDescent="0.2">
      <c r="A1528" t="s">
        <v>1586</v>
      </c>
      <c r="B1528" s="8">
        <v>13122410</v>
      </c>
      <c r="C1528" t="s">
        <v>795</v>
      </c>
      <c r="D1528" t="s">
        <v>1650</v>
      </c>
    </row>
    <row r="1529" spans="1:4" x14ac:dyDescent="0.2">
      <c r="A1529" t="s">
        <v>1588</v>
      </c>
      <c r="B1529" s="8">
        <v>13122410</v>
      </c>
      <c r="C1529" t="s">
        <v>795</v>
      </c>
      <c r="D1529" t="s">
        <v>1626</v>
      </c>
    </row>
    <row r="1530" spans="1:4" x14ac:dyDescent="0.2">
      <c r="A1530" t="s">
        <v>1590</v>
      </c>
      <c r="B1530" s="8">
        <v>13122410</v>
      </c>
      <c r="C1530" t="s">
        <v>795</v>
      </c>
      <c r="D1530" t="s">
        <v>1641</v>
      </c>
    </row>
    <row r="1531" spans="1:4" x14ac:dyDescent="0.2">
      <c r="A1531" t="s">
        <v>1592</v>
      </c>
      <c r="B1531" s="8">
        <v>11390855</v>
      </c>
      <c r="C1531" t="s">
        <v>797</v>
      </c>
      <c r="D1531" t="s">
        <v>1609</v>
      </c>
    </row>
    <row r="1532" spans="1:4" x14ac:dyDescent="0.2">
      <c r="A1532" t="s">
        <v>1580</v>
      </c>
      <c r="B1532" s="8">
        <v>11390855</v>
      </c>
      <c r="C1532" t="s">
        <v>797</v>
      </c>
      <c r="D1532" t="s">
        <v>1603</v>
      </c>
    </row>
    <row r="1533" spans="1:4" x14ac:dyDescent="0.2">
      <c r="A1533" t="s">
        <v>1586</v>
      </c>
      <c r="B1533" s="8">
        <v>11390855</v>
      </c>
      <c r="C1533" t="s">
        <v>797</v>
      </c>
      <c r="D1533" t="s">
        <v>1633</v>
      </c>
    </row>
    <row r="1534" spans="1:4" x14ac:dyDescent="0.2">
      <c r="A1534" t="s">
        <v>1588</v>
      </c>
      <c r="B1534" s="8">
        <v>11390855</v>
      </c>
      <c r="C1534" t="s">
        <v>797</v>
      </c>
      <c r="D1534" t="s">
        <v>1584</v>
      </c>
    </row>
    <row r="1535" spans="1:4" x14ac:dyDescent="0.2">
      <c r="A1535" t="s">
        <v>1590</v>
      </c>
      <c r="B1535" s="8">
        <v>11390855</v>
      </c>
      <c r="C1535" t="s">
        <v>797</v>
      </c>
      <c r="D1535" t="s">
        <v>1605</v>
      </c>
    </row>
    <row r="1536" spans="1:4" x14ac:dyDescent="0.2">
      <c r="A1536" t="s">
        <v>1592</v>
      </c>
      <c r="B1536" s="8">
        <v>13125999</v>
      </c>
      <c r="C1536" t="s">
        <v>799</v>
      </c>
      <c r="D1536" t="s">
        <v>1587</v>
      </c>
    </row>
    <row r="1537" spans="1:4" x14ac:dyDescent="0.2">
      <c r="A1537" t="s">
        <v>1580</v>
      </c>
      <c r="B1537" s="8">
        <v>13125999</v>
      </c>
      <c r="C1537" t="s">
        <v>799</v>
      </c>
      <c r="D1537" t="s">
        <v>1603</v>
      </c>
    </row>
    <row r="1538" spans="1:4" x14ac:dyDescent="0.2">
      <c r="A1538" t="s">
        <v>1586</v>
      </c>
      <c r="B1538" s="8">
        <v>13125999</v>
      </c>
      <c r="C1538" t="s">
        <v>799</v>
      </c>
      <c r="D1538" t="s">
        <v>1603</v>
      </c>
    </row>
    <row r="1539" spans="1:4" x14ac:dyDescent="0.2">
      <c r="A1539" t="s">
        <v>1588</v>
      </c>
      <c r="B1539" s="8">
        <v>13125999</v>
      </c>
      <c r="C1539" t="s">
        <v>799</v>
      </c>
      <c r="D1539" t="s">
        <v>1584</v>
      </c>
    </row>
    <row r="1540" spans="1:4" x14ac:dyDescent="0.2">
      <c r="A1540" t="s">
        <v>1590</v>
      </c>
      <c r="B1540" s="8">
        <v>13125999</v>
      </c>
      <c r="C1540" t="s">
        <v>799</v>
      </c>
      <c r="D1540" t="s">
        <v>1603</v>
      </c>
    </row>
    <row r="1541" spans="1:4" x14ac:dyDescent="0.2">
      <c r="A1541" t="s">
        <v>1580</v>
      </c>
      <c r="B1541" s="8" t="s">
        <v>1601</v>
      </c>
      <c r="C1541" t="s">
        <v>1899</v>
      </c>
      <c r="D1541" t="s">
        <v>1584</v>
      </c>
    </row>
    <row r="1542" spans="1:4" x14ac:dyDescent="0.2">
      <c r="A1542" t="s">
        <v>1580</v>
      </c>
      <c r="B1542" s="8" t="s">
        <v>1601</v>
      </c>
      <c r="C1542" t="s">
        <v>1899</v>
      </c>
      <c r="D1542" t="s">
        <v>1583</v>
      </c>
    </row>
    <row r="1543" spans="1:4" x14ac:dyDescent="0.2">
      <c r="A1543" t="s">
        <v>1586</v>
      </c>
      <c r="B1543" s="8" t="s">
        <v>1601</v>
      </c>
      <c r="C1543" t="s">
        <v>1899</v>
      </c>
      <c r="D1543" t="s">
        <v>1602</v>
      </c>
    </row>
    <row r="1544" spans="1:4" x14ac:dyDescent="0.2">
      <c r="A1544" t="s">
        <v>1586</v>
      </c>
      <c r="B1544" s="8" t="s">
        <v>1601</v>
      </c>
      <c r="C1544" t="s">
        <v>1899</v>
      </c>
      <c r="D1544" t="s">
        <v>1603</v>
      </c>
    </row>
    <row r="1545" spans="1:4" x14ac:dyDescent="0.2">
      <c r="A1545" t="s">
        <v>1592</v>
      </c>
      <c r="B1545" s="8">
        <v>13137129</v>
      </c>
      <c r="C1545" t="s">
        <v>1900</v>
      </c>
      <c r="D1545" t="s">
        <v>1633</v>
      </c>
    </row>
    <row r="1546" spans="1:4" x14ac:dyDescent="0.2">
      <c r="A1546" t="s">
        <v>1580</v>
      </c>
      <c r="B1546" s="8">
        <v>13137129</v>
      </c>
      <c r="C1546" t="s">
        <v>1900</v>
      </c>
      <c r="D1546" t="s">
        <v>1610</v>
      </c>
    </row>
    <row r="1547" spans="1:4" x14ac:dyDescent="0.2">
      <c r="A1547" t="s">
        <v>1586</v>
      </c>
      <c r="B1547" s="8">
        <v>13137129</v>
      </c>
      <c r="C1547" t="s">
        <v>1900</v>
      </c>
      <c r="D1547" t="s">
        <v>1610</v>
      </c>
    </row>
    <row r="1548" spans="1:4" x14ac:dyDescent="0.2">
      <c r="A1548" t="s">
        <v>1590</v>
      </c>
      <c r="B1548" s="8">
        <v>13137129</v>
      </c>
      <c r="C1548" t="s">
        <v>1900</v>
      </c>
      <c r="D1548" t="s">
        <v>1610</v>
      </c>
    </row>
    <row r="1549" spans="1:4" x14ac:dyDescent="0.2">
      <c r="A1549" t="s">
        <v>1586</v>
      </c>
      <c r="B1549" s="8" t="s">
        <v>1601</v>
      </c>
      <c r="C1549" t="s">
        <v>803</v>
      </c>
      <c r="D1549" t="s">
        <v>1602</v>
      </c>
    </row>
    <row r="1550" spans="1:4" x14ac:dyDescent="0.2">
      <c r="A1550" t="s">
        <v>1588</v>
      </c>
      <c r="B1550" s="8" t="s">
        <v>1601</v>
      </c>
      <c r="C1550" t="s">
        <v>803</v>
      </c>
      <c r="D1550" t="s">
        <v>1602</v>
      </c>
    </row>
    <row r="1551" spans="1:4" x14ac:dyDescent="0.2">
      <c r="A1551" t="s">
        <v>1590</v>
      </c>
      <c r="B1551" s="8" t="s">
        <v>1601</v>
      </c>
      <c r="C1551" t="s">
        <v>803</v>
      </c>
      <c r="D1551" t="s">
        <v>1610</v>
      </c>
    </row>
    <row r="1552" spans="1:4" x14ac:dyDescent="0.2">
      <c r="A1552" t="s">
        <v>1592</v>
      </c>
      <c r="B1552" s="8">
        <v>20080975</v>
      </c>
      <c r="C1552" t="s">
        <v>1902</v>
      </c>
      <c r="D1552" t="s">
        <v>1584</v>
      </c>
    </row>
    <row r="1553" spans="1:4" x14ac:dyDescent="0.2">
      <c r="A1553" t="s">
        <v>1580</v>
      </c>
      <c r="B1553" s="8">
        <v>20080975</v>
      </c>
      <c r="C1553" t="s">
        <v>1902</v>
      </c>
      <c r="D1553" t="s">
        <v>1603</v>
      </c>
    </row>
    <row r="1554" spans="1:4" x14ac:dyDescent="0.2">
      <c r="A1554" t="s">
        <v>1586</v>
      </c>
      <c r="B1554" s="8">
        <v>20080975</v>
      </c>
      <c r="C1554" t="s">
        <v>1902</v>
      </c>
      <c r="D1554" t="s">
        <v>1587</v>
      </c>
    </row>
    <row r="1555" spans="1:4" x14ac:dyDescent="0.2">
      <c r="A1555" t="s">
        <v>1590</v>
      </c>
      <c r="B1555" s="8">
        <v>20080975</v>
      </c>
      <c r="C1555" t="s">
        <v>1902</v>
      </c>
      <c r="D1555" t="s">
        <v>1583</v>
      </c>
    </row>
    <row r="1556" spans="1:4" x14ac:dyDescent="0.2">
      <c r="A1556" t="s">
        <v>1592</v>
      </c>
      <c r="B1556" s="8" t="s">
        <v>1601</v>
      </c>
      <c r="C1556" t="s">
        <v>805</v>
      </c>
      <c r="D1556" t="s">
        <v>1635</v>
      </c>
    </row>
    <row r="1557" spans="1:4" x14ac:dyDescent="0.2">
      <c r="A1557" t="s">
        <v>1580</v>
      </c>
      <c r="B1557" s="8" t="s">
        <v>1601</v>
      </c>
      <c r="C1557" t="s">
        <v>805</v>
      </c>
      <c r="D1557" t="s">
        <v>1692</v>
      </c>
    </row>
    <row r="1558" spans="1:4" x14ac:dyDescent="0.2">
      <c r="A1558" t="s">
        <v>1586</v>
      </c>
      <c r="B1558" s="8" t="s">
        <v>1601</v>
      </c>
      <c r="C1558" t="s">
        <v>805</v>
      </c>
      <c r="D1558" t="s">
        <v>1610</v>
      </c>
    </row>
    <row r="1559" spans="1:4" x14ac:dyDescent="0.2">
      <c r="A1559" t="s">
        <v>1588</v>
      </c>
      <c r="B1559" s="8" t="s">
        <v>1601</v>
      </c>
      <c r="C1559" t="s">
        <v>805</v>
      </c>
      <c r="D1559" t="s">
        <v>1626</v>
      </c>
    </row>
    <row r="1560" spans="1:4" x14ac:dyDescent="0.2">
      <c r="A1560" t="s">
        <v>1590</v>
      </c>
      <c r="B1560" s="8" t="s">
        <v>1601</v>
      </c>
      <c r="C1560" t="s">
        <v>805</v>
      </c>
      <c r="D1560" t="s">
        <v>1605</v>
      </c>
    </row>
    <row r="1561" spans="1:4" x14ac:dyDescent="0.2">
      <c r="A1561" t="s">
        <v>1592</v>
      </c>
      <c r="B1561" s="8">
        <v>20145238</v>
      </c>
      <c r="C1561" t="s">
        <v>806</v>
      </c>
      <c r="D1561" t="s">
        <v>1587</v>
      </c>
    </row>
    <row r="1562" spans="1:4" x14ac:dyDescent="0.2">
      <c r="A1562" t="s">
        <v>1580</v>
      </c>
      <c r="B1562" s="8">
        <v>20145238</v>
      </c>
      <c r="C1562" t="s">
        <v>806</v>
      </c>
      <c r="D1562" t="s">
        <v>1627</v>
      </c>
    </row>
    <row r="1563" spans="1:4" x14ac:dyDescent="0.2">
      <c r="A1563" t="s">
        <v>1586</v>
      </c>
      <c r="B1563" s="8">
        <v>20145238</v>
      </c>
      <c r="C1563" t="s">
        <v>806</v>
      </c>
      <c r="D1563" t="s">
        <v>1587</v>
      </c>
    </row>
    <row r="1564" spans="1:4" x14ac:dyDescent="0.2">
      <c r="A1564" t="s">
        <v>1588</v>
      </c>
      <c r="B1564" s="8">
        <v>20145238</v>
      </c>
      <c r="C1564" t="s">
        <v>806</v>
      </c>
      <c r="D1564" t="s">
        <v>1587</v>
      </c>
    </row>
    <row r="1565" spans="1:4" x14ac:dyDescent="0.2">
      <c r="A1565" t="s">
        <v>1590</v>
      </c>
      <c r="B1565" s="8">
        <v>20145238</v>
      </c>
      <c r="C1565" t="s">
        <v>806</v>
      </c>
      <c r="D1565" t="s">
        <v>1583</v>
      </c>
    </row>
    <row r="1566" spans="1:4" x14ac:dyDescent="0.2">
      <c r="A1566" t="s">
        <v>1592</v>
      </c>
      <c r="B1566" s="8">
        <v>20123957</v>
      </c>
      <c r="C1566" t="s">
        <v>809</v>
      </c>
      <c r="D1566" t="s">
        <v>1751</v>
      </c>
    </row>
    <row r="1567" spans="1:4" x14ac:dyDescent="0.2">
      <c r="A1567" t="s">
        <v>1580</v>
      </c>
      <c r="B1567" s="8">
        <v>20123957</v>
      </c>
      <c r="C1567" t="s">
        <v>809</v>
      </c>
      <c r="D1567" t="s">
        <v>1629</v>
      </c>
    </row>
    <row r="1568" spans="1:4" x14ac:dyDescent="0.2">
      <c r="A1568" t="s">
        <v>1586</v>
      </c>
      <c r="B1568" s="8">
        <v>20123957</v>
      </c>
      <c r="C1568" t="s">
        <v>809</v>
      </c>
      <c r="D1568" t="s">
        <v>1904</v>
      </c>
    </row>
    <row r="1569" spans="1:4" x14ac:dyDescent="0.2">
      <c r="A1569" t="s">
        <v>1588</v>
      </c>
      <c r="B1569" s="8">
        <v>20123957</v>
      </c>
      <c r="C1569" t="s">
        <v>809</v>
      </c>
      <c r="D1569" t="s">
        <v>1581</v>
      </c>
    </row>
    <row r="1570" spans="1:4" x14ac:dyDescent="0.2">
      <c r="A1570" t="s">
        <v>1590</v>
      </c>
      <c r="B1570" s="8">
        <v>20123957</v>
      </c>
      <c r="C1570" t="s">
        <v>809</v>
      </c>
      <c r="D1570" t="s">
        <v>1599</v>
      </c>
    </row>
    <row r="1571" spans="1:4" x14ac:dyDescent="0.2">
      <c r="A1571" t="s">
        <v>1592</v>
      </c>
      <c r="B1571" s="8">
        <v>20156879</v>
      </c>
      <c r="C1571" t="s">
        <v>812</v>
      </c>
      <c r="D1571" t="s">
        <v>1905</v>
      </c>
    </row>
    <row r="1572" spans="1:4" x14ac:dyDescent="0.2">
      <c r="A1572" t="s">
        <v>1580</v>
      </c>
      <c r="B1572" s="8">
        <v>20156879</v>
      </c>
      <c r="C1572" t="s">
        <v>812</v>
      </c>
      <c r="D1572" t="s">
        <v>1625</v>
      </c>
    </row>
    <row r="1573" spans="1:4" x14ac:dyDescent="0.2">
      <c r="A1573" t="s">
        <v>1586</v>
      </c>
      <c r="B1573" s="8">
        <v>20156879</v>
      </c>
      <c r="C1573" t="s">
        <v>812</v>
      </c>
      <c r="D1573" t="s">
        <v>1746</v>
      </c>
    </row>
    <row r="1574" spans="1:4" x14ac:dyDescent="0.2">
      <c r="A1574" t="s">
        <v>1588</v>
      </c>
      <c r="B1574" s="8">
        <v>20156879</v>
      </c>
      <c r="C1574" t="s">
        <v>812</v>
      </c>
      <c r="D1574" t="s">
        <v>1906</v>
      </c>
    </row>
    <row r="1575" spans="1:4" x14ac:dyDescent="0.2">
      <c r="A1575" t="s">
        <v>1590</v>
      </c>
      <c r="B1575" s="8">
        <v>20156879</v>
      </c>
      <c r="C1575" t="s">
        <v>812</v>
      </c>
      <c r="D1575" t="s">
        <v>1907</v>
      </c>
    </row>
    <row r="1576" spans="1:4" x14ac:dyDescent="0.2">
      <c r="A1576" t="s">
        <v>1592</v>
      </c>
      <c r="B1576" s="8">
        <v>20166168</v>
      </c>
      <c r="C1576" t="s">
        <v>1908</v>
      </c>
      <c r="D1576" t="s">
        <v>1584</v>
      </c>
    </row>
    <row r="1577" spans="1:4" x14ac:dyDescent="0.2">
      <c r="A1577" t="s">
        <v>1580</v>
      </c>
      <c r="B1577" s="8">
        <v>20166168</v>
      </c>
      <c r="C1577" t="s">
        <v>1908</v>
      </c>
      <c r="D1577" t="s">
        <v>1589</v>
      </c>
    </row>
    <row r="1578" spans="1:4" x14ac:dyDescent="0.2">
      <c r="A1578" t="s">
        <v>1586</v>
      </c>
      <c r="B1578" s="8">
        <v>20166168</v>
      </c>
      <c r="C1578" t="s">
        <v>1908</v>
      </c>
      <c r="D1578" t="s">
        <v>1603</v>
      </c>
    </row>
    <row r="1579" spans="1:4" x14ac:dyDescent="0.2">
      <c r="A1579" t="s">
        <v>1590</v>
      </c>
      <c r="B1579" s="8">
        <v>11005263</v>
      </c>
      <c r="C1579" t="s">
        <v>1908</v>
      </c>
      <c r="D1579" t="s">
        <v>1603</v>
      </c>
    </row>
    <row r="1580" spans="1:4" x14ac:dyDescent="0.2">
      <c r="A1580" t="s">
        <v>1592</v>
      </c>
      <c r="B1580" s="8">
        <v>13101370</v>
      </c>
      <c r="C1580" t="s">
        <v>814</v>
      </c>
      <c r="D1580" t="s">
        <v>1583</v>
      </c>
    </row>
    <row r="1581" spans="1:4" x14ac:dyDescent="0.2">
      <c r="A1581" t="s">
        <v>1580</v>
      </c>
      <c r="B1581" s="8">
        <v>13101370</v>
      </c>
      <c r="C1581" t="s">
        <v>814</v>
      </c>
      <c r="D1581" t="s">
        <v>1602</v>
      </c>
    </row>
    <row r="1582" spans="1:4" x14ac:dyDescent="0.2">
      <c r="A1582" t="s">
        <v>1586</v>
      </c>
      <c r="B1582" s="8">
        <v>13101370</v>
      </c>
      <c r="C1582" t="s">
        <v>814</v>
      </c>
      <c r="D1582" t="s">
        <v>1583</v>
      </c>
    </row>
    <row r="1583" spans="1:4" x14ac:dyDescent="0.2">
      <c r="A1583" t="s">
        <v>1590</v>
      </c>
      <c r="B1583" s="8">
        <v>13101370</v>
      </c>
      <c r="C1583" t="s">
        <v>814</v>
      </c>
      <c r="D1583" t="s">
        <v>1610</v>
      </c>
    </row>
    <row r="1584" spans="1:4" x14ac:dyDescent="0.2">
      <c r="A1584" t="s">
        <v>1590</v>
      </c>
      <c r="B1584" s="8" t="s">
        <v>1601</v>
      </c>
      <c r="C1584" t="s">
        <v>818</v>
      </c>
      <c r="D1584" t="s">
        <v>1602</v>
      </c>
    </row>
    <row r="1585" spans="1:4" x14ac:dyDescent="0.2">
      <c r="A1585" t="s">
        <v>1580</v>
      </c>
      <c r="B1585" s="8">
        <v>13170068</v>
      </c>
      <c r="C1585" t="s">
        <v>1910</v>
      </c>
      <c r="D1585" t="s">
        <v>1587</v>
      </c>
    </row>
    <row r="1586" spans="1:4" x14ac:dyDescent="0.2">
      <c r="A1586" t="s">
        <v>1586</v>
      </c>
      <c r="B1586" s="8">
        <v>13170068</v>
      </c>
      <c r="C1586" t="s">
        <v>1910</v>
      </c>
      <c r="D1586" t="s">
        <v>1636</v>
      </c>
    </row>
    <row r="1587" spans="1:4" x14ac:dyDescent="0.2">
      <c r="A1587" t="s">
        <v>1588</v>
      </c>
      <c r="B1587" s="8">
        <v>13170068</v>
      </c>
      <c r="C1587" t="s">
        <v>1910</v>
      </c>
      <c r="D1587" t="s">
        <v>1911</v>
      </c>
    </row>
    <row r="1588" spans="1:4" x14ac:dyDescent="0.2">
      <c r="A1588" t="s">
        <v>1592</v>
      </c>
      <c r="B1588" s="8">
        <v>20037106</v>
      </c>
      <c r="C1588" t="s">
        <v>823</v>
      </c>
      <c r="D1588" t="s">
        <v>1697</v>
      </c>
    </row>
    <row r="1589" spans="1:4" x14ac:dyDescent="0.2">
      <c r="A1589" t="s">
        <v>1592</v>
      </c>
      <c r="B1589" s="8">
        <v>20173636</v>
      </c>
      <c r="C1589" t="s">
        <v>823</v>
      </c>
      <c r="D1589" t="s">
        <v>1913</v>
      </c>
    </row>
    <row r="1590" spans="1:4" x14ac:dyDescent="0.2">
      <c r="A1590" t="s">
        <v>1592</v>
      </c>
      <c r="B1590" s="8" t="s">
        <v>1601</v>
      </c>
      <c r="C1590" t="s">
        <v>823</v>
      </c>
      <c r="D1590" t="s">
        <v>1642</v>
      </c>
    </row>
    <row r="1591" spans="1:4" x14ac:dyDescent="0.2">
      <c r="A1591" t="s">
        <v>1592</v>
      </c>
      <c r="B1591" s="8" t="s">
        <v>1601</v>
      </c>
      <c r="C1591" t="s">
        <v>823</v>
      </c>
      <c r="D1591" t="s">
        <v>1584</v>
      </c>
    </row>
    <row r="1592" spans="1:4" x14ac:dyDescent="0.2">
      <c r="A1592" t="s">
        <v>1580</v>
      </c>
      <c r="B1592" s="8">
        <v>20037106</v>
      </c>
      <c r="C1592" t="s">
        <v>823</v>
      </c>
      <c r="D1592" t="s">
        <v>1694</v>
      </c>
    </row>
    <row r="1593" spans="1:4" x14ac:dyDescent="0.2">
      <c r="A1593" t="s">
        <v>1580</v>
      </c>
      <c r="B1593" s="8">
        <v>20173636</v>
      </c>
      <c r="C1593" t="s">
        <v>823</v>
      </c>
      <c r="D1593" t="s">
        <v>1597</v>
      </c>
    </row>
    <row r="1594" spans="1:4" x14ac:dyDescent="0.2">
      <c r="A1594" t="s">
        <v>1580</v>
      </c>
      <c r="B1594" s="8" t="s">
        <v>1601</v>
      </c>
      <c r="C1594" t="s">
        <v>823</v>
      </c>
      <c r="D1594" t="s">
        <v>1585</v>
      </c>
    </row>
    <row r="1595" spans="1:4" x14ac:dyDescent="0.2">
      <c r="A1595" t="s">
        <v>1580</v>
      </c>
      <c r="B1595" s="8" t="s">
        <v>1601</v>
      </c>
      <c r="C1595" t="s">
        <v>823</v>
      </c>
      <c r="D1595" t="s">
        <v>1609</v>
      </c>
    </row>
    <row r="1596" spans="1:4" x14ac:dyDescent="0.2">
      <c r="A1596" t="s">
        <v>1580</v>
      </c>
      <c r="B1596" s="8" t="s">
        <v>1601</v>
      </c>
      <c r="C1596" t="s">
        <v>823</v>
      </c>
      <c r="D1596" t="s">
        <v>1748</v>
      </c>
    </row>
    <row r="1597" spans="1:4" x14ac:dyDescent="0.2">
      <c r="A1597" t="s">
        <v>1586</v>
      </c>
      <c r="B1597" s="8">
        <v>20037106</v>
      </c>
      <c r="C1597" t="s">
        <v>823</v>
      </c>
      <c r="D1597" t="s">
        <v>1602</v>
      </c>
    </row>
    <row r="1598" spans="1:4" x14ac:dyDescent="0.2">
      <c r="A1598" t="s">
        <v>1586</v>
      </c>
      <c r="B1598" s="8" t="s">
        <v>1601</v>
      </c>
      <c r="C1598" t="s">
        <v>823</v>
      </c>
      <c r="D1598" t="s">
        <v>1581</v>
      </c>
    </row>
    <row r="1599" spans="1:4" x14ac:dyDescent="0.2">
      <c r="A1599" t="s">
        <v>1586</v>
      </c>
      <c r="B1599" s="8" t="s">
        <v>1601</v>
      </c>
      <c r="C1599" t="s">
        <v>823</v>
      </c>
      <c r="D1599" t="s">
        <v>1906</v>
      </c>
    </row>
    <row r="1600" spans="1:4" x14ac:dyDescent="0.2">
      <c r="A1600" t="s">
        <v>1586</v>
      </c>
      <c r="B1600" s="8" t="s">
        <v>1601</v>
      </c>
      <c r="C1600" t="s">
        <v>823</v>
      </c>
      <c r="D1600" t="s">
        <v>1636</v>
      </c>
    </row>
    <row r="1601" spans="1:4" x14ac:dyDescent="0.2">
      <c r="A1601" t="s">
        <v>1588</v>
      </c>
      <c r="B1601" s="8">
        <v>20037106</v>
      </c>
      <c r="C1601" t="s">
        <v>823</v>
      </c>
      <c r="D1601" t="s">
        <v>1629</v>
      </c>
    </row>
    <row r="1602" spans="1:4" x14ac:dyDescent="0.2">
      <c r="A1602" t="s">
        <v>1590</v>
      </c>
      <c r="B1602" s="8" t="s">
        <v>1601</v>
      </c>
      <c r="C1602" t="s">
        <v>823</v>
      </c>
      <c r="D1602" t="s">
        <v>1692</v>
      </c>
    </row>
    <row r="1603" spans="1:4" x14ac:dyDescent="0.2">
      <c r="A1603" t="s">
        <v>1590</v>
      </c>
      <c r="B1603" s="8">
        <v>20037106</v>
      </c>
      <c r="C1603" t="s">
        <v>823</v>
      </c>
      <c r="D1603" t="s">
        <v>1609</v>
      </c>
    </row>
    <row r="1604" spans="1:4" x14ac:dyDescent="0.2">
      <c r="A1604" t="s">
        <v>1590</v>
      </c>
      <c r="B1604" s="8" t="s">
        <v>1601</v>
      </c>
      <c r="C1604" t="s">
        <v>823</v>
      </c>
      <c r="D1604" t="s">
        <v>1914</v>
      </c>
    </row>
    <row r="1605" spans="1:4" x14ac:dyDescent="0.2">
      <c r="A1605" t="s">
        <v>1590</v>
      </c>
      <c r="B1605" s="8" t="s">
        <v>1601</v>
      </c>
      <c r="C1605" t="s">
        <v>823</v>
      </c>
      <c r="D1605" t="s">
        <v>1589</v>
      </c>
    </row>
    <row r="1606" spans="1:4" x14ac:dyDescent="0.2">
      <c r="A1606" t="s">
        <v>1588</v>
      </c>
      <c r="B1606" s="8" t="s">
        <v>1601</v>
      </c>
      <c r="C1606" t="s">
        <v>825</v>
      </c>
      <c r="D1606" t="s">
        <v>1603</v>
      </c>
    </row>
    <row r="1607" spans="1:4" x14ac:dyDescent="0.2">
      <c r="A1607" t="s">
        <v>1590</v>
      </c>
      <c r="B1607" s="8" t="s">
        <v>1601</v>
      </c>
      <c r="C1607" t="s">
        <v>825</v>
      </c>
      <c r="D1607" t="s">
        <v>1603</v>
      </c>
    </row>
    <row r="1608" spans="1:4" x14ac:dyDescent="0.2">
      <c r="A1608" t="s">
        <v>1592</v>
      </c>
      <c r="B1608" s="8">
        <v>20177452</v>
      </c>
      <c r="C1608" t="s">
        <v>1915</v>
      </c>
      <c r="D1608" t="s">
        <v>1584</v>
      </c>
    </row>
    <row r="1609" spans="1:4" x14ac:dyDescent="0.2">
      <c r="A1609" t="s">
        <v>1592</v>
      </c>
      <c r="B1609" s="8" t="s">
        <v>1601</v>
      </c>
      <c r="C1609" t="s">
        <v>828</v>
      </c>
      <c r="D1609" t="s">
        <v>1602</v>
      </c>
    </row>
    <row r="1610" spans="1:4" x14ac:dyDescent="0.2">
      <c r="A1610" t="s">
        <v>1580</v>
      </c>
      <c r="B1610" s="8" t="s">
        <v>1601</v>
      </c>
      <c r="C1610" t="s">
        <v>828</v>
      </c>
      <c r="D1610" t="s">
        <v>1603</v>
      </c>
    </row>
    <row r="1611" spans="1:4" x14ac:dyDescent="0.2">
      <c r="A1611" t="s">
        <v>1588</v>
      </c>
      <c r="B1611" s="8">
        <v>13218568</v>
      </c>
      <c r="C1611" t="s">
        <v>828</v>
      </c>
      <c r="D1611" t="s">
        <v>1610</v>
      </c>
    </row>
    <row r="1612" spans="1:4" x14ac:dyDescent="0.2">
      <c r="A1612" t="s">
        <v>1592</v>
      </c>
      <c r="B1612" s="8">
        <v>20056738</v>
      </c>
      <c r="C1612" t="s">
        <v>830</v>
      </c>
      <c r="D1612" t="s">
        <v>1609</v>
      </c>
    </row>
    <row r="1613" spans="1:4" x14ac:dyDescent="0.2">
      <c r="A1613" t="s">
        <v>1580</v>
      </c>
      <c r="B1613" s="8">
        <v>20056738</v>
      </c>
      <c r="C1613" t="s">
        <v>830</v>
      </c>
      <c r="D1613" t="s">
        <v>1626</v>
      </c>
    </row>
    <row r="1614" spans="1:4" x14ac:dyDescent="0.2">
      <c r="A1614" t="s">
        <v>1586</v>
      </c>
      <c r="B1614" s="8">
        <v>20056738</v>
      </c>
      <c r="C1614" t="s">
        <v>830</v>
      </c>
      <c r="D1614" t="s">
        <v>1633</v>
      </c>
    </row>
    <row r="1615" spans="1:4" x14ac:dyDescent="0.2">
      <c r="A1615" t="s">
        <v>1588</v>
      </c>
      <c r="B1615" s="8">
        <v>20056738</v>
      </c>
      <c r="C1615" t="s">
        <v>830</v>
      </c>
      <c r="D1615" t="s">
        <v>1610</v>
      </c>
    </row>
    <row r="1616" spans="1:4" x14ac:dyDescent="0.2">
      <c r="A1616" t="s">
        <v>1588</v>
      </c>
      <c r="B1616" s="8">
        <v>11139810</v>
      </c>
      <c r="C1616" t="s">
        <v>832</v>
      </c>
      <c r="D1616" t="s">
        <v>1587</v>
      </c>
    </row>
    <row r="1617" spans="1:4" x14ac:dyDescent="0.2">
      <c r="A1617" t="s">
        <v>1592</v>
      </c>
      <c r="B1617" s="8">
        <v>20158401</v>
      </c>
      <c r="C1617" t="s">
        <v>1917</v>
      </c>
      <c r="D1617" t="s">
        <v>1636</v>
      </c>
    </row>
    <row r="1618" spans="1:4" x14ac:dyDescent="0.2">
      <c r="A1618" t="s">
        <v>1586</v>
      </c>
      <c r="B1618" s="8">
        <v>13186692</v>
      </c>
      <c r="C1618" t="s">
        <v>834</v>
      </c>
      <c r="D1618" t="s">
        <v>1603</v>
      </c>
    </row>
    <row r="1619" spans="1:4" x14ac:dyDescent="0.2">
      <c r="A1619" t="s">
        <v>1592</v>
      </c>
      <c r="B1619" s="8">
        <v>13102210</v>
      </c>
      <c r="C1619" t="s">
        <v>836</v>
      </c>
      <c r="D1619" t="s">
        <v>1629</v>
      </c>
    </row>
    <row r="1620" spans="1:4" x14ac:dyDescent="0.2">
      <c r="A1620" t="s">
        <v>1580</v>
      </c>
      <c r="B1620" s="8">
        <v>13102210</v>
      </c>
      <c r="C1620" t="s">
        <v>836</v>
      </c>
      <c r="D1620" t="s">
        <v>1629</v>
      </c>
    </row>
    <row r="1621" spans="1:4" x14ac:dyDescent="0.2">
      <c r="A1621" t="s">
        <v>1586</v>
      </c>
      <c r="B1621" s="8">
        <v>13102210</v>
      </c>
      <c r="C1621" t="s">
        <v>836</v>
      </c>
      <c r="D1621" t="s">
        <v>1610</v>
      </c>
    </row>
    <row r="1622" spans="1:4" x14ac:dyDescent="0.2">
      <c r="A1622" t="s">
        <v>1588</v>
      </c>
      <c r="B1622" s="8">
        <v>13102210</v>
      </c>
      <c r="C1622" t="s">
        <v>836</v>
      </c>
      <c r="D1622" t="s">
        <v>1605</v>
      </c>
    </row>
    <row r="1623" spans="1:4" x14ac:dyDescent="0.2">
      <c r="A1623" t="s">
        <v>1590</v>
      </c>
      <c r="B1623" s="8">
        <v>13102210</v>
      </c>
      <c r="C1623" t="s">
        <v>836</v>
      </c>
      <c r="D1623" t="s">
        <v>1596</v>
      </c>
    </row>
    <row r="1624" spans="1:4" x14ac:dyDescent="0.2">
      <c r="A1624" t="s">
        <v>1592</v>
      </c>
      <c r="B1624" s="8">
        <v>13098977</v>
      </c>
      <c r="C1624" t="s">
        <v>839</v>
      </c>
      <c r="D1624" t="s">
        <v>1918</v>
      </c>
    </row>
    <row r="1625" spans="1:4" x14ac:dyDescent="0.2">
      <c r="A1625" t="s">
        <v>1580</v>
      </c>
      <c r="B1625" s="8" t="s">
        <v>1601</v>
      </c>
      <c r="C1625" t="s">
        <v>839</v>
      </c>
      <c r="D1625" t="s">
        <v>1655</v>
      </c>
    </row>
    <row r="1626" spans="1:4" x14ac:dyDescent="0.2">
      <c r="A1626" t="s">
        <v>1580</v>
      </c>
      <c r="B1626" s="8">
        <v>13098977</v>
      </c>
      <c r="C1626" t="s">
        <v>839</v>
      </c>
      <c r="D1626" t="s">
        <v>1811</v>
      </c>
    </row>
    <row r="1627" spans="1:4" x14ac:dyDescent="0.2">
      <c r="A1627" t="s">
        <v>1586</v>
      </c>
      <c r="B1627" s="8">
        <v>13098977</v>
      </c>
      <c r="C1627" t="s">
        <v>839</v>
      </c>
      <c r="D1627" t="s">
        <v>1785</v>
      </c>
    </row>
    <row r="1628" spans="1:4" x14ac:dyDescent="0.2">
      <c r="A1628" t="s">
        <v>1586</v>
      </c>
      <c r="B1628" s="8" t="s">
        <v>1601</v>
      </c>
      <c r="C1628" t="s">
        <v>839</v>
      </c>
      <c r="D1628" t="s">
        <v>1638</v>
      </c>
    </row>
    <row r="1629" spans="1:4" x14ac:dyDescent="0.2">
      <c r="A1629" t="s">
        <v>1588</v>
      </c>
      <c r="B1629" s="8">
        <v>13098977</v>
      </c>
      <c r="C1629" t="s">
        <v>839</v>
      </c>
      <c r="D1629" t="s">
        <v>1829</v>
      </c>
    </row>
    <row r="1630" spans="1:4" x14ac:dyDescent="0.2">
      <c r="A1630" t="s">
        <v>1588</v>
      </c>
      <c r="B1630" s="8" t="s">
        <v>1601</v>
      </c>
      <c r="C1630" t="s">
        <v>839</v>
      </c>
      <c r="D1630" t="s">
        <v>1724</v>
      </c>
    </row>
    <row r="1631" spans="1:4" x14ac:dyDescent="0.2">
      <c r="A1631" t="s">
        <v>1590</v>
      </c>
      <c r="B1631" s="8" t="s">
        <v>1601</v>
      </c>
      <c r="C1631" t="s">
        <v>839</v>
      </c>
      <c r="D1631" t="s">
        <v>1695</v>
      </c>
    </row>
    <row r="1632" spans="1:4" x14ac:dyDescent="0.2">
      <c r="A1632" t="s">
        <v>1590</v>
      </c>
      <c r="B1632" s="8">
        <v>13098977</v>
      </c>
      <c r="C1632" t="s">
        <v>839</v>
      </c>
      <c r="D1632" t="s">
        <v>1919</v>
      </c>
    </row>
    <row r="1633" spans="1:4" x14ac:dyDescent="0.2">
      <c r="A1633" t="s">
        <v>1592</v>
      </c>
      <c r="B1633" s="8">
        <v>13219385</v>
      </c>
      <c r="C1633" t="s">
        <v>840</v>
      </c>
      <c r="D1633" t="s">
        <v>1603</v>
      </c>
    </row>
    <row r="1634" spans="1:4" x14ac:dyDescent="0.2">
      <c r="A1634" t="s">
        <v>1580</v>
      </c>
      <c r="B1634" s="8">
        <v>13219385</v>
      </c>
      <c r="C1634" t="s">
        <v>840</v>
      </c>
      <c r="D1634" t="s">
        <v>1629</v>
      </c>
    </row>
    <row r="1635" spans="1:4" x14ac:dyDescent="0.2">
      <c r="A1635" t="s">
        <v>1586</v>
      </c>
      <c r="B1635" s="8">
        <v>13219385</v>
      </c>
      <c r="C1635" t="s">
        <v>840</v>
      </c>
      <c r="D1635" t="s">
        <v>1609</v>
      </c>
    </row>
    <row r="1636" spans="1:4" x14ac:dyDescent="0.2">
      <c r="A1636" t="s">
        <v>1588</v>
      </c>
      <c r="B1636" s="8">
        <v>13219385</v>
      </c>
      <c r="C1636" t="s">
        <v>840</v>
      </c>
      <c r="D1636" t="s">
        <v>1602</v>
      </c>
    </row>
    <row r="1637" spans="1:4" x14ac:dyDescent="0.2">
      <c r="A1637" t="s">
        <v>1590</v>
      </c>
      <c r="B1637" s="8">
        <v>13219385</v>
      </c>
      <c r="C1637" t="s">
        <v>840</v>
      </c>
      <c r="D1637" t="s">
        <v>1596</v>
      </c>
    </row>
    <row r="1638" spans="1:4" x14ac:dyDescent="0.2">
      <c r="A1638" t="s">
        <v>1592</v>
      </c>
      <c r="B1638" s="8">
        <v>20154899</v>
      </c>
      <c r="C1638" t="s">
        <v>1920</v>
      </c>
      <c r="D1638" t="s">
        <v>1865</v>
      </c>
    </row>
    <row r="1639" spans="1:4" x14ac:dyDescent="0.2">
      <c r="A1639" t="s">
        <v>1580</v>
      </c>
      <c r="B1639" s="8">
        <v>20154899</v>
      </c>
      <c r="C1639" t="s">
        <v>1920</v>
      </c>
      <c r="D1639" t="s">
        <v>1783</v>
      </c>
    </row>
    <row r="1640" spans="1:4" x14ac:dyDescent="0.2">
      <c r="A1640" t="s">
        <v>1586</v>
      </c>
      <c r="B1640" s="8">
        <v>20154899</v>
      </c>
      <c r="C1640" t="s">
        <v>1920</v>
      </c>
      <c r="D1640" t="s">
        <v>1921</v>
      </c>
    </row>
    <row r="1641" spans="1:4" x14ac:dyDescent="0.2">
      <c r="A1641" t="s">
        <v>1588</v>
      </c>
      <c r="B1641" s="8">
        <v>20154899</v>
      </c>
      <c r="C1641" t="s">
        <v>1920</v>
      </c>
      <c r="D1641" t="s">
        <v>1647</v>
      </c>
    </row>
    <row r="1642" spans="1:4" x14ac:dyDescent="0.2">
      <c r="A1642" t="s">
        <v>1590</v>
      </c>
      <c r="B1642" s="8">
        <v>20154899</v>
      </c>
      <c r="C1642" t="s">
        <v>1920</v>
      </c>
      <c r="D1642" t="s">
        <v>1723</v>
      </c>
    </row>
    <row r="1643" spans="1:4" x14ac:dyDescent="0.2">
      <c r="A1643" t="s">
        <v>1592</v>
      </c>
      <c r="B1643" s="8">
        <v>20176450</v>
      </c>
      <c r="C1643" t="s">
        <v>848</v>
      </c>
      <c r="D1643" t="s">
        <v>1602</v>
      </c>
    </row>
    <row r="1644" spans="1:4" x14ac:dyDescent="0.2">
      <c r="A1644" t="s">
        <v>1580</v>
      </c>
      <c r="B1644" s="8">
        <v>20176450</v>
      </c>
      <c r="C1644" t="s">
        <v>848</v>
      </c>
      <c r="D1644" t="s">
        <v>1583</v>
      </c>
    </row>
    <row r="1645" spans="1:4" x14ac:dyDescent="0.2">
      <c r="A1645" t="s">
        <v>1586</v>
      </c>
      <c r="B1645" s="8">
        <v>4074911</v>
      </c>
      <c r="C1645" t="s">
        <v>848</v>
      </c>
      <c r="D1645" t="s">
        <v>1629</v>
      </c>
    </row>
    <row r="1646" spans="1:4" x14ac:dyDescent="0.2">
      <c r="A1646" t="s">
        <v>1588</v>
      </c>
      <c r="B1646" s="8">
        <v>4074911</v>
      </c>
      <c r="C1646" t="s">
        <v>848</v>
      </c>
      <c r="D1646" t="s">
        <v>1674</v>
      </c>
    </row>
    <row r="1647" spans="1:4" x14ac:dyDescent="0.2">
      <c r="A1647" t="s">
        <v>1590</v>
      </c>
      <c r="B1647" s="8">
        <v>4074911</v>
      </c>
      <c r="C1647" t="s">
        <v>848</v>
      </c>
      <c r="D1647" t="s">
        <v>1619</v>
      </c>
    </row>
    <row r="1648" spans="1:4" x14ac:dyDescent="0.2">
      <c r="A1648" t="s">
        <v>1590</v>
      </c>
      <c r="B1648" s="8">
        <v>722071</v>
      </c>
      <c r="C1648" t="s">
        <v>848</v>
      </c>
      <c r="D1648" t="s">
        <v>1607</v>
      </c>
    </row>
    <row r="1649" spans="1:4" x14ac:dyDescent="0.2">
      <c r="A1649" t="s">
        <v>1592</v>
      </c>
      <c r="B1649" s="8">
        <v>13100372</v>
      </c>
      <c r="C1649" t="s">
        <v>850</v>
      </c>
      <c r="D1649" t="s">
        <v>1661</v>
      </c>
    </row>
    <row r="1650" spans="1:4" x14ac:dyDescent="0.2">
      <c r="A1650" t="s">
        <v>1580</v>
      </c>
      <c r="B1650" s="8">
        <v>11481974</v>
      </c>
      <c r="C1650" t="s">
        <v>850</v>
      </c>
      <c r="D1650" t="s">
        <v>1587</v>
      </c>
    </row>
    <row r="1651" spans="1:4" x14ac:dyDescent="0.2">
      <c r="A1651" t="s">
        <v>1586</v>
      </c>
      <c r="B1651" s="8">
        <v>13100372</v>
      </c>
      <c r="C1651" t="s">
        <v>850</v>
      </c>
      <c r="D1651" t="s">
        <v>1656</v>
      </c>
    </row>
    <row r="1652" spans="1:4" x14ac:dyDescent="0.2">
      <c r="A1652" t="s">
        <v>1588</v>
      </c>
      <c r="B1652" s="8">
        <v>13100372</v>
      </c>
      <c r="C1652" t="s">
        <v>850</v>
      </c>
      <c r="D1652" t="s">
        <v>1922</v>
      </c>
    </row>
    <row r="1653" spans="1:4" x14ac:dyDescent="0.2">
      <c r="A1653" t="s">
        <v>1588</v>
      </c>
      <c r="B1653" s="8">
        <v>11481974</v>
      </c>
      <c r="C1653" t="s">
        <v>850</v>
      </c>
      <c r="D1653" t="s">
        <v>1655</v>
      </c>
    </row>
    <row r="1654" spans="1:4" x14ac:dyDescent="0.2">
      <c r="A1654" t="s">
        <v>1590</v>
      </c>
      <c r="B1654" s="8">
        <v>13100372</v>
      </c>
      <c r="C1654" t="s">
        <v>850</v>
      </c>
      <c r="D1654" t="s">
        <v>1600</v>
      </c>
    </row>
    <row r="1655" spans="1:4" x14ac:dyDescent="0.2">
      <c r="A1655" t="s">
        <v>1586</v>
      </c>
      <c r="B1655" s="8">
        <v>13113833</v>
      </c>
      <c r="C1655" t="s">
        <v>852</v>
      </c>
      <c r="D1655" t="s">
        <v>1587</v>
      </c>
    </row>
    <row r="1656" spans="1:4" x14ac:dyDescent="0.2">
      <c r="A1656" t="s">
        <v>1588</v>
      </c>
      <c r="B1656" s="8">
        <v>13113833</v>
      </c>
      <c r="C1656" t="s">
        <v>852</v>
      </c>
      <c r="D1656" t="s">
        <v>1609</v>
      </c>
    </row>
    <row r="1657" spans="1:4" x14ac:dyDescent="0.2">
      <c r="A1657" t="s">
        <v>1590</v>
      </c>
      <c r="B1657" s="8">
        <v>13113833</v>
      </c>
      <c r="C1657" t="s">
        <v>852</v>
      </c>
      <c r="D1657" t="s">
        <v>1587</v>
      </c>
    </row>
    <row r="1658" spans="1:4" x14ac:dyDescent="0.2">
      <c r="A1658" t="s">
        <v>1580</v>
      </c>
      <c r="B1658" s="8">
        <v>714848</v>
      </c>
      <c r="C1658" t="s">
        <v>854</v>
      </c>
      <c r="D1658" t="s">
        <v>1602</v>
      </c>
    </row>
    <row r="1659" spans="1:4" x14ac:dyDescent="0.2">
      <c r="A1659" t="s">
        <v>1586</v>
      </c>
      <c r="B1659" s="8">
        <v>714848</v>
      </c>
      <c r="C1659" t="s">
        <v>854</v>
      </c>
      <c r="D1659" t="s">
        <v>1584</v>
      </c>
    </row>
    <row r="1660" spans="1:4" x14ac:dyDescent="0.2">
      <c r="A1660" t="s">
        <v>1588</v>
      </c>
      <c r="B1660" s="8">
        <v>714848</v>
      </c>
      <c r="C1660" t="s">
        <v>854</v>
      </c>
      <c r="D1660" t="s">
        <v>1581</v>
      </c>
    </row>
    <row r="1661" spans="1:4" x14ac:dyDescent="0.2">
      <c r="A1661" t="s">
        <v>1590</v>
      </c>
      <c r="B1661" s="8">
        <v>714848</v>
      </c>
      <c r="C1661" t="s">
        <v>854</v>
      </c>
      <c r="D1661" t="s">
        <v>1609</v>
      </c>
    </row>
    <row r="1662" spans="1:4" x14ac:dyDescent="0.2">
      <c r="A1662" t="s">
        <v>1586</v>
      </c>
      <c r="B1662" s="8">
        <v>13051999</v>
      </c>
      <c r="C1662" t="s">
        <v>857</v>
      </c>
      <c r="D1662" t="s">
        <v>1619</v>
      </c>
    </row>
    <row r="1663" spans="1:4" x14ac:dyDescent="0.2">
      <c r="A1663" t="s">
        <v>1588</v>
      </c>
      <c r="B1663" s="8">
        <v>13051999</v>
      </c>
      <c r="C1663" t="s">
        <v>857</v>
      </c>
      <c r="D1663" t="s">
        <v>1629</v>
      </c>
    </row>
    <row r="1664" spans="1:4" x14ac:dyDescent="0.2">
      <c r="A1664" t="s">
        <v>1590</v>
      </c>
      <c r="B1664" s="8">
        <v>13144313</v>
      </c>
      <c r="C1664" t="s">
        <v>857</v>
      </c>
      <c r="D1664" t="s">
        <v>1701</v>
      </c>
    </row>
    <row r="1665" spans="1:4" x14ac:dyDescent="0.2">
      <c r="A1665" t="s">
        <v>1590</v>
      </c>
      <c r="B1665" s="8">
        <v>13051999</v>
      </c>
      <c r="C1665" t="s">
        <v>857</v>
      </c>
      <c r="D1665" t="s">
        <v>1589</v>
      </c>
    </row>
    <row r="1666" spans="1:4" x14ac:dyDescent="0.2">
      <c r="A1666" t="s">
        <v>1586</v>
      </c>
      <c r="B1666" s="8" t="s">
        <v>1601</v>
      </c>
      <c r="C1666" t="s">
        <v>859</v>
      </c>
      <c r="D1666" t="s">
        <v>1587</v>
      </c>
    </row>
    <row r="1667" spans="1:4" x14ac:dyDescent="0.2">
      <c r="A1667" t="s">
        <v>1586</v>
      </c>
      <c r="B1667" s="8" t="s">
        <v>1601</v>
      </c>
      <c r="C1667" t="s">
        <v>859</v>
      </c>
      <c r="D1667" t="s">
        <v>1587</v>
      </c>
    </row>
    <row r="1668" spans="1:4" x14ac:dyDescent="0.2">
      <c r="A1668" t="s">
        <v>1590</v>
      </c>
      <c r="B1668" s="8" t="s">
        <v>1601</v>
      </c>
      <c r="C1668" t="s">
        <v>859</v>
      </c>
      <c r="D1668" t="s">
        <v>1584</v>
      </c>
    </row>
    <row r="1669" spans="1:4" x14ac:dyDescent="0.2">
      <c r="A1669" t="s">
        <v>1590</v>
      </c>
      <c r="B1669" s="8" t="s">
        <v>1601</v>
      </c>
      <c r="C1669" t="s">
        <v>859</v>
      </c>
      <c r="D1669" t="s">
        <v>1585</v>
      </c>
    </row>
    <row r="1670" spans="1:4" x14ac:dyDescent="0.2">
      <c r="A1670" t="s">
        <v>1590</v>
      </c>
      <c r="B1670" s="8" t="s">
        <v>1601</v>
      </c>
      <c r="C1670" t="s">
        <v>859</v>
      </c>
      <c r="D1670" t="s">
        <v>1603</v>
      </c>
    </row>
    <row r="1671" spans="1:4" x14ac:dyDescent="0.2">
      <c r="A1671" t="s">
        <v>1592</v>
      </c>
      <c r="B1671" s="8">
        <v>20136825</v>
      </c>
      <c r="C1671" t="s">
        <v>860</v>
      </c>
      <c r="D1671" t="s">
        <v>1596</v>
      </c>
    </row>
    <row r="1672" spans="1:4" x14ac:dyDescent="0.2">
      <c r="A1672" t="s">
        <v>1580</v>
      </c>
      <c r="B1672" s="8">
        <v>20136825</v>
      </c>
      <c r="C1672" t="s">
        <v>860</v>
      </c>
      <c r="D1672" t="s">
        <v>1594</v>
      </c>
    </row>
    <row r="1673" spans="1:4" x14ac:dyDescent="0.2">
      <c r="A1673" t="s">
        <v>1586</v>
      </c>
      <c r="B1673" s="8">
        <v>20136825</v>
      </c>
      <c r="C1673" t="s">
        <v>860</v>
      </c>
      <c r="D1673" t="s">
        <v>1658</v>
      </c>
    </row>
    <row r="1674" spans="1:4" x14ac:dyDescent="0.2">
      <c r="A1674" t="s">
        <v>1588</v>
      </c>
      <c r="B1674" s="8">
        <v>20136825</v>
      </c>
      <c r="C1674" t="s">
        <v>860</v>
      </c>
      <c r="D1674" t="s">
        <v>1607</v>
      </c>
    </row>
    <row r="1675" spans="1:4" x14ac:dyDescent="0.2">
      <c r="A1675" t="s">
        <v>1590</v>
      </c>
      <c r="B1675" s="8">
        <v>20136825</v>
      </c>
      <c r="C1675" t="s">
        <v>860</v>
      </c>
      <c r="D1675" t="s">
        <v>1695</v>
      </c>
    </row>
    <row r="1676" spans="1:4" x14ac:dyDescent="0.2">
      <c r="A1676" t="s">
        <v>1592</v>
      </c>
      <c r="B1676" s="8">
        <v>11225742</v>
      </c>
      <c r="C1676" t="s">
        <v>1924</v>
      </c>
      <c r="D1676" t="s">
        <v>1583</v>
      </c>
    </row>
    <row r="1677" spans="1:4" x14ac:dyDescent="0.2">
      <c r="A1677" t="s">
        <v>1586</v>
      </c>
      <c r="B1677" s="8">
        <v>11482132</v>
      </c>
      <c r="C1677" t="s">
        <v>868</v>
      </c>
      <c r="D1677" t="s">
        <v>1730</v>
      </c>
    </row>
    <row r="1678" spans="1:4" x14ac:dyDescent="0.2">
      <c r="A1678" t="s">
        <v>1588</v>
      </c>
      <c r="B1678" s="8">
        <v>11482132</v>
      </c>
      <c r="C1678" t="s">
        <v>868</v>
      </c>
      <c r="D1678" t="s">
        <v>1633</v>
      </c>
    </row>
    <row r="1679" spans="1:4" x14ac:dyDescent="0.2">
      <c r="A1679" t="s">
        <v>1590</v>
      </c>
      <c r="B1679" s="8">
        <v>20125890</v>
      </c>
      <c r="C1679" t="s">
        <v>870</v>
      </c>
      <c r="D1679" t="s">
        <v>1591</v>
      </c>
    </row>
    <row r="1680" spans="1:4" x14ac:dyDescent="0.2">
      <c r="A1680" t="s">
        <v>1586</v>
      </c>
      <c r="B1680" s="8">
        <v>13199712</v>
      </c>
      <c r="C1680" t="s">
        <v>872</v>
      </c>
      <c r="D1680" t="s">
        <v>1649</v>
      </c>
    </row>
    <row r="1681" spans="1:4" x14ac:dyDescent="0.2">
      <c r="A1681" t="s">
        <v>1588</v>
      </c>
      <c r="B1681" s="8">
        <v>13199712</v>
      </c>
      <c r="C1681" t="s">
        <v>872</v>
      </c>
      <c r="D1681" t="s">
        <v>1678</v>
      </c>
    </row>
    <row r="1682" spans="1:4" x14ac:dyDescent="0.2">
      <c r="A1682" t="s">
        <v>1590</v>
      </c>
      <c r="B1682" s="8">
        <v>13199712</v>
      </c>
      <c r="C1682" t="s">
        <v>872</v>
      </c>
      <c r="D1682" t="s">
        <v>1925</v>
      </c>
    </row>
    <row r="1683" spans="1:4" x14ac:dyDescent="0.2">
      <c r="A1683" t="s">
        <v>1592</v>
      </c>
      <c r="B1683" s="8">
        <v>13092761</v>
      </c>
      <c r="C1683" t="s">
        <v>873</v>
      </c>
      <c r="D1683" t="s">
        <v>1609</v>
      </c>
    </row>
    <row r="1684" spans="1:4" x14ac:dyDescent="0.2">
      <c r="A1684" t="s">
        <v>1592</v>
      </c>
      <c r="B1684" s="8">
        <v>13097666</v>
      </c>
      <c r="C1684" t="s">
        <v>873</v>
      </c>
      <c r="D1684" t="s">
        <v>1626</v>
      </c>
    </row>
    <row r="1685" spans="1:4" x14ac:dyDescent="0.2">
      <c r="A1685" t="s">
        <v>1580</v>
      </c>
      <c r="B1685" s="8">
        <v>13092761</v>
      </c>
      <c r="C1685" t="s">
        <v>873</v>
      </c>
      <c r="D1685" t="s">
        <v>1605</v>
      </c>
    </row>
    <row r="1686" spans="1:4" x14ac:dyDescent="0.2">
      <c r="A1686" t="s">
        <v>1580</v>
      </c>
      <c r="B1686" s="8">
        <v>13097666</v>
      </c>
      <c r="C1686" t="s">
        <v>873</v>
      </c>
      <c r="D1686" t="s">
        <v>1628</v>
      </c>
    </row>
    <row r="1687" spans="1:4" x14ac:dyDescent="0.2">
      <c r="A1687" t="s">
        <v>1586</v>
      </c>
      <c r="B1687" s="8">
        <v>13092761</v>
      </c>
      <c r="C1687" t="s">
        <v>873</v>
      </c>
      <c r="D1687" t="s">
        <v>1724</v>
      </c>
    </row>
    <row r="1688" spans="1:4" x14ac:dyDescent="0.2">
      <c r="A1688" t="s">
        <v>1586</v>
      </c>
      <c r="B1688" s="8">
        <v>13097666</v>
      </c>
      <c r="C1688" t="s">
        <v>873</v>
      </c>
      <c r="D1688" t="s">
        <v>1619</v>
      </c>
    </row>
    <row r="1689" spans="1:4" x14ac:dyDescent="0.2">
      <c r="A1689" t="s">
        <v>1588</v>
      </c>
      <c r="B1689" s="8">
        <v>13092761</v>
      </c>
      <c r="C1689" t="s">
        <v>873</v>
      </c>
      <c r="D1689" t="s">
        <v>1926</v>
      </c>
    </row>
    <row r="1690" spans="1:4" x14ac:dyDescent="0.2">
      <c r="A1690" t="s">
        <v>1588</v>
      </c>
      <c r="B1690" s="8">
        <v>13097666</v>
      </c>
      <c r="C1690" t="s">
        <v>873</v>
      </c>
      <c r="D1690" t="s">
        <v>1587</v>
      </c>
    </row>
    <row r="1691" spans="1:4" x14ac:dyDescent="0.2">
      <c r="A1691" t="s">
        <v>1590</v>
      </c>
      <c r="B1691" s="8">
        <v>13092761</v>
      </c>
      <c r="C1691" t="s">
        <v>873</v>
      </c>
      <c r="D1691" t="s">
        <v>1927</v>
      </c>
    </row>
    <row r="1692" spans="1:4" x14ac:dyDescent="0.2">
      <c r="A1692" t="s">
        <v>1590</v>
      </c>
      <c r="B1692" s="8">
        <v>13097666</v>
      </c>
      <c r="C1692" t="s">
        <v>873</v>
      </c>
      <c r="D1692" t="s">
        <v>1591</v>
      </c>
    </row>
    <row r="1693" spans="1:4" x14ac:dyDescent="0.2">
      <c r="A1693" t="s">
        <v>1592</v>
      </c>
      <c r="B1693" s="8" t="s">
        <v>1601</v>
      </c>
      <c r="C1693" t="s">
        <v>875</v>
      </c>
      <c r="D1693" t="s">
        <v>1782</v>
      </c>
    </row>
    <row r="1694" spans="1:4" x14ac:dyDescent="0.2">
      <c r="A1694" t="s">
        <v>1580</v>
      </c>
      <c r="B1694" s="8" t="s">
        <v>1601</v>
      </c>
      <c r="C1694" t="s">
        <v>875</v>
      </c>
      <c r="D1694" t="s">
        <v>1658</v>
      </c>
    </row>
    <row r="1695" spans="1:4" x14ac:dyDescent="0.2">
      <c r="A1695" t="s">
        <v>1586</v>
      </c>
      <c r="B1695" s="8">
        <v>11485611</v>
      </c>
      <c r="C1695" t="s">
        <v>875</v>
      </c>
      <c r="D1695" t="s">
        <v>1625</v>
      </c>
    </row>
    <row r="1696" spans="1:4" x14ac:dyDescent="0.2">
      <c r="A1696" t="s">
        <v>1586</v>
      </c>
      <c r="B1696" s="8" t="s">
        <v>1601</v>
      </c>
      <c r="C1696" t="s">
        <v>875</v>
      </c>
      <c r="D1696" t="s">
        <v>1636</v>
      </c>
    </row>
    <row r="1697" spans="1:4" x14ac:dyDescent="0.2">
      <c r="A1697" t="s">
        <v>1588</v>
      </c>
      <c r="B1697" s="8" t="s">
        <v>1601</v>
      </c>
      <c r="C1697" t="s">
        <v>875</v>
      </c>
      <c r="D1697" t="s">
        <v>1636</v>
      </c>
    </row>
    <row r="1698" spans="1:4" x14ac:dyDescent="0.2">
      <c r="A1698" t="s">
        <v>1590</v>
      </c>
      <c r="B1698" s="8" t="s">
        <v>1601</v>
      </c>
      <c r="C1698" t="s">
        <v>875</v>
      </c>
      <c r="D1698" t="s">
        <v>1636</v>
      </c>
    </row>
    <row r="1699" spans="1:4" x14ac:dyDescent="0.2">
      <c r="A1699" t="s">
        <v>1590</v>
      </c>
      <c r="B1699" s="8">
        <v>11485611</v>
      </c>
      <c r="C1699" t="s">
        <v>875</v>
      </c>
      <c r="D1699" t="s">
        <v>1602</v>
      </c>
    </row>
    <row r="1700" spans="1:4" x14ac:dyDescent="0.2">
      <c r="A1700" t="s">
        <v>1592</v>
      </c>
      <c r="B1700" s="8" t="s">
        <v>1601</v>
      </c>
      <c r="C1700" t="s">
        <v>878</v>
      </c>
      <c r="D1700" t="s">
        <v>1587</v>
      </c>
    </row>
    <row r="1701" spans="1:4" x14ac:dyDescent="0.2">
      <c r="A1701" t="s">
        <v>1580</v>
      </c>
      <c r="B1701" s="8" t="s">
        <v>1601</v>
      </c>
      <c r="C1701" t="s">
        <v>878</v>
      </c>
      <c r="D1701" t="s">
        <v>1603</v>
      </c>
    </row>
    <row r="1702" spans="1:4" x14ac:dyDescent="0.2">
      <c r="A1702" t="s">
        <v>1580</v>
      </c>
      <c r="B1702" s="8" t="s">
        <v>1601</v>
      </c>
      <c r="C1702" t="s">
        <v>878</v>
      </c>
      <c r="D1702" t="s">
        <v>1583</v>
      </c>
    </row>
    <row r="1703" spans="1:4" x14ac:dyDescent="0.2">
      <c r="A1703" t="s">
        <v>1586</v>
      </c>
      <c r="B1703" s="8" t="s">
        <v>1601</v>
      </c>
      <c r="C1703" t="s">
        <v>878</v>
      </c>
      <c r="D1703" t="s">
        <v>1657</v>
      </c>
    </row>
    <row r="1704" spans="1:4" x14ac:dyDescent="0.2">
      <c r="A1704" t="s">
        <v>1592</v>
      </c>
      <c r="B1704" s="8">
        <v>20152382</v>
      </c>
      <c r="C1704" t="s">
        <v>880</v>
      </c>
      <c r="D1704" t="s">
        <v>1928</v>
      </c>
    </row>
    <row r="1705" spans="1:4" x14ac:dyDescent="0.2">
      <c r="A1705" t="s">
        <v>1592</v>
      </c>
      <c r="B1705" s="8">
        <v>20099333</v>
      </c>
      <c r="C1705" t="s">
        <v>880</v>
      </c>
      <c r="D1705" t="s">
        <v>1929</v>
      </c>
    </row>
    <row r="1706" spans="1:4" x14ac:dyDescent="0.2">
      <c r="A1706" t="s">
        <v>1580</v>
      </c>
      <c r="B1706" s="8">
        <v>20152382</v>
      </c>
      <c r="C1706" t="s">
        <v>880</v>
      </c>
      <c r="D1706" t="s">
        <v>1930</v>
      </c>
    </row>
    <row r="1707" spans="1:4" x14ac:dyDescent="0.2">
      <c r="A1707" t="s">
        <v>1586</v>
      </c>
      <c r="B1707" s="8">
        <v>20152382</v>
      </c>
      <c r="C1707" t="s">
        <v>880</v>
      </c>
      <c r="D1707" t="s">
        <v>1931</v>
      </c>
    </row>
    <row r="1708" spans="1:4" x14ac:dyDescent="0.2">
      <c r="A1708" t="s">
        <v>1586</v>
      </c>
      <c r="B1708" s="8">
        <v>20099333</v>
      </c>
      <c r="C1708" t="s">
        <v>880</v>
      </c>
      <c r="D1708" t="s">
        <v>1932</v>
      </c>
    </row>
    <row r="1709" spans="1:4" x14ac:dyDescent="0.2">
      <c r="A1709" t="s">
        <v>1588</v>
      </c>
      <c r="B1709" s="8">
        <v>20152382</v>
      </c>
      <c r="C1709" t="s">
        <v>880</v>
      </c>
      <c r="D1709" t="s">
        <v>1933</v>
      </c>
    </row>
    <row r="1710" spans="1:4" x14ac:dyDescent="0.2">
      <c r="A1710" t="s">
        <v>1590</v>
      </c>
      <c r="B1710" s="8">
        <v>20152382</v>
      </c>
      <c r="C1710" t="s">
        <v>880</v>
      </c>
      <c r="D1710" t="s">
        <v>1609</v>
      </c>
    </row>
    <row r="1711" spans="1:4" x14ac:dyDescent="0.2">
      <c r="A1711" t="s">
        <v>1592</v>
      </c>
      <c r="B1711" s="8">
        <v>20165878</v>
      </c>
      <c r="C1711" t="s">
        <v>882</v>
      </c>
      <c r="D1711" t="s">
        <v>1585</v>
      </c>
    </row>
    <row r="1712" spans="1:4" x14ac:dyDescent="0.2">
      <c r="A1712" t="s">
        <v>1592</v>
      </c>
      <c r="B1712" s="8">
        <v>20175630</v>
      </c>
      <c r="C1712" t="s">
        <v>882</v>
      </c>
      <c r="D1712" t="s">
        <v>1603</v>
      </c>
    </row>
    <row r="1713" spans="1:4" x14ac:dyDescent="0.2">
      <c r="A1713" t="s">
        <v>1592</v>
      </c>
      <c r="B1713" s="8">
        <v>20177838</v>
      </c>
      <c r="C1713" t="s">
        <v>882</v>
      </c>
      <c r="D1713" t="s">
        <v>1584</v>
      </c>
    </row>
    <row r="1714" spans="1:4" x14ac:dyDescent="0.2">
      <c r="A1714" t="s">
        <v>1592</v>
      </c>
      <c r="B1714" s="8">
        <v>20177836</v>
      </c>
      <c r="C1714" t="s">
        <v>882</v>
      </c>
      <c r="D1714" t="s">
        <v>1581</v>
      </c>
    </row>
    <row r="1715" spans="1:4" x14ac:dyDescent="0.2">
      <c r="A1715" t="s">
        <v>1592</v>
      </c>
      <c r="B1715" s="8">
        <v>20177093</v>
      </c>
      <c r="C1715" t="s">
        <v>882</v>
      </c>
      <c r="D1715" t="s">
        <v>1627</v>
      </c>
    </row>
    <row r="1716" spans="1:4" x14ac:dyDescent="0.2">
      <c r="A1716" t="s">
        <v>1592</v>
      </c>
      <c r="B1716" s="8">
        <v>20165008</v>
      </c>
      <c r="C1716" t="s">
        <v>882</v>
      </c>
      <c r="D1716" t="s">
        <v>1581</v>
      </c>
    </row>
    <row r="1717" spans="1:4" x14ac:dyDescent="0.2">
      <c r="A1717" t="s">
        <v>1592</v>
      </c>
      <c r="B1717" s="8">
        <v>20178440</v>
      </c>
      <c r="C1717" t="s">
        <v>882</v>
      </c>
      <c r="D1717" t="s">
        <v>1584</v>
      </c>
    </row>
    <row r="1718" spans="1:4" x14ac:dyDescent="0.2">
      <c r="A1718" t="s">
        <v>1592</v>
      </c>
      <c r="B1718" s="8">
        <v>20178438</v>
      </c>
      <c r="C1718" t="s">
        <v>882</v>
      </c>
      <c r="D1718" t="s">
        <v>1594</v>
      </c>
    </row>
    <row r="1719" spans="1:4" x14ac:dyDescent="0.2">
      <c r="A1719" t="s">
        <v>1592</v>
      </c>
      <c r="B1719" s="8">
        <v>20179015</v>
      </c>
      <c r="C1719" t="s">
        <v>882</v>
      </c>
      <c r="D1719" t="s">
        <v>1584</v>
      </c>
    </row>
    <row r="1720" spans="1:4" x14ac:dyDescent="0.2">
      <c r="A1720" t="s">
        <v>1592</v>
      </c>
      <c r="B1720" s="8">
        <v>20179014</v>
      </c>
      <c r="C1720" t="s">
        <v>882</v>
      </c>
      <c r="D1720" t="s">
        <v>1610</v>
      </c>
    </row>
    <row r="1721" spans="1:4" x14ac:dyDescent="0.2">
      <c r="A1721" t="s">
        <v>1592</v>
      </c>
      <c r="B1721" s="8">
        <v>20179321</v>
      </c>
      <c r="C1721" t="s">
        <v>882</v>
      </c>
      <c r="D1721" t="s">
        <v>1609</v>
      </c>
    </row>
    <row r="1722" spans="1:4" x14ac:dyDescent="0.2">
      <c r="A1722" t="s">
        <v>1592</v>
      </c>
      <c r="B1722" s="8">
        <v>20179320</v>
      </c>
      <c r="C1722" t="s">
        <v>882</v>
      </c>
      <c r="D1722" t="s">
        <v>1603</v>
      </c>
    </row>
    <row r="1723" spans="1:4" x14ac:dyDescent="0.2">
      <c r="A1723" t="s">
        <v>1592</v>
      </c>
      <c r="B1723" s="8">
        <v>20179467</v>
      </c>
      <c r="C1723" t="s">
        <v>882</v>
      </c>
      <c r="D1723" t="s">
        <v>1610</v>
      </c>
    </row>
    <row r="1724" spans="1:4" x14ac:dyDescent="0.2">
      <c r="A1724" t="s">
        <v>1592</v>
      </c>
      <c r="B1724" s="8">
        <v>20179468</v>
      </c>
      <c r="C1724" t="s">
        <v>882</v>
      </c>
      <c r="D1724" t="s">
        <v>1584</v>
      </c>
    </row>
    <row r="1725" spans="1:4" x14ac:dyDescent="0.2">
      <c r="A1725" t="s">
        <v>1592</v>
      </c>
      <c r="B1725" s="8">
        <v>20179793</v>
      </c>
      <c r="C1725" t="s">
        <v>882</v>
      </c>
      <c r="D1725" t="s">
        <v>1610</v>
      </c>
    </row>
    <row r="1726" spans="1:4" x14ac:dyDescent="0.2">
      <c r="A1726" t="s">
        <v>1592</v>
      </c>
      <c r="B1726" s="8">
        <v>20179791</v>
      </c>
      <c r="C1726" t="s">
        <v>882</v>
      </c>
      <c r="D1726" t="s">
        <v>1584</v>
      </c>
    </row>
    <row r="1727" spans="1:4" x14ac:dyDescent="0.2">
      <c r="A1727" t="s">
        <v>1580</v>
      </c>
      <c r="B1727" s="8">
        <v>20165878</v>
      </c>
      <c r="C1727" t="s">
        <v>882</v>
      </c>
      <c r="D1727" t="s">
        <v>1599</v>
      </c>
    </row>
    <row r="1728" spans="1:4" x14ac:dyDescent="0.2">
      <c r="A1728" t="s">
        <v>1580</v>
      </c>
      <c r="B1728" s="8">
        <v>20175217</v>
      </c>
      <c r="C1728" t="s">
        <v>882</v>
      </c>
      <c r="D1728" t="s">
        <v>1603</v>
      </c>
    </row>
    <row r="1729" spans="1:4" x14ac:dyDescent="0.2">
      <c r="A1729" t="s">
        <v>1580</v>
      </c>
      <c r="B1729" s="8">
        <v>20175215</v>
      </c>
      <c r="C1729" t="s">
        <v>882</v>
      </c>
      <c r="D1729" t="s">
        <v>1661</v>
      </c>
    </row>
    <row r="1730" spans="1:4" x14ac:dyDescent="0.2">
      <c r="A1730" t="s">
        <v>1580</v>
      </c>
      <c r="B1730" s="8">
        <v>20175227</v>
      </c>
      <c r="C1730" t="s">
        <v>882</v>
      </c>
      <c r="D1730" t="s">
        <v>1610</v>
      </c>
    </row>
    <row r="1731" spans="1:4" x14ac:dyDescent="0.2">
      <c r="A1731" t="s">
        <v>1580</v>
      </c>
      <c r="B1731" s="8">
        <v>20175225</v>
      </c>
      <c r="C1731" t="s">
        <v>882</v>
      </c>
      <c r="D1731" t="s">
        <v>1584</v>
      </c>
    </row>
    <row r="1732" spans="1:4" x14ac:dyDescent="0.2">
      <c r="A1732" t="s">
        <v>1580</v>
      </c>
      <c r="B1732" s="8">
        <v>20173548</v>
      </c>
      <c r="C1732" t="s">
        <v>882</v>
      </c>
      <c r="D1732" t="s">
        <v>1610</v>
      </c>
    </row>
    <row r="1733" spans="1:4" x14ac:dyDescent="0.2">
      <c r="A1733" t="s">
        <v>1580</v>
      </c>
      <c r="B1733" s="8">
        <v>20165879</v>
      </c>
      <c r="C1733" t="s">
        <v>882</v>
      </c>
      <c r="D1733" t="s">
        <v>1594</v>
      </c>
    </row>
    <row r="1734" spans="1:4" x14ac:dyDescent="0.2">
      <c r="A1734" t="s">
        <v>1580</v>
      </c>
      <c r="B1734" s="8">
        <v>20175630</v>
      </c>
      <c r="C1734" t="s">
        <v>882</v>
      </c>
      <c r="D1734" t="s">
        <v>1596</v>
      </c>
    </row>
    <row r="1735" spans="1:4" x14ac:dyDescent="0.2">
      <c r="A1735" t="s">
        <v>1580</v>
      </c>
      <c r="B1735" s="8">
        <v>20175631</v>
      </c>
      <c r="C1735" t="s">
        <v>882</v>
      </c>
      <c r="D1735" t="s">
        <v>1581</v>
      </c>
    </row>
    <row r="1736" spans="1:4" x14ac:dyDescent="0.2">
      <c r="A1736" t="s">
        <v>1580</v>
      </c>
      <c r="B1736" s="8">
        <v>20165008</v>
      </c>
      <c r="C1736" t="s">
        <v>882</v>
      </c>
      <c r="D1736" t="s">
        <v>1619</v>
      </c>
    </row>
    <row r="1737" spans="1:4" x14ac:dyDescent="0.2">
      <c r="A1737" t="s">
        <v>1580</v>
      </c>
      <c r="B1737" s="8">
        <v>20176134</v>
      </c>
      <c r="C1737" t="s">
        <v>882</v>
      </c>
      <c r="D1737" t="s">
        <v>1589</v>
      </c>
    </row>
    <row r="1738" spans="1:4" x14ac:dyDescent="0.2">
      <c r="A1738" t="s">
        <v>1580</v>
      </c>
      <c r="B1738" s="8">
        <v>20176130</v>
      </c>
      <c r="C1738" t="s">
        <v>882</v>
      </c>
      <c r="D1738" t="s">
        <v>1587</v>
      </c>
    </row>
    <row r="1739" spans="1:4" x14ac:dyDescent="0.2">
      <c r="A1739" t="s">
        <v>1580</v>
      </c>
      <c r="B1739" s="8">
        <v>20176132</v>
      </c>
      <c r="C1739" t="s">
        <v>882</v>
      </c>
      <c r="D1739" t="s">
        <v>1602</v>
      </c>
    </row>
    <row r="1740" spans="1:4" x14ac:dyDescent="0.2">
      <c r="A1740" t="s">
        <v>1580</v>
      </c>
      <c r="B1740" s="8">
        <v>20176160</v>
      </c>
      <c r="C1740" t="s">
        <v>882</v>
      </c>
      <c r="D1740" t="s">
        <v>1603</v>
      </c>
    </row>
    <row r="1741" spans="1:4" x14ac:dyDescent="0.2">
      <c r="A1741" t="s">
        <v>1580</v>
      </c>
      <c r="B1741" s="8">
        <v>20165020</v>
      </c>
      <c r="C1741" t="s">
        <v>882</v>
      </c>
      <c r="D1741" t="s">
        <v>1584</v>
      </c>
    </row>
    <row r="1742" spans="1:4" x14ac:dyDescent="0.2">
      <c r="A1742" t="s">
        <v>1580</v>
      </c>
      <c r="B1742" s="8">
        <v>20165039</v>
      </c>
      <c r="C1742" t="s">
        <v>882</v>
      </c>
      <c r="D1742" t="s">
        <v>1584</v>
      </c>
    </row>
    <row r="1743" spans="1:4" x14ac:dyDescent="0.2">
      <c r="A1743" t="s">
        <v>1580</v>
      </c>
      <c r="B1743" s="8">
        <v>20177093</v>
      </c>
      <c r="C1743" t="s">
        <v>882</v>
      </c>
      <c r="D1743" t="s">
        <v>1610</v>
      </c>
    </row>
    <row r="1744" spans="1:4" x14ac:dyDescent="0.2">
      <c r="A1744" t="s">
        <v>1580</v>
      </c>
      <c r="B1744" s="8">
        <v>20165034</v>
      </c>
      <c r="C1744" t="s">
        <v>882</v>
      </c>
      <c r="D1744" t="s">
        <v>1603</v>
      </c>
    </row>
    <row r="1745" spans="1:4" x14ac:dyDescent="0.2">
      <c r="A1745" t="s">
        <v>1586</v>
      </c>
      <c r="B1745" s="8">
        <v>20072007</v>
      </c>
      <c r="C1745" t="s">
        <v>882</v>
      </c>
      <c r="D1745" t="s">
        <v>1594</v>
      </c>
    </row>
    <row r="1746" spans="1:4" x14ac:dyDescent="0.2">
      <c r="A1746" t="s">
        <v>1586</v>
      </c>
      <c r="B1746" s="8">
        <v>20165058</v>
      </c>
      <c r="C1746" t="s">
        <v>882</v>
      </c>
      <c r="D1746" t="s">
        <v>1603</v>
      </c>
    </row>
    <row r="1747" spans="1:4" x14ac:dyDescent="0.2">
      <c r="A1747" t="s">
        <v>1586</v>
      </c>
      <c r="B1747" s="8">
        <v>20165879</v>
      </c>
      <c r="C1747" t="s">
        <v>882</v>
      </c>
      <c r="D1747" t="s">
        <v>1591</v>
      </c>
    </row>
    <row r="1748" spans="1:4" x14ac:dyDescent="0.2">
      <c r="A1748" t="s">
        <v>1586</v>
      </c>
      <c r="B1748" s="8">
        <v>20165875</v>
      </c>
      <c r="C1748" t="s">
        <v>882</v>
      </c>
      <c r="D1748" t="s">
        <v>1587</v>
      </c>
    </row>
    <row r="1749" spans="1:4" x14ac:dyDescent="0.2">
      <c r="A1749" t="s">
        <v>1586</v>
      </c>
      <c r="B1749" s="8">
        <v>20165881</v>
      </c>
      <c r="C1749" t="s">
        <v>882</v>
      </c>
      <c r="D1749" t="s">
        <v>1636</v>
      </c>
    </row>
    <row r="1750" spans="1:4" x14ac:dyDescent="0.2">
      <c r="A1750" t="s">
        <v>1586</v>
      </c>
      <c r="B1750" s="8">
        <v>20165882</v>
      </c>
      <c r="C1750" t="s">
        <v>882</v>
      </c>
      <c r="D1750" t="s">
        <v>1584</v>
      </c>
    </row>
    <row r="1751" spans="1:4" x14ac:dyDescent="0.2">
      <c r="A1751" t="s">
        <v>1586</v>
      </c>
      <c r="B1751" s="8">
        <v>20166624</v>
      </c>
      <c r="C1751" t="s">
        <v>882</v>
      </c>
      <c r="D1751" t="s">
        <v>1584</v>
      </c>
    </row>
    <row r="1752" spans="1:4" x14ac:dyDescent="0.2">
      <c r="A1752" t="s">
        <v>1586</v>
      </c>
      <c r="B1752" s="8">
        <v>20166620</v>
      </c>
      <c r="C1752" t="s">
        <v>882</v>
      </c>
      <c r="D1752" t="s">
        <v>1602</v>
      </c>
    </row>
    <row r="1753" spans="1:4" x14ac:dyDescent="0.2">
      <c r="A1753" t="s">
        <v>1586</v>
      </c>
      <c r="B1753" s="8">
        <v>20165008</v>
      </c>
      <c r="C1753" t="s">
        <v>882</v>
      </c>
      <c r="D1753" t="s">
        <v>1609</v>
      </c>
    </row>
    <row r="1754" spans="1:4" x14ac:dyDescent="0.2">
      <c r="A1754" t="s">
        <v>1586</v>
      </c>
      <c r="B1754" s="8">
        <v>20172798</v>
      </c>
      <c r="C1754" t="s">
        <v>882</v>
      </c>
      <c r="D1754" t="s">
        <v>1610</v>
      </c>
    </row>
    <row r="1755" spans="1:4" x14ac:dyDescent="0.2">
      <c r="A1755" t="s">
        <v>1586</v>
      </c>
      <c r="B1755" s="8">
        <v>20165039</v>
      </c>
      <c r="C1755" t="s">
        <v>882</v>
      </c>
      <c r="D1755" t="s">
        <v>1603</v>
      </c>
    </row>
    <row r="1756" spans="1:4" x14ac:dyDescent="0.2">
      <c r="A1756" t="s">
        <v>1586</v>
      </c>
      <c r="B1756" s="8">
        <v>20165013</v>
      </c>
      <c r="C1756" t="s">
        <v>882</v>
      </c>
      <c r="D1756" t="s">
        <v>1584</v>
      </c>
    </row>
    <row r="1757" spans="1:4" x14ac:dyDescent="0.2">
      <c r="A1757" t="s">
        <v>1586</v>
      </c>
      <c r="B1757" s="8">
        <v>20173550</v>
      </c>
      <c r="C1757" t="s">
        <v>882</v>
      </c>
      <c r="D1757" t="s">
        <v>1584</v>
      </c>
    </row>
    <row r="1758" spans="1:4" x14ac:dyDescent="0.2">
      <c r="A1758" t="s">
        <v>1586</v>
      </c>
      <c r="B1758" s="8">
        <v>20173548</v>
      </c>
      <c r="C1758" t="s">
        <v>882</v>
      </c>
      <c r="D1758" t="s">
        <v>1584</v>
      </c>
    </row>
    <row r="1759" spans="1:4" x14ac:dyDescent="0.2">
      <c r="A1759" t="s">
        <v>1588</v>
      </c>
      <c r="B1759" s="8">
        <v>20165034</v>
      </c>
      <c r="C1759" t="s">
        <v>882</v>
      </c>
      <c r="D1759" t="s">
        <v>1609</v>
      </c>
    </row>
    <row r="1760" spans="1:4" x14ac:dyDescent="0.2">
      <c r="A1760" t="s">
        <v>1588</v>
      </c>
      <c r="B1760" s="8">
        <v>20165039</v>
      </c>
      <c r="C1760" t="s">
        <v>882</v>
      </c>
      <c r="D1760" t="s">
        <v>1587</v>
      </c>
    </row>
    <row r="1761" spans="1:4" x14ac:dyDescent="0.2">
      <c r="A1761" t="s">
        <v>1588</v>
      </c>
      <c r="B1761" s="8">
        <v>20165020</v>
      </c>
      <c r="C1761" t="s">
        <v>882</v>
      </c>
      <c r="D1761" t="s">
        <v>1610</v>
      </c>
    </row>
    <row r="1762" spans="1:4" x14ac:dyDescent="0.2">
      <c r="A1762" t="s">
        <v>1588</v>
      </c>
      <c r="B1762" s="8">
        <v>20165875</v>
      </c>
      <c r="C1762" t="s">
        <v>882</v>
      </c>
      <c r="D1762" t="s">
        <v>1584</v>
      </c>
    </row>
    <row r="1763" spans="1:4" x14ac:dyDescent="0.2">
      <c r="A1763" t="s">
        <v>1588</v>
      </c>
      <c r="B1763" s="8">
        <v>20165873</v>
      </c>
      <c r="C1763" t="s">
        <v>882</v>
      </c>
      <c r="D1763" t="s">
        <v>1584</v>
      </c>
    </row>
    <row r="1764" spans="1:4" x14ac:dyDescent="0.2">
      <c r="A1764" t="s">
        <v>1588</v>
      </c>
      <c r="B1764" s="8">
        <v>20165058</v>
      </c>
      <c r="C1764" t="s">
        <v>882</v>
      </c>
      <c r="D1764" t="s">
        <v>1603</v>
      </c>
    </row>
    <row r="1765" spans="1:4" x14ac:dyDescent="0.2">
      <c r="A1765" t="s">
        <v>1588</v>
      </c>
      <c r="B1765" s="8">
        <v>20165879</v>
      </c>
      <c r="C1765" t="s">
        <v>882</v>
      </c>
      <c r="D1765" t="s">
        <v>1584</v>
      </c>
    </row>
    <row r="1766" spans="1:4" x14ac:dyDescent="0.2">
      <c r="A1766" t="s">
        <v>1588</v>
      </c>
      <c r="B1766" s="8">
        <v>20165878</v>
      </c>
      <c r="C1766" t="s">
        <v>882</v>
      </c>
      <c r="D1766" t="s">
        <v>1603</v>
      </c>
    </row>
    <row r="1767" spans="1:4" x14ac:dyDescent="0.2">
      <c r="A1767" t="s">
        <v>1590</v>
      </c>
      <c r="B1767" s="8">
        <v>20165007</v>
      </c>
      <c r="C1767" t="s">
        <v>882</v>
      </c>
      <c r="D1767" t="s">
        <v>1584</v>
      </c>
    </row>
    <row r="1768" spans="1:4" x14ac:dyDescent="0.2">
      <c r="A1768" t="s">
        <v>1590</v>
      </c>
      <c r="B1768" s="8">
        <v>20165883</v>
      </c>
      <c r="C1768" t="s">
        <v>882</v>
      </c>
      <c r="D1768" t="s">
        <v>1584</v>
      </c>
    </row>
    <row r="1769" spans="1:4" x14ac:dyDescent="0.2">
      <c r="A1769" t="s">
        <v>1590</v>
      </c>
      <c r="B1769" s="8">
        <v>20165008</v>
      </c>
      <c r="C1769" t="s">
        <v>882</v>
      </c>
      <c r="D1769" t="s">
        <v>1581</v>
      </c>
    </row>
    <row r="1770" spans="1:4" x14ac:dyDescent="0.2">
      <c r="A1770" t="s">
        <v>1590</v>
      </c>
      <c r="B1770" s="8">
        <v>20072007</v>
      </c>
      <c r="C1770" t="s">
        <v>882</v>
      </c>
      <c r="D1770" t="s">
        <v>1581</v>
      </c>
    </row>
    <row r="1771" spans="1:4" x14ac:dyDescent="0.2">
      <c r="A1771" t="s">
        <v>1590</v>
      </c>
      <c r="B1771" s="8">
        <v>20165014</v>
      </c>
      <c r="C1771" t="s">
        <v>882</v>
      </c>
      <c r="D1771" t="s">
        <v>1584</v>
      </c>
    </row>
    <row r="1772" spans="1:4" x14ac:dyDescent="0.2">
      <c r="A1772" t="s">
        <v>1590</v>
      </c>
      <c r="B1772" s="8">
        <v>20165013</v>
      </c>
      <c r="C1772" t="s">
        <v>882</v>
      </c>
      <c r="D1772" t="s">
        <v>1581</v>
      </c>
    </row>
    <row r="1773" spans="1:4" x14ac:dyDescent="0.2">
      <c r="A1773" t="s">
        <v>1590</v>
      </c>
      <c r="B1773" s="8">
        <v>20165020</v>
      </c>
      <c r="C1773" t="s">
        <v>882</v>
      </c>
      <c r="D1773" t="s">
        <v>1610</v>
      </c>
    </row>
    <row r="1774" spans="1:4" x14ac:dyDescent="0.2">
      <c r="A1774" t="s">
        <v>1590</v>
      </c>
      <c r="B1774" s="8">
        <v>20165039</v>
      </c>
      <c r="C1774" t="s">
        <v>882</v>
      </c>
      <c r="D1774" t="s">
        <v>1583</v>
      </c>
    </row>
    <row r="1775" spans="1:4" x14ac:dyDescent="0.2">
      <c r="A1775" t="s">
        <v>1590</v>
      </c>
      <c r="B1775" s="8">
        <v>20165019</v>
      </c>
      <c r="C1775" t="s">
        <v>882</v>
      </c>
      <c r="D1775" t="s">
        <v>1584</v>
      </c>
    </row>
    <row r="1776" spans="1:4" x14ac:dyDescent="0.2">
      <c r="A1776" t="s">
        <v>1590</v>
      </c>
      <c r="B1776" s="8">
        <v>20165034</v>
      </c>
      <c r="C1776" t="s">
        <v>882</v>
      </c>
      <c r="D1776" t="s">
        <v>1584</v>
      </c>
    </row>
    <row r="1777" spans="1:4" x14ac:dyDescent="0.2">
      <c r="A1777" t="s">
        <v>1590</v>
      </c>
      <c r="B1777" s="8">
        <v>20165025</v>
      </c>
      <c r="C1777" t="s">
        <v>882</v>
      </c>
      <c r="D1777" t="s">
        <v>1584</v>
      </c>
    </row>
    <row r="1778" spans="1:4" x14ac:dyDescent="0.2">
      <c r="A1778" t="s">
        <v>1590</v>
      </c>
      <c r="B1778" s="8">
        <v>20165036</v>
      </c>
      <c r="C1778" t="s">
        <v>882</v>
      </c>
      <c r="D1778" t="s">
        <v>1584</v>
      </c>
    </row>
    <row r="1779" spans="1:4" x14ac:dyDescent="0.2">
      <c r="A1779" t="s">
        <v>1590</v>
      </c>
      <c r="B1779" s="8">
        <v>20165060</v>
      </c>
      <c r="C1779" t="s">
        <v>882</v>
      </c>
      <c r="D1779" t="s">
        <v>1584</v>
      </c>
    </row>
    <row r="1780" spans="1:4" x14ac:dyDescent="0.2">
      <c r="A1780" t="s">
        <v>1590</v>
      </c>
      <c r="B1780" s="8">
        <v>20165058</v>
      </c>
      <c r="C1780" t="s">
        <v>882</v>
      </c>
      <c r="D1780" t="s">
        <v>1584</v>
      </c>
    </row>
    <row r="1781" spans="1:4" x14ac:dyDescent="0.2">
      <c r="A1781" t="s">
        <v>1592</v>
      </c>
      <c r="B1781" s="8">
        <v>280904</v>
      </c>
      <c r="C1781" t="s">
        <v>887</v>
      </c>
      <c r="D1781" t="s">
        <v>1591</v>
      </c>
    </row>
    <row r="1782" spans="1:4" x14ac:dyDescent="0.2">
      <c r="A1782" t="s">
        <v>1592</v>
      </c>
      <c r="B1782" s="8">
        <v>11015084</v>
      </c>
      <c r="C1782" t="s">
        <v>887</v>
      </c>
      <c r="D1782" t="s">
        <v>1589</v>
      </c>
    </row>
    <row r="1783" spans="1:4" x14ac:dyDescent="0.2">
      <c r="A1783" t="s">
        <v>1592</v>
      </c>
      <c r="B1783" s="8">
        <v>11475389</v>
      </c>
      <c r="C1783" t="s">
        <v>887</v>
      </c>
      <c r="D1783" t="s">
        <v>1629</v>
      </c>
    </row>
    <row r="1784" spans="1:4" x14ac:dyDescent="0.2">
      <c r="A1784" t="s">
        <v>1580</v>
      </c>
      <c r="B1784" s="8">
        <v>280904</v>
      </c>
      <c r="C1784" t="s">
        <v>887</v>
      </c>
      <c r="D1784" t="s">
        <v>1603</v>
      </c>
    </row>
    <row r="1785" spans="1:4" x14ac:dyDescent="0.2">
      <c r="A1785" t="s">
        <v>1580</v>
      </c>
      <c r="B1785" s="8">
        <v>11015084</v>
      </c>
      <c r="C1785" t="s">
        <v>887</v>
      </c>
      <c r="D1785" t="s">
        <v>1583</v>
      </c>
    </row>
    <row r="1786" spans="1:4" x14ac:dyDescent="0.2">
      <c r="A1786" t="s">
        <v>1586</v>
      </c>
      <c r="B1786" s="8">
        <v>11015084</v>
      </c>
      <c r="C1786" t="s">
        <v>887</v>
      </c>
      <c r="D1786" t="s">
        <v>1596</v>
      </c>
    </row>
    <row r="1787" spans="1:4" x14ac:dyDescent="0.2">
      <c r="A1787" t="s">
        <v>1586</v>
      </c>
      <c r="B1787" s="8">
        <v>280904</v>
      </c>
      <c r="C1787" t="s">
        <v>887</v>
      </c>
      <c r="D1787" t="s">
        <v>1619</v>
      </c>
    </row>
    <row r="1788" spans="1:4" x14ac:dyDescent="0.2">
      <c r="A1788" t="s">
        <v>1590</v>
      </c>
      <c r="B1788" s="8">
        <v>280904</v>
      </c>
      <c r="C1788" t="s">
        <v>887</v>
      </c>
      <c r="D1788" t="s">
        <v>1603</v>
      </c>
    </row>
    <row r="1789" spans="1:4" x14ac:dyDescent="0.2">
      <c r="A1789" t="s">
        <v>1590</v>
      </c>
      <c r="B1789" s="8">
        <v>11015084</v>
      </c>
      <c r="C1789" t="s">
        <v>887</v>
      </c>
      <c r="D1789" t="s">
        <v>1603</v>
      </c>
    </row>
    <row r="1790" spans="1:4" x14ac:dyDescent="0.2">
      <c r="A1790" t="s">
        <v>1592</v>
      </c>
      <c r="B1790" s="8">
        <v>13125274</v>
      </c>
      <c r="C1790" t="s">
        <v>888</v>
      </c>
      <c r="D1790" t="s">
        <v>1723</v>
      </c>
    </row>
    <row r="1791" spans="1:4" x14ac:dyDescent="0.2">
      <c r="A1791" t="s">
        <v>1586</v>
      </c>
      <c r="B1791" s="8">
        <v>13125274</v>
      </c>
      <c r="C1791" t="s">
        <v>888</v>
      </c>
      <c r="D1791" t="s">
        <v>1612</v>
      </c>
    </row>
    <row r="1792" spans="1:4" x14ac:dyDescent="0.2">
      <c r="A1792" t="s">
        <v>1588</v>
      </c>
      <c r="B1792" s="8">
        <v>13125274</v>
      </c>
      <c r="C1792" t="s">
        <v>888</v>
      </c>
      <c r="D1792" t="s">
        <v>1591</v>
      </c>
    </row>
    <row r="1793" spans="1:4" x14ac:dyDescent="0.2">
      <c r="A1793" t="s">
        <v>1590</v>
      </c>
      <c r="B1793" s="8">
        <v>13125274</v>
      </c>
      <c r="C1793" t="s">
        <v>888</v>
      </c>
      <c r="D1793" t="s">
        <v>1591</v>
      </c>
    </row>
    <row r="1794" spans="1:4" x14ac:dyDescent="0.2">
      <c r="A1794" t="s">
        <v>1592</v>
      </c>
      <c r="B1794" s="8" t="s">
        <v>1601</v>
      </c>
      <c r="C1794" t="s">
        <v>891</v>
      </c>
      <c r="D1794" t="s">
        <v>1785</v>
      </c>
    </row>
    <row r="1795" spans="1:4" x14ac:dyDescent="0.2">
      <c r="A1795" t="s">
        <v>1592</v>
      </c>
      <c r="B1795" s="8">
        <v>11490397</v>
      </c>
      <c r="C1795" t="s">
        <v>891</v>
      </c>
      <c r="D1795" t="s">
        <v>1613</v>
      </c>
    </row>
    <row r="1796" spans="1:4" x14ac:dyDescent="0.2">
      <c r="A1796" t="s">
        <v>1580</v>
      </c>
      <c r="B1796" s="8" t="s">
        <v>1601</v>
      </c>
      <c r="C1796" t="s">
        <v>891</v>
      </c>
      <c r="D1796" t="s">
        <v>1581</v>
      </c>
    </row>
    <row r="1797" spans="1:4" x14ac:dyDescent="0.2">
      <c r="A1797" t="s">
        <v>1586</v>
      </c>
      <c r="B1797" s="8" t="s">
        <v>1601</v>
      </c>
      <c r="C1797" t="s">
        <v>891</v>
      </c>
      <c r="D1797" t="s">
        <v>1636</v>
      </c>
    </row>
    <row r="1798" spans="1:4" x14ac:dyDescent="0.2">
      <c r="A1798" t="s">
        <v>1588</v>
      </c>
      <c r="B1798" s="8">
        <v>11490397</v>
      </c>
      <c r="C1798" t="s">
        <v>891</v>
      </c>
      <c r="D1798" t="s">
        <v>1934</v>
      </c>
    </row>
    <row r="1799" spans="1:4" x14ac:dyDescent="0.2">
      <c r="A1799" t="s">
        <v>1588</v>
      </c>
      <c r="B1799" s="8" t="s">
        <v>1601</v>
      </c>
      <c r="C1799" t="s">
        <v>891</v>
      </c>
      <c r="D1799" t="s">
        <v>1636</v>
      </c>
    </row>
    <row r="1800" spans="1:4" x14ac:dyDescent="0.2">
      <c r="A1800" t="s">
        <v>1590</v>
      </c>
      <c r="B1800" s="8" t="s">
        <v>1601</v>
      </c>
      <c r="C1800" t="s">
        <v>891</v>
      </c>
      <c r="D1800" t="s">
        <v>1636</v>
      </c>
    </row>
    <row r="1801" spans="1:4" x14ac:dyDescent="0.2">
      <c r="A1801" t="s">
        <v>1590</v>
      </c>
      <c r="B1801" s="8">
        <v>11490397</v>
      </c>
      <c r="C1801" t="s">
        <v>891</v>
      </c>
      <c r="D1801" t="s">
        <v>1627</v>
      </c>
    </row>
    <row r="1802" spans="1:4" x14ac:dyDescent="0.2">
      <c r="A1802" t="s">
        <v>1592</v>
      </c>
      <c r="B1802" s="8">
        <v>13225742</v>
      </c>
      <c r="C1802" t="s">
        <v>897</v>
      </c>
      <c r="D1802" t="s">
        <v>1581</v>
      </c>
    </row>
    <row r="1803" spans="1:4" x14ac:dyDescent="0.2">
      <c r="A1803" t="s">
        <v>1580</v>
      </c>
      <c r="B1803" s="8">
        <v>13225742</v>
      </c>
      <c r="C1803" t="s">
        <v>897</v>
      </c>
      <c r="D1803" t="s">
        <v>1602</v>
      </c>
    </row>
    <row r="1804" spans="1:4" x14ac:dyDescent="0.2">
      <c r="A1804" t="s">
        <v>1586</v>
      </c>
      <c r="B1804" s="8">
        <v>13225742</v>
      </c>
      <c r="C1804" t="s">
        <v>897</v>
      </c>
      <c r="D1804" t="s">
        <v>1587</v>
      </c>
    </row>
    <row r="1805" spans="1:4" x14ac:dyDescent="0.2">
      <c r="A1805" t="s">
        <v>1588</v>
      </c>
      <c r="B1805" s="8">
        <v>13225742</v>
      </c>
      <c r="C1805" t="s">
        <v>897</v>
      </c>
      <c r="D1805" t="s">
        <v>1583</v>
      </c>
    </row>
    <row r="1806" spans="1:4" x14ac:dyDescent="0.2">
      <c r="A1806" t="s">
        <v>1590</v>
      </c>
      <c r="B1806" s="8">
        <v>13225742</v>
      </c>
      <c r="C1806" t="s">
        <v>897</v>
      </c>
      <c r="D1806" t="s">
        <v>1629</v>
      </c>
    </row>
    <row r="1807" spans="1:4" x14ac:dyDescent="0.2">
      <c r="A1807" t="s">
        <v>1586</v>
      </c>
      <c r="B1807" s="8">
        <v>4238669</v>
      </c>
      <c r="C1807" t="s">
        <v>899</v>
      </c>
      <c r="D1807" t="s">
        <v>1660</v>
      </c>
    </row>
    <row r="1808" spans="1:4" x14ac:dyDescent="0.2">
      <c r="A1808" t="s">
        <v>1588</v>
      </c>
      <c r="B1808" s="8">
        <v>4238081</v>
      </c>
      <c r="C1808" t="s">
        <v>899</v>
      </c>
      <c r="D1808" t="s">
        <v>1894</v>
      </c>
    </row>
    <row r="1809" spans="1:4" x14ac:dyDescent="0.2">
      <c r="A1809" t="s">
        <v>1588</v>
      </c>
      <c r="B1809" s="8">
        <v>4238669</v>
      </c>
      <c r="C1809" t="s">
        <v>899</v>
      </c>
      <c r="D1809" t="s">
        <v>1624</v>
      </c>
    </row>
    <row r="1810" spans="1:4" x14ac:dyDescent="0.2">
      <c r="A1810" t="s">
        <v>1590</v>
      </c>
      <c r="B1810" s="8">
        <v>4238081</v>
      </c>
      <c r="C1810" t="s">
        <v>899</v>
      </c>
      <c r="D1810" t="s">
        <v>1935</v>
      </c>
    </row>
    <row r="1811" spans="1:4" x14ac:dyDescent="0.2">
      <c r="A1811" t="s">
        <v>1592</v>
      </c>
      <c r="B1811" s="8" t="s">
        <v>1601</v>
      </c>
      <c r="C1811" t="s">
        <v>1936</v>
      </c>
      <c r="D1811" t="s">
        <v>1584</v>
      </c>
    </row>
    <row r="1812" spans="1:4" x14ac:dyDescent="0.2">
      <c r="A1812" t="s">
        <v>1580</v>
      </c>
      <c r="B1812" s="8" t="s">
        <v>1601</v>
      </c>
      <c r="C1812" t="s">
        <v>1936</v>
      </c>
      <c r="D1812" t="s">
        <v>1581</v>
      </c>
    </row>
    <row r="1813" spans="1:4" x14ac:dyDescent="0.2">
      <c r="A1813" t="s">
        <v>1588</v>
      </c>
      <c r="B1813" s="8" t="s">
        <v>1601</v>
      </c>
      <c r="C1813" t="s">
        <v>1936</v>
      </c>
      <c r="D1813" t="s">
        <v>1603</v>
      </c>
    </row>
    <row r="1814" spans="1:4" x14ac:dyDescent="0.2">
      <c r="A1814" t="s">
        <v>1590</v>
      </c>
      <c r="B1814" s="8" t="s">
        <v>1601</v>
      </c>
      <c r="C1814" t="s">
        <v>1936</v>
      </c>
      <c r="D1814" t="s">
        <v>1692</v>
      </c>
    </row>
    <row r="1815" spans="1:4" x14ac:dyDescent="0.2">
      <c r="A1815" t="s">
        <v>1592</v>
      </c>
      <c r="B1815" s="8" t="s">
        <v>1601</v>
      </c>
      <c r="C1815" t="s">
        <v>901</v>
      </c>
      <c r="D1815" t="s">
        <v>1636</v>
      </c>
    </row>
    <row r="1816" spans="1:4" x14ac:dyDescent="0.2">
      <c r="A1816" t="s">
        <v>1580</v>
      </c>
      <c r="B1816" s="8" t="s">
        <v>1601</v>
      </c>
      <c r="C1816" t="s">
        <v>901</v>
      </c>
      <c r="D1816" t="s">
        <v>1596</v>
      </c>
    </row>
    <row r="1817" spans="1:4" x14ac:dyDescent="0.2">
      <c r="A1817" t="s">
        <v>1586</v>
      </c>
      <c r="B1817" s="8" t="s">
        <v>1601</v>
      </c>
      <c r="C1817" t="s">
        <v>901</v>
      </c>
      <c r="D1817" t="s">
        <v>1591</v>
      </c>
    </row>
    <row r="1818" spans="1:4" x14ac:dyDescent="0.2">
      <c r="A1818" t="s">
        <v>1588</v>
      </c>
      <c r="B1818" s="8" t="s">
        <v>1601</v>
      </c>
      <c r="C1818" t="s">
        <v>901</v>
      </c>
      <c r="D1818" t="s">
        <v>1602</v>
      </c>
    </row>
    <row r="1819" spans="1:4" x14ac:dyDescent="0.2">
      <c r="A1819" t="s">
        <v>1590</v>
      </c>
      <c r="B1819" s="8" t="s">
        <v>1601</v>
      </c>
      <c r="C1819" t="s">
        <v>901</v>
      </c>
      <c r="D1819" t="s">
        <v>1584</v>
      </c>
    </row>
    <row r="1820" spans="1:4" x14ac:dyDescent="0.2">
      <c r="A1820" t="s">
        <v>1592</v>
      </c>
      <c r="B1820" s="8">
        <v>20164981</v>
      </c>
      <c r="C1820" t="s">
        <v>1938</v>
      </c>
      <c r="D1820" t="s">
        <v>1589</v>
      </c>
    </row>
    <row r="1821" spans="1:4" x14ac:dyDescent="0.2">
      <c r="A1821" t="s">
        <v>1592</v>
      </c>
      <c r="B1821" s="8">
        <v>20174491</v>
      </c>
      <c r="C1821" t="s">
        <v>1938</v>
      </c>
      <c r="D1821" t="s">
        <v>1584</v>
      </c>
    </row>
    <row r="1822" spans="1:4" x14ac:dyDescent="0.2">
      <c r="A1822" t="s">
        <v>1592</v>
      </c>
      <c r="B1822" s="8">
        <v>20174554</v>
      </c>
      <c r="C1822" t="s">
        <v>1938</v>
      </c>
      <c r="D1822" t="s">
        <v>1603</v>
      </c>
    </row>
    <row r="1823" spans="1:4" x14ac:dyDescent="0.2">
      <c r="A1823" t="s">
        <v>1580</v>
      </c>
      <c r="B1823" s="8">
        <v>20164981</v>
      </c>
      <c r="C1823" t="s">
        <v>1938</v>
      </c>
      <c r="D1823" t="s">
        <v>1587</v>
      </c>
    </row>
    <row r="1824" spans="1:4" x14ac:dyDescent="0.2">
      <c r="A1824" t="s">
        <v>1580</v>
      </c>
      <c r="B1824" s="8">
        <v>20174491</v>
      </c>
      <c r="C1824" t="s">
        <v>1938</v>
      </c>
      <c r="D1824" t="s">
        <v>1602</v>
      </c>
    </row>
    <row r="1825" spans="1:4" x14ac:dyDescent="0.2">
      <c r="A1825" t="s">
        <v>1580</v>
      </c>
      <c r="B1825" s="8">
        <v>20174554</v>
      </c>
      <c r="C1825" t="s">
        <v>1938</v>
      </c>
      <c r="D1825" t="s">
        <v>1603</v>
      </c>
    </row>
    <row r="1826" spans="1:4" x14ac:dyDescent="0.2">
      <c r="A1826" t="s">
        <v>1586</v>
      </c>
      <c r="B1826" s="8">
        <v>20164981</v>
      </c>
      <c r="C1826" t="s">
        <v>1938</v>
      </c>
      <c r="D1826" t="s">
        <v>1602</v>
      </c>
    </row>
    <row r="1827" spans="1:4" x14ac:dyDescent="0.2">
      <c r="A1827" t="s">
        <v>1586</v>
      </c>
      <c r="B1827" s="8">
        <v>20166420</v>
      </c>
      <c r="C1827" t="s">
        <v>1938</v>
      </c>
      <c r="D1827" t="s">
        <v>1603</v>
      </c>
    </row>
    <row r="1828" spans="1:4" x14ac:dyDescent="0.2">
      <c r="A1828" t="s">
        <v>1586</v>
      </c>
      <c r="B1828" s="8">
        <v>20172316</v>
      </c>
      <c r="C1828" t="s">
        <v>1938</v>
      </c>
      <c r="D1828" t="s">
        <v>1603</v>
      </c>
    </row>
    <row r="1829" spans="1:4" x14ac:dyDescent="0.2">
      <c r="A1829" t="s">
        <v>1588</v>
      </c>
      <c r="B1829" s="8">
        <v>20166420</v>
      </c>
      <c r="C1829" t="s">
        <v>1938</v>
      </c>
      <c r="D1829" t="s">
        <v>1603</v>
      </c>
    </row>
    <row r="1830" spans="1:4" x14ac:dyDescent="0.2">
      <c r="A1830" t="s">
        <v>1588</v>
      </c>
      <c r="B1830" s="8">
        <v>20164981</v>
      </c>
      <c r="C1830" t="s">
        <v>1938</v>
      </c>
      <c r="D1830" t="s">
        <v>1584</v>
      </c>
    </row>
    <row r="1831" spans="1:4" x14ac:dyDescent="0.2">
      <c r="A1831" t="s">
        <v>1592</v>
      </c>
      <c r="B1831" s="8">
        <v>20157632</v>
      </c>
      <c r="C1831" t="s">
        <v>903</v>
      </c>
      <c r="D1831" t="s">
        <v>1940</v>
      </c>
    </row>
    <row r="1832" spans="1:4" x14ac:dyDescent="0.2">
      <c r="A1832" t="s">
        <v>1580</v>
      </c>
      <c r="B1832" s="8">
        <v>20157632</v>
      </c>
      <c r="C1832" t="s">
        <v>903</v>
      </c>
      <c r="D1832" t="s">
        <v>1584</v>
      </c>
    </row>
    <row r="1833" spans="1:4" x14ac:dyDescent="0.2">
      <c r="A1833" t="s">
        <v>1580</v>
      </c>
      <c r="B1833" s="8">
        <v>20169096</v>
      </c>
      <c r="C1833" t="s">
        <v>903</v>
      </c>
      <c r="D1833" t="s">
        <v>1584</v>
      </c>
    </row>
    <row r="1834" spans="1:4" x14ac:dyDescent="0.2">
      <c r="A1834" t="s">
        <v>1586</v>
      </c>
      <c r="B1834" s="8">
        <v>20169093</v>
      </c>
      <c r="C1834" t="s">
        <v>903</v>
      </c>
      <c r="D1834" t="s">
        <v>1603</v>
      </c>
    </row>
    <row r="1835" spans="1:4" x14ac:dyDescent="0.2">
      <c r="A1835" t="s">
        <v>1586</v>
      </c>
      <c r="B1835" s="8">
        <v>20166919</v>
      </c>
      <c r="C1835" t="s">
        <v>903</v>
      </c>
      <c r="D1835" t="s">
        <v>1587</v>
      </c>
    </row>
    <row r="1836" spans="1:4" x14ac:dyDescent="0.2">
      <c r="A1836" t="s">
        <v>1586</v>
      </c>
      <c r="B1836" s="8">
        <v>20157954</v>
      </c>
      <c r="C1836" t="s">
        <v>903</v>
      </c>
      <c r="D1836" t="s">
        <v>1587</v>
      </c>
    </row>
    <row r="1837" spans="1:4" x14ac:dyDescent="0.2">
      <c r="A1837" t="s">
        <v>1586</v>
      </c>
      <c r="B1837" s="8">
        <v>20166276</v>
      </c>
      <c r="C1837" t="s">
        <v>903</v>
      </c>
      <c r="D1837" t="s">
        <v>1636</v>
      </c>
    </row>
    <row r="1838" spans="1:4" x14ac:dyDescent="0.2">
      <c r="A1838" t="s">
        <v>1586</v>
      </c>
      <c r="B1838" s="8">
        <v>20169096</v>
      </c>
      <c r="C1838" t="s">
        <v>903</v>
      </c>
      <c r="D1838" t="s">
        <v>1644</v>
      </c>
    </row>
    <row r="1839" spans="1:4" x14ac:dyDescent="0.2">
      <c r="A1839" t="s">
        <v>1586</v>
      </c>
      <c r="B1839" s="8">
        <v>20166959</v>
      </c>
      <c r="C1839" t="s">
        <v>903</v>
      </c>
      <c r="D1839" t="s">
        <v>1671</v>
      </c>
    </row>
    <row r="1840" spans="1:4" x14ac:dyDescent="0.2">
      <c r="A1840" t="s">
        <v>1586</v>
      </c>
      <c r="B1840" s="8">
        <v>20157632</v>
      </c>
      <c r="C1840" t="s">
        <v>903</v>
      </c>
      <c r="D1840" t="s">
        <v>1701</v>
      </c>
    </row>
    <row r="1841" spans="1:4" x14ac:dyDescent="0.2">
      <c r="A1841" t="s">
        <v>1586</v>
      </c>
      <c r="B1841" s="8">
        <v>20169078</v>
      </c>
      <c r="C1841" t="s">
        <v>903</v>
      </c>
      <c r="D1841" t="s">
        <v>1584</v>
      </c>
    </row>
    <row r="1842" spans="1:4" x14ac:dyDescent="0.2">
      <c r="A1842" t="s">
        <v>1586</v>
      </c>
      <c r="B1842" s="8">
        <v>20169117</v>
      </c>
      <c r="C1842" t="s">
        <v>903</v>
      </c>
      <c r="D1842" t="s">
        <v>1609</v>
      </c>
    </row>
    <row r="1843" spans="1:4" x14ac:dyDescent="0.2">
      <c r="A1843" t="s">
        <v>1588</v>
      </c>
      <c r="B1843" s="8">
        <v>20166919</v>
      </c>
      <c r="C1843" t="s">
        <v>903</v>
      </c>
      <c r="D1843" t="s">
        <v>1587</v>
      </c>
    </row>
    <row r="1844" spans="1:4" x14ac:dyDescent="0.2">
      <c r="A1844" t="s">
        <v>1588</v>
      </c>
      <c r="B1844" s="8">
        <v>20169117</v>
      </c>
      <c r="C1844" t="s">
        <v>903</v>
      </c>
      <c r="D1844" t="s">
        <v>1603</v>
      </c>
    </row>
    <row r="1845" spans="1:4" x14ac:dyDescent="0.2">
      <c r="A1845" t="s">
        <v>1588</v>
      </c>
      <c r="B1845" s="8">
        <v>20169114</v>
      </c>
      <c r="C1845" t="s">
        <v>903</v>
      </c>
      <c r="D1845" t="s">
        <v>1603</v>
      </c>
    </row>
    <row r="1846" spans="1:4" x14ac:dyDescent="0.2">
      <c r="A1846" t="s">
        <v>1588</v>
      </c>
      <c r="B1846" s="8">
        <v>20166908</v>
      </c>
      <c r="C1846" t="s">
        <v>903</v>
      </c>
      <c r="D1846" t="s">
        <v>1587</v>
      </c>
    </row>
    <row r="1847" spans="1:4" x14ac:dyDescent="0.2">
      <c r="A1847" t="s">
        <v>1588</v>
      </c>
      <c r="B1847" s="8">
        <v>20169077</v>
      </c>
      <c r="C1847" t="s">
        <v>903</v>
      </c>
      <c r="D1847" t="s">
        <v>1603</v>
      </c>
    </row>
    <row r="1848" spans="1:4" x14ac:dyDescent="0.2">
      <c r="A1848" t="s">
        <v>1588</v>
      </c>
      <c r="B1848" s="8">
        <v>20169078</v>
      </c>
      <c r="C1848" t="s">
        <v>903</v>
      </c>
      <c r="D1848" t="s">
        <v>1603</v>
      </c>
    </row>
    <row r="1849" spans="1:4" x14ac:dyDescent="0.2">
      <c r="A1849" t="s">
        <v>1590</v>
      </c>
      <c r="B1849" s="8">
        <v>20157933</v>
      </c>
      <c r="C1849" t="s">
        <v>903</v>
      </c>
      <c r="D1849" t="s">
        <v>1584</v>
      </c>
    </row>
    <row r="1850" spans="1:4" x14ac:dyDescent="0.2">
      <c r="A1850" t="s">
        <v>1590</v>
      </c>
      <c r="B1850" s="8">
        <v>20157954</v>
      </c>
      <c r="C1850" t="s">
        <v>903</v>
      </c>
      <c r="D1850" t="s">
        <v>1602</v>
      </c>
    </row>
    <row r="1851" spans="1:4" x14ac:dyDescent="0.2">
      <c r="A1851" t="s">
        <v>1590</v>
      </c>
      <c r="B1851" s="8">
        <v>20166895</v>
      </c>
      <c r="C1851" t="s">
        <v>903</v>
      </c>
      <c r="D1851" t="s">
        <v>1584</v>
      </c>
    </row>
    <row r="1852" spans="1:4" x14ac:dyDescent="0.2">
      <c r="A1852" t="s">
        <v>1590</v>
      </c>
      <c r="B1852" s="8">
        <v>20166908</v>
      </c>
      <c r="C1852" t="s">
        <v>903</v>
      </c>
      <c r="D1852" t="s">
        <v>1584</v>
      </c>
    </row>
    <row r="1853" spans="1:4" x14ac:dyDescent="0.2">
      <c r="A1853" t="s">
        <v>1590</v>
      </c>
      <c r="B1853" s="8">
        <v>20166951</v>
      </c>
      <c r="C1853" t="s">
        <v>903</v>
      </c>
      <c r="D1853" t="s">
        <v>1584</v>
      </c>
    </row>
    <row r="1854" spans="1:4" x14ac:dyDescent="0.2">
      <c r="A1854" t="s">
        <v>1590</v>
      </c>
      <c r="B1854" s="8">
        <v>20166959</v>
      </c>
      <c r="C1854" t="s">
        <v>903</v>
      </c>
      <c r="D1854" t="s">
        <v>1602</v>
      </c>
    </row>
    <row r="1855" spans="1:4" x14ac:dyDescent="0.2">
      <c r="A1855" t="s">
        <v>1590</v>
      </c>
      <c r="B1855" s="8">
        <v>20167227</v>
      </c>
      <c r="C1855" t="s">
        <v>903</v>
      </c>
      <c r="D1855" t="s">
        <v>1584</v>
      </c>
    </row>
    <row r="1856" spans="1:4" x14ac:dyDescent="0.2">
      <c r="A1856" t="s">
        <v>1590</v>
      </c>
      <c r="B1856" s="8">
        <v>20167232</v>
      </c>
      <c r="C1856" t="s">
        <v>903</v>
      </c>
      <c r="D1856" t="s">
        <v>1587</v>
      </c>
    </row>
    <row r="1857" spans="1:4" x14ac:dyDescent="0.2">
      <c r="A1857" t="s">
        <v>1590</v>
      </c>
      <c r="B1857" s="8">
        <v>20166265</v>
      </c>
      <c r="C1857" t="s">
        <v>903</v>
      </c>
      <c r="D1857" t="s">
        <v>1584</v>
      </c>
    </row>
    <row r="1858" spans="1:4" x14ac:dyDescent="0.2">
      <c r="A1858" t="s">
        <v>1590</v>
      </c>
      <c r="B1858" s="8">
        <v>20166269</v>
      </c>
      <c r="C1858" t="s">
        <v>903</v>
      </c>
      <c r="D1858" t="s">
        <v>1602</v>
      </c>
    </row>
    <row r="1859" spans="1:4" x14ac:dyDescent="0.2">
      <c r="A1859" t="s">
        <v>1590</v>
      </c>
      <c r="B1859" s="8">
        <v>20166273</v>
      </c>
      <c r="C1859" t="s">
        <v>903</v>
      </c>
      <c r="D1859" t="s">
        <v>1584</v>
      </c>
    </row>
    <row r="1860" spans="1:4" x14ac:dyDescent="0.2">
      <c r="A1860" t="s">
        <v>1590</v>
      </c>
      <c r="B1860" s="8">
        <v>20166276</v>
      </c>
      <c r="C1860" t="s">
        <v>903</v>
      </c>
      <c r="D1860" t="s">
        <v>1602</v>
      </c>
    </row>
    <row r="1861" spans="1:4" x14ac:dyDescent="0.2">
      <c r="A1861" t="s">
        <v>1590</v>
      </c>
      <c r="B1861" s="8">
        <v>20167618</v>
      </c>
      <c r="C1861" t="s">
        <v>903</v>
      </c>
      <c r="D1861" t="s">
        <v>1584</v>
      </c>
    </row>
    <row r="1862" spans="1:4" x14ac:dyDescent="0.2">
      <c r="A1862" t="s">
        <v>1590</v>
      </c>
      <c r="B1862" s="8">
        <v>20167621</v>
      </c>
      <c r="C1862" t="s">
        <v>903</v>
      </c>
      <c r="D1862" t="s">
        <v>1610</v>
      </c>
    </row>
    <row r="1863" spans="1:4" x14ac:dyDescent="0.2">
      <c r="A1863" t="s">
        <v>1590</v>
      </c>
      <c r="B1863" s="8">
        <v>20166927</v>
      </c>
      <c r="C1863" t="s">
        <v>903</v>
      </c>
      <c r="D1863" t="s">
        <v>1584</v>
      </c>
    </row>
    <row r="1864" spans="1:4" x14ac:dyDescent="0.2">
      <c r="A1864" t="s">
        <v>1590</v>
      </c>
      <c r="B1864" s="8">
        <v>20166919</v>
      </c>
      <c r="C1864" t="s">
        <v>903</v>
      </c>
      <c r="D1864" t="s">
        <v>1584</v>
      </c>
    </row>
    <row r="1865" spans="1:4" x14ac:dyDescent="0.2">
      <c r="A1865" t="s">
        <v>1590</v>
      </c>
      <c r="B1865" s="8">
        <v>20157859</v>
      </c>
      <c r="C1865" t="s">
        <v>903</v>
      </c>
      <c r="D1865" t="s">
        <v>1610</v>
      </c>
    </row>
    <row r="1866" spans="1:4" x14ac:dyDescent="0.2">
      <c r="A1866" t="s">
        <v>1590</v>
      </c>
      <c r="B1866" s="8">
        <v>20157632</v>
      </c>
      <c r="C1866" t="s">
        <v>903</v>
      </c>
      <c r="D1866" t="s">
        <v>1610</v>
      </c>
    </row>
    <row r="1867" spans="1:4" x14ac:dyDescent="0.2">
      <c r="A1867" t="s">
        <v>1592</v>
      </c>
      <c r="B1867" s="8">
        <v>4558830</v>
      </c>
      <c r="C1867" t="s">
        <v>906</v>
      </c>
      <c r="D1867" t="s">
        <v>1596</v>
      </c>
    </row>
    <row r="1868" spans="1:4" x14ac:dyDescent="0.2">
      <c r="A1868" t="s">
        <v>1580</v>
      </c>
      <c r="B1868" s="8">
        <v>4558830</v>
      </c>
      <c r="C1868" t="s">
        <v>906</v>
      </c>
      <c r="D1868" t="s">
        <v>1591</v>
      </c>
    </row>
    <row r="1869" spans="1:4" x14ac:dyDescent="0.2">
      <c r="A1869" t="s">
        <v>1580</v>
      </c>
      <c r="B1869" s="8">
        <v>4199562</v>
      </c>
      <c r="C1869" t="s">
        <v>906</v>
      </c>
      <c r="D1869" t="s">
        <v>1610</v>
      </c>
    </row>
    <row r="1870" spans="1:4" x14ac:dyDescent="0.2">
      <c r="A1870" t="s">
        <v>1586</v>
      </c>
      <c r="B1870" s="8">
        <v>4558830</v>
      </c>
      <c r="C1870" t="s">
        <v>906</v>
      </c>
      <c r="D1870" t="s">
        <v>1607</v>
      </c>
    </row>
    <row r="1871" spans="1:4" x14ac:dyDescent="0.2">
      <c r="A1871" t="s">
        <v>1586</v>
      </c>
      <c r="B1871" s="8">
        <v>4199562</v>
      </c>
      <c r="C1871" t="s">
        <v>906</v>
      </c>
      <c r="D1871" t="s">
        <v>1610</v>
      </c>
    </row>
    <row r="1872" spans="1:4" x14ac:dyDescent="0.2">
      <c r="A1872" t="s">
        <v>1588</v>
      </c>
      <c r="B1872" s="8">
        <v>4558830</v>
      </c>
      <c r="C1872" t="s">
        <v>906</v>
      </c>
      <c r="D1872" t="s">
        <v>1581</v>
      </c>
    </row>
    <row r="1873" spans="1:4" x14ac:dyDescent="0.2">
      <c r="A1873" t="s">
        <v>1590</v>
      </c>
      <c r="B1873" s="8">
        <v>4199562</v>
      </c>
      <c r="C1873" t="s">
        <v>906</v>
      </c>
      <c r="D1873" t="s">
        <v>1628</v>
      </c>
    </row>
    <row r="1874" spans="1:4" x14ac:dyDescent="0.2">
      <c r="A1874" t="s">
        <v>1590</v>
      </c>
      <c r="B1874" s="8">
        <v>4558830</v>
      </c>
      <c r="C1874" t="s">
        <v>906</v>
      </c>
      <c r="D1874" t="s">
        <v>1626</v>
      </c>
    </row>
    <row r="1875" spans="1:4" x14ac:dyDescent="0.2">
      <c r="A1875" t="s">
        <v>1586</v>
      </c>
      <c r="B1875" s="8">
        <v>4197884</v>
      </c>
      <c r="C1875" t="s">
        <v>908</v>
      </c>
      <c r="D1875" t="s">
        <v>1609</v>
      </c>
    </row>
    <row r="1876" spans="1:4" x14ac:dyDescent="0.2">
      <c r="A1876" t="s">
        <v>1588</v>
      </c>
      <c r="B1876" s="8">
        <v>4197884</v>
      </c>
      <c r="C1876" t="s">
        <v>908</v>
      </c>
      <c r="D1876" t="s">
        <v>1584</v>
      </c>
    </row>
    <row r="1877" spans="1:4" x14ac:dyDescent="0.2">
      <c r="A1877" t="s">
        <v>1590</v>
      </c>
      <c r="B1877" s="8">
        <v>4197884</v>
      </c>
      <c r="C1877" t="s">
        <v>908</v>
      </c>
      <c r="D1877" t="s">
        <v>1587</v>
      </c>
    </row>
    <row r="1878" spans="1:4" x14ac:dyDescent="0.2">
      <c r="A1878" t="s">
        <v>1586</v>
      </c>
      <c r="B1878" s="8" t="s">
        <v>1601</v>
      </c>
      <c r="C1878" t="s">
        <v>1941</v>
      </c>
      <c r="D1878" t="s">
        <v>1596</v>
      </c>
    </row>
    <row r="1879" spans="1:4" x14ac:dyDescent="0.2">
      <c r="A1879" t="s">
        <v>1586</v>
      </c>
      <c r="B1879" s="8" t="s">
        <v>1601</v>
      </c>
      <c r="C1879" t="s">
        <v>910</v>
      </c>
      <c r="D1879" t="s">
        <v>1943</v>
      </c>
    </row>
    <row r="1880" spans="1:4" x14ac:dyDescent="0.2">
      <c r="A1880" t="s">
        <v>1588</v>
      </c>
      <c r="B1880" s="8" t="s">
        <v>1601</v>
      </c>
      <c r="C1880" t="s">
        <v>910</v>
      </c>
      <c r="D1880" t="s">
        <v>1944</v>
      </c>
    </row>
    <row r="1881" spans="1:4" x14ac:dyDescent="0.2">
      <c r="A1881" t="s">
        <v>1590</v>
      </c>
      <c r="B1881" s="8" t="s">
        <v>1601</v>
      </c>
      <c r="C1881" t="s">
        <v>910</v>
      </c>
      <c r="D1881" t="s">
        <v>1945</v>
      </c>
    </row>
    <row r="1882" spans="1:4" x14ac:dyDescent="0.2">
      <c r="A1882" t="s">
        <v>1592</v>
      </c>
      <c r="B1882" s="8">
        <v>11286432</v>
      </c>
      <c r="C1882" t="s">
        <v>912</v>
      </c>
      <c r="D1882" t="s">
        <v>1677</v>
      </c>
    </row>
    <row r="1883" spans="1:4" x14ac:dyDescent="0.2">
      <c r="A1883" t="s">
        <v>1580</v>
      </c>
      <c r="B1883" s="8">
        <v>11286432</v>
      </c>
      <c r="C1883" t="s">
        <v>912</v>
      </c>
      <c r="D1883" t="s">
        <v>1946</v>
      </c>
    </row>
    <row r="1884" spans="1:4" x14ac:dyDescent="0.2">
      <c r="A1884" t="s">
        <v>1586</v>
      </c>
      <c r="B1884" s="8">
        <v>11286432</v>
      </c>
      <c r="C1884" t="s">
        <v>912</v>
      </c>
      <c r="D1884" t="s">
        <v>1627</v>
      </c>
    </row>
    <row r="1885" spans="1:4" x14ac:dyDescent="0.2">
      <c r="A1885" t="s">
        <v>1588</v>
      </c>
      <c r="B1885" s="8">
        <v>11286432</v>
      </c>
      <c r="C1885" t="s">
        <v>912</v>
      </c>
      <c r="D1885" t="s">
        <v>1658</v>
      </c>
    </row>
    <row r="1886" spans="1:4" x14ac:dyDescent="0.2">
      <c r="A1886" t="s">
        <v>1590</v>
      </c>
      <c r="B1886" s="8">
        <v>11286432</v>
      </c>
      <c r="C1886" t="s">
        <v>912</v>
      </c>
      <c r="D1886" t="s">
        <v>1739</v>
      </c>
    </row>
    <row r="1887" spans="1:4" x14ac:dyDescent="0.2">
      <c r="A1887" t="s">
        <v>1580</v>
      </c>
      <c r="B1887" s="8">
        <v>13227668</v>
      </c>
      <c r="C1887" t="s">
        <v>915</v>
      </c>
      <c r="D1887" t="s">
        <v>1589</v>
      </c>
    </row>
    <row r="1888" spans="1:4" x14ac:dyDescent="0.2">
      <c r="A1888" t="s">
        <v>1580</v>
      </c>
      <c r="B1888" s="8">
        <v>4433076</v>
      </c>
      <c r="C1888" t="s">
        <v>915</v>
      </c>
      <c r="D1888" t="s">
        <v>1603</v>
      </c>
    </row>
    <row r="1889" spans="1:4" x14ac:dyDescent="0.2">
      <c r="A1889" t="s">
        <v>1586</v>
      </c>
      <c r="B1889" s="8">
        <v>13227668</v>
      </c>
      <c r="C1889" t="s">
        <v>915</v>
      </c>
      <c r="D1889" t="s">
        <v>1587</v>
      </c>
    </row>
    <row r="1890" spans="1:4" x14ac:dyDescent="0.2">
      <c r="A1890" t="s">
        <v>1588</v>
      </c>
      <c r="B1890" s="8">
        <v>13227668</v>
      </c>
      <c r="C1890" t="s">
        <v>915</v>
      </c>
      <c r="D1890" t="s">
        <v>1584</v>
      </c>
    </row>
    <row r="1891" spans="1:4" x14ac:dyDescent="0.2">
      <c r="A1891" t="s">
        <v>1590</v>
      </c>
      <c r="B1891" s="8">
        <v>13227668</v>
      </c>
      <c r="C1891" t="s">
        <v>915</v>
      </c>
      <c r="D1891" t="s">
        <v>1587</v>
      </c>
    </row>
    <row r="1892" spans="1:4" x14ac:dyDescent="0.2">
      <c r="A1892" t="s">
        <v>1586</v>
      </c>
      <c r="B1892" s="8">
        <v>11048802</v>
      </c>
      <c r="C1892" t="s">
        <v>1947</v>
      </c>
      <c r="D1892" t="s">
        <v>1629</v>
      </c>
    </row>
    <row r="1893" spans="1:4" x14ac:dyDescent="0.2">
      <c r="A1893" t="s">
        <v>1588</v>
      </c>
      <c r="B1893" s="8">
        <v>11048802</v>
      </c>
      <c r="C1893" t="s">
        <v>1947</v>
      </c>
      <c r="D1893" t="s">
        <v>1581</v>
      </c>
    </row>
    <row r="1894" spans="1:4" x14ac:dyDescent="0.2">
      <c r="A1894" t="s">
        <v>1590</v>
      </c>
      <c r="B1894" s="8">
        <v>11048802</v>
      </c>
      <c r="C1894" t="s">
        <v>1947</v>
      </c>
      <c r="D1894" t="s">
        <v>1581</v>
      </c>
    </row>
    <row r="1895" spans="1:4" x14ac:dyDescent="0.2">
      <c r="A1895" t="s">
        <v>1592</v>
      </c>
      <c r="B1895" s="8">
        <v>20177068</v>
      </c>
      <c r="C1895" t="s">
        <v>1949</v>
      </c>
      <c r="D1895" t="s">
        <v>1581</v>
      </c>
    </row>
    <row r="1896" spans="1:4" x14ac:dyDescent="0.2">
      <c r="A1896" t="s">
        <v>1592</v>
      </c>
      <c r="B1896" s="8">
        <v>212797</v>
      </c>
      <c r="C1896" t="s">
        <v>918</v>
      </c>
      <c r="D1896" t="s">
        <v>1628</v>
      </c>
    </row>
    <row r="1897" spans="1:4" x14ac:dyDescent="0.2">
      <c r="A1897" t="s">
        <v>1580</v>
      </c>
      <c r="B1897" s="8">
        <v>212797</v>
      </c>
      <c r="C1897" t="s">
        <v>918</v>
      </c>
      <c r="D1897" t="s">
        <v>1951</v>
      </c>
    </row>
    <row r="1898" spans="1:4" x14ac:dyDescent="0.2">
      <c r="A1898" t="s">
        <v>1586</v>
      </c>
      <c r="B1898" s="8">
        <v>212797</v>
      </c>
      <c r="C1898" t="s">
        <v>918</v>
      </c>
      <c r="D1898" t="s">
        <v>1597</v>
      </c>
    </row>
    <row r="1899" spans="1:4" x14ac:dyDescent="0.2">
      <c r="A1899" t="s">
        <v>1588</v>
      </c>
      <c r="B1899" s="8">
        <v>212797</v>
      </c>
      <c r="C1899" t="s">
        <v>918</v>
      </c>
      <c r="D1899" t="s">
        <v>1719</v>
      </c>
    </row>
    <row r="1900" spans="1:4" x14ac:dyDescent="0.2">
      <c r="A1900" t="s">
        <v>1590</v>
      </c>
      <c r="B1900" s="8">
        <v>212797</v>
      </c>
      <c r="C1900" t="s">
        <v>918</v>
      </c>
      <c r="D1900" t="s">
        <v>1647</v>
      </c>
    </row>
    <row r="1901" spans="1:4" x14ac:dyDescent="0.2">
      <c r="A1901" t="s">
        <v>1592</v>
      </c>
      <c r="B1901" s="8">
        <v>13109000</v>
      </c>
      <c r="C1901" t="s">
        <v>920</v>
      </c>
      <c r="D1901" t="s">
        <v>1602</v>
      </c>
    </row>
    <row r="1902" spans="1:4" x14ac:dyDescent="0.2">
      <c r="A1902" t="s">
        <v>1580</v>
      </c>
      <c r="B1902" s="8">
        <v>13109000</v>
      </c>
      <c r="C1902" t="s">
        <v>920</v>
      </c>
      <c r="D1902" t="s">
        <v>1610</v>
      </c>
    </row>
    <row r="1903" spans="1:4" x14ac:dyDescent="0.2">
      <c r="A1903" t="s">
        <v>1588</v>
      </c>
      <c r="B1903" s="8">
        <v>13038958</v>
      </c>
      <c r="C1903" t="s">
        <v>921</v>
      </c>
      <c r="D1903" t="s">
        <v>1585</v>
      </c>
    </row>
    <row r="1904" spans="1:4" x14ac:dyDescent="0.2">
      <c r="A1904" t="s">
        <v>1592</v>
      </c>
      <c r="B1904" s="8">
        <v>13227241</v>
      </c>
      <c r="C1904" t="s">
        <v>923</v>
      </c>
      <c r="D1904" t="s">
        <v>1609</v>
      </c>
    </row>
    <row r="1905" spans="1:4" x14ac:dyDescent="0.2">
      <c r="A1905" t="s">
        <v>1580</v>
      </c>
      <c r="B1905" s="8">
        <v>13227241</v>
      </c>
      <c r="C1905" t="s">
        <v>923</v>
      </c>
      <c r="D1905" t="s">
        <v>1596</v>
      </c>
    </row>
    <row r="1906" spans="1:4" x14ac:dyDescent="0.2">
      <c r="A1906" t="s">
        <v>1586</v>
      </c>
      <c r="B1906" s="8">
        <v>13227241</v>
      </c>
      <c r="C1906" t="s">
        <v>923</v>
      </c>
      <c r="D1906" t="s">
        <v>1587</v>
      </c>
    </row>
    <row r="1907" spans="1:4" x14ac:dyDescent="0.2">
      <c r="A1907" t="s">
        <v>1588</v>
      </c>
      <c r="B1907" s="8">
        <v>13227241</v>
      </c>
      <c r="C1907" t="s">
        <v>923</v>
      </c>
      <c r="D1907" t="s">
        <v>1603</v>
      </c>
    </row>
    <row r="1908" spans="1:4" x14ac:dyDescent="0.2">
      <c r="A1908" t="s">
        <v>1590</v>
      </c>
      <c r="B1908" s="8">
        <v>13227241</v>
      </c>
      <c r="C1908" t="s">
        <v>923</v>
      </c>
      <c r="D1908" t="s">
        <v>1602</v>
      </c>
    </row>
    <row r="1909" spans="1:4" x14ac:dyDescent="0.2">
      <c r="A1909" t="s">
        <v>1592</v>
      </c>
      <c r="B1909" s="8">
        <v>20144483</v>
      </c>
      <c r="C1909" t="s">
        <v>927</v>
      </c>
      <c r="D1909" t="s">
        <v>1610</v>
      </c>
    </row>
    <row r="1910" spans="1:4" x14ac:dyDescent="0.2">
      <c r="A1910" t="s">
        <v>1580</v>
      </c>
      <c r="B1910" s="8">
        <v>20144483</v>
      </c>
      <c r="C1910" t="s">
        <v>927</v>
      </c>
      <c r="D1910" t="s">
        <v>1587</v>
      </c>
    </row>
    <row r="1911" spans="1:4" x14ac:dyDescent="0.2">
      <c r="A1911" t="s">
        <v>1586</v>
      </c>
      <c r="B1911" s="8">
        <v>20144483</v>
      </c>
      <c r="C1911" t="s">
        <v>927</v>
      </c>
      <c r="D1911" t="s">
        <v>1629</v>
      </c>
    </row>
    <row r="1912" spans="1:4" x14ac:dyDescent="0.2">
      <c r="A1912" t="s">
        <v>1590</v>
      </c>
      <c r="B1912" s="8">
        <v>20144483</v>
      </c>
      <c r="C1912" t="s">
        <v>927</v>
      </c>
      <c r="D1912" t="s">
        <v>1587</v>
      </c>
    </row>
    <row r="1913" spans="1:4" x14ac:dyDescent="0.2">
      <c r="A1913" t="s">
        <v>1586</v>
      </c>
      <c r="B1913" s="8">
        <v>4415390</v>
      </c>
      <c r="C1913" t="s">
        <v>1952</v>
      </c>
      <c r="D1913" t="s">
        <v>1602</v>
      </c>
    </row>
    <row r="1914" spans="1:4" x14ac:dyDescent="0.2">
      <c r="A1914" t="s">
        <v>1588</v>
      </c>
      <c r="B1914" s="8">
        <v>4415390</v>
      </c>
      <c r="C1914" t="s">
        <v>1952</v>
      </c>
      <c r="D1914" t="s">
        <v>1587</v>
      </c>
    </row>
    <row r="1915" spans="1:4" x14ac:dyDescent="0.2">
      <c r="A1915" t="s">
        <v>1592</v>
      </c>
      <c r="B1915" s="8">
        <v>11455457</v>
      </c>
      <c r="C1915" t="s">
        <v>929</v>
      </c>
      <c r="D1915" t="s">
        <v>1584</v>
      </c>
    </row>
    <row r="1916" spans="1:4" x14ac:dyDescent="0.2">
      <c r="A1916" t="s">
        <v>1592</v>
      </c>
      <c r="B1916" s="8">
        <v>11262852</v>
      </c>
      <c r="C1916" t="s">
        <v>931</v>
      </c>
      <c r="D1916" t="s">
        <v>1589</v>
      </c>
    </row>
    <row r="1917" spans="1:4" x14ac:dyDescent="0.2">
      <c r="A1917" t="s">
        <v>1580</v>
      </c>
      <c r="B1917" s="8">
        <v>11262852</v>
      </c>
      <c r="C1917" t="s">
        <v>931</v>
      </c>
      <c r="D1917" t="s">
        <v>1634</v>
      </c>
    </row>
    <row r="1918" spans="1:4" x14ac:dyDescent="0.2">
      <c r="A1918" t="s">
        <v>1580</v>
      </c>
      <c r="B1918" s="8">
        <v>4041112</v>
      </c>
      <c r="C1918" t="s">
        <v>933</v>
      </c>
      <c r="D1918" t="s">
        <v>1603</v>
      </c>
    </row>
    <row r="1919" spans="1:4" x14ac:dyDescent="0.2">
      <c r="A1919" t="s">
        <v>1586</v>
      </c>
      <c r="B1919" s="8">
        <v>4041112</v>
      </c>
      <c r="C1919" t="s">
        <v>933</v>
      </c>
      <c r="D1919" t="s">
        <v>1589</v>
      </c>
    </row>
    <row r="1920" spans="1:4" x14ac:dyDescent="0.2">
      <c r="A1920" t="s">
        <v>1588</v>
      </c>
      <c r="B1920" s="8">
        <v>4041112</v>
      </c>
      <c r="C1920" t="s">
        <v>933</v>
      </c>
      <c r="D1920" t="s">
        <v>1587</v>
      </c>
    </row>
    <row r="1921" spans="1:4" x14ac:dyDescent="0.2">
      <c r="A1921" t="s">
        <v>1590</v>
      </c>
      <c r="B1921" s="8">
        <v>4041112</v>
      </c>
      <c r="C1921" t="s">
        <v>933</v>
      </c>
      <c r="D1921" t="s">
        <v>1603</v>
      </c>
    </row>
    <row r="1922" spans="1:4" x14ac:dyDescent="0.2">
      <c r="A1922" t="s">
        <v>1588</v>
      </c>
      <c r="B1922" s="8">
        <v>264321</v>
      </c>
      <c r="C1922" t="s">
        <v>935</v>
      </c>
      <c r="D1922" t="s">
        <v>1660</v>
      </c>
    </row>
    <row r="1923" spans="1:4" x14ac:dyDescent="0.2">
      <c r="A1923" t="s">
        <v>1590</v>
      </c>
      <c r="B1923" s="8">
        <v>264321</v>
      </c>
      <c r="C1923" t="s">
        <v>935</v>
      </c>
      <c r="D1923" t="s">
        <v>1919</v>
      </c>
    </row>
    <row r="1924" spans="1:4" x14ac:dyDescent="0.2">
      <c r="A1924" t="s">
        <v>1592</v>
      </c>
      <c r="B1924" s="8">
        <v>4054611</v>
      </c>
      <c r="C1924" t="s">
        <v>937</v>
      </c>
      <c r="D1924" t="s">
        <v>1603</v>
      </c>
    </row>
    <row r="1925" spans="1:4" x14ac:dyDescent="0.2">
      <c r="A1925" t="s">
        <v>1580</v>
      </c>
      <c r="B1925" s="8">
        <v>4054611</v>
      </c>
      <c r="C1925" t="s">
        <v>937</v>
      </c>
      <c r="D1925" t="s">
        <v>1587</v>
      </c>
    </row>
    <row r="1926" spans="1:4" x14ac:dyDescent="0.2">
      <c r="A1926" t="s">
        <v>1586</v>
      </c>
      <c r="B1926" s="8">
        <v>4054611</v>
      </c>
      <c r="C1926" t="s">
        <v>937</v>
      </c>
      <c r="D1926" t="s">
        <v>1661</v>
      </c>
    </row>
    <row r="1927" spans="1:4" x14ac:dyDescent="0.2">
      <c r="A1927" t="s">
        <v>1588</v>
      </c>
      <c r="B1927" s="8">
        <v>4054611</v>
      </c>
      <c r="C1927" t="s">
        <v>937</v>
      </c>
      <c r="D1927" t="s">
        <v>1587</v>
      </c>
    </row>
    <row r="1928" spans="1:4" x14ac:dyDescent="0.2">
      <c r="A1928" t="s">
        <v>1590</v>
      </c>
      <c r="B1928" s="8">
        <v>4054611</v>
      </c>
      <c r="C1928" t="s">
        <v>937</v>
      </c>
      <c r="D1928" t="s">
        <v>1581</v>
      </c>
    </row>
    <row r="1929" spans="1:4" x14ac:dyDescent="0.2">
      <c r="A1929" t="s">
        <v>1586</v>
      </c>
      <c r="B1929" s="8">
        <v>13227678</v>
      </c>
      <c r="C1929" t="s">
        <v>938</v>
      </c>
      <c r="D1929" t="s">
        <v>1584</v>
      </c>
    </row>
    <row r="1930" spans="1:4" x14ac:dyDescent="0.2">
      <c r="A1930" t="s">
        <v>1588</v>
      </c>
      <c r="B1930" s="8">
        <v>13227678</v>
      </c>
      <c r="C1930" t="s">
        <v>938</v>
      </c>
      <c r="D1930" t="s">
        <v>1584</v>
      </c>
    </row>
    <row r="1931" spans="1:4" x14ac:dyDescent="0.2">
      <c r="A1931" t="s">
        <v>1590</v>
      </c>
      <c r="B1931" s="8">
        <v>13227678</v>
      </c>
      <c r="C1931" t="s">
        <v>938</v>
      </c>
      <c r="D1931" t="s">
        <v>1602</v>
      </c>
    </row>
    <row r="1932" spans="1:4" x14ac:dyDescent="0.2">
      <c r="A1932" t="s">
        <v>1586</v>
      </c>
      <c r="B1932" s="8">
        <v>4131964</v>
      </c>
      <c r="C1932" t="s">
        <v>940</v>
      </c>
      <c r="D1932" t="s">
        <v>1633</v>
      </c>
    </row>
    <row r="1933" spans="1:4" x14ac:dyDescent="0.2">
      <c r="A1933" t="s">
        <v>1592</v>
      </c>
      <c r="B1933" s="8">
        <v>4247945</v>
      </c>
      <c r="C1933" t="s">
        <v>942</v>
      </c>
      <c r="D1933" t="s">
        <v>1661</v>
      </c>
    </row>
    <row r="1934" spans="1:4" x14ac:dyDescent="0.2">
      <c r="A1934" t="s">
        <v>1592</v>
      </c>
      <c r="B1934" s="8">
        <v>4458190</v>
      </c>
      <c r="C1934" t="s">
        <v>942</v>
      </c>
      <c r="D1934" t="s">
        <v>1756</v>
      </c>
    </row>
    <row r="1935" spans="1:4" x14ac:dyDescent="0.2">
      <c r="A1935" t="s">
        <v>1592</v>
      </c>
      <c r="B1935" s="8">
        <v>4328386</v>
      </c>
      <c r="C1935" t="s">
        <v>942</v>
      </c>
      <c r="D1935" t="s">
        <v>1584</v>
      </c>
    </row>
    <row r="1936" spans="1:4" x14ac:dyDescent="0.2">
      <c r="A1936" t="s">
        <v>1580</v>
      </c>
      <c r="B1936" s="8">
        <v>4328386</v>
      </c>
      <c r="C1936" t="s">
        <v>942</v>
      </c>
      <c r="D1936" t="s">
        <v>1609</v>
      </c>
    </row>
    <row r="1937" spans="1:4" x14ac:dyDescent="0.2">
      <c r="A1937" t="s">
        <v>1580</v>
      </c>
      <c r="B1937" s="8">
        <v>4247945</v>
      </c>
      <c r="C1937" t="s">
        <v>942</v>
      </c>
      <c r="D1937" t="s">
        <v>1692</v>
      </c>
    </row>
    <row r="1938" spans="1:4" x14ac:dyDescent="0.2">
      <c r="A1938" t="s">
        <v>1580</v>
      </c>
      <c r="B1938" s="8">
        <v>4458190</v>
      </c>
      <c r="C1938" t="s">
        <v>942</v>
      </c>
      <c r="D1938" t="s">
        <v>1748</v>
      </c>
    </row>
    <row r="1939" spans="1:4" x14ac:dyDescent="0.2">
      <c r="A1939" t="s">
        <v>1586</v>
      </c>
      <c r="B1939" s="8">
        <v>4328386</v>
      </c>
      <c r="C1939" t="s">
        <v>942</v>
      </c>
      <c r="D1939" t="s">
        <v>1581</v>
      </c>
    </row>
    <row r="1940" spans="1:4" x14ac:dyDescent="0.2">
      <c r="A1940" t="s">
        <v>1586</v>
      </c>
      <c r="B1940" s="8">
        <v>4458190</v>
      </c>
      <c r="C1940" t="s">
        <v>942</v>
      </c>
      <c r="D1940" t="s">
        <v>1906</v>
      </c>
    </row>
    <row r="1941" spans="1:4" x14ac:dyDescent="0.2">
      <c r="A1941" t="s">
        <v>1586</v>
      </c>
      <c r="B1941" s="8">
        <v>4247945</v>
      </c>
      <c r="C1941" t="s">
        <v>942</v>
      </c>
      <c r="D1941" t="s">
        <v>1636</v>
      </c>
    </row>
    <row r="1942" spans="1:4" x14ac:dyDescent="0.2">
      <c r="A1942" t="s">
        <v>1590</v>
      </c>
      <c r="B1942" s="8">
        <v>4458190</v>
      </c>
      <c r="C1942" t="s">
        <v>942</v>
      </c>
      <c r="D1942" t="s">
        <v>1914</v>
      </c>
    </row>
    <row r="1943" spans="1:4" x14ac:dyDescent="0.2">
      <c r="A1943" t="s">
        <v>1590</v>
      </c>
      <c r="B1943" s="8">
        <v>4247945</v>
      </c>
      <c r="C1943" t="s">
        <v>942</v>
      </c>
      <c r="D1943" t="s">
        <v>1657</v>
      </c>
    </row>
    <row r="1944" spans="1:4" x14ac:dyDescent="0.2">
      <c r="A1944" t="s">
        <v>1590</v>
      </c>
      <c r="B1944" s="8">
        <v>4328386</v>
      </c>
      <c r="C1944" t="s">
        <v>942</v>
      </c>
      <c r="D1944" t="s">
        <v>1589</v>
      </c>
    </row>
    <row r="1945" spans="1:4" x14ac:dyDescent="0.2">
      <c r="A1945" t="s">
        <v>1592</v>
      </c>
      <c r="B1945" s="8" t="s">
        <v>1601</v>
      </c>
      <c r="C1945" t="s">
        <v>944</v>
      </c>
      <c r="D1945" t="s">
        <v>1584</v>
      </c>
    </row>
    <row r="1946" spans="1:4" x14ac:dyDescent="0.2">
      <c r="A1946" t="s">
        <v>1586</v>
      </c>
      <c r="B1946" s="8" t="s">
        <v>1601</v>
      </c>
      <c r="C1946" t="s">
        <v>944</v>
      </c>
      <c r="D1946" t="s">
        <v>1603</v>
      </c>
    </row>
    <row r="1947" spans="1:4" x14ac:dyDescent="0.2">
      <c r="A1947" t="s">
        <v>1592</v>
      </c>
      <c r="B1947" s="8">
        <v>20115159</v>
      </c>
      <c r="C1947" t="s">
        <v>946</v>
      </c>
      <c r="D1947" t="s">
        <v>1626</v>
      </c>
    </row>
    <row r="1948" spans="1:4" x14ac:dyDescent="0.2">
      <c r="A1948" t="s">
        <v>1580</v>
      </c>
      <c r="B1948" s="8">
        <v>20115159</v>
      </c>
      <c r="C1948" t="s">
        <v>946</v>
      </c>
      <c r="D1948" t="s">
        <v>1605</v>
      </c>
    </row>
    <row r="1949" spans="1:4" x14ac:dyDescent="0.2">
      <c r="A1949" t="s">
        <v>1586</v>
      </c>
      <c r="B1949" s="8">
        <v>20115159</v>
      </c>
      <c r="C1949" t="s">
        <v>946</v>
      </c>
      <c r="D1949" t="s">
        <v>1607</v>
      </c>
    </row>
    <row r="1950" spans="1:4" x14ac:dyDescent="0.2">
      <c r="A1950" t="s">
        <v>1588</v>
      </c>
      <c r="B1950" s="8">
        <v>20115159</v>
      </c>
      <c r="C1950" t="s">
        <v>946</v>
      </c>
      <c r="D1950" t="s">
        <v>1610</v>
      </c>
    </row>
    <row r="1951" spans="1:4" x14ac:dyDescent="0.2">
      <c r="A1951" t="s">
        <v>1590</v>
      </c>
      <c r="B1951" s="8">
        <v>20115159</v>
      </c>
      <c r="C1951" t="s">
        <v>946</v>
      </c>
      <c r="D1951" t="s">
        <v>1581</v>
      </c>
    </row>
    <row r="1952" spans="1:4" x14ac:dyDescent="0.2">
      <c r="A1952" t="s">
        <v>1580</v>
      </c>
      <c r="B1952" s="8">
        <v>11059314</v>
      </c>
      <c r="C1952" t="s">
        <v>948</v>
      </c>
      <c r="D1952" t="s">
        <v>1636</v>
      </c>
    </row>
    <row r="1953" spans="1:4" x14ac:dyDescent="0.2">
      <c r="A1953" t="s">
        <v>1592</v>
      </c>
      <c r="B1953" s="8">
        <v>13028414</v>
      </c>
      <c r="C1953" t="s">
        <v>949</v>
      </c>
      <c r="D1953" t="s">
        <v>1587</v>
      </c>
    </row>
    <row r="1954" spans="1:4" x14ac:dyDescent="0.2">
      <c r="A1954" t="s">
        <v>1580</v>
      </c>
      <c r="B1954" s="8">
        <v>13028414</v>
      </c>
      <c r="C1954" t="s">
        <v>949</v>
      </c>
      <c r="D1954" t="s">
        <v>1619</v>
      </c>
    </row>
    <row r="1955" spans="1:4" x14ac:dyDescent="0.2">
      <c r="A1955" t="s">
        <v>1586</v>
      </c>
      <c r="B1955" s="8">
        <v>13028414</v>
      </c>
      <c r="C1955" t="s">
        <v>949</v>
      </c>
      <c r="D1955" t="s">
        <v>1587</v>
      </c>
    </row>
    <row r="1956" spans="1:4" x14ac:dyDescent="0.2">
      <c r="A1956" t="s">
        <v>1588</v>
      </c>
      <c r="B1956" s="8">
        <v>13028414</v>
      </c>
      <c r="C1956" t="s">
        <v>949</v>
      </c>
      <c r="D1956" t="s">
        <v>1602</v>
      </c>
    </row>
    <row r="1957" spans="1:4" x14ac:dyDescent="0.2">
      <c r="A1957" t="s">
        <v>1590</v>
      </c>
      <c r="B1957" s="8">
        <v>13028414</v>
      </c>
      <c r="C1957" t="s">
        <v>949</v>
      </c>
      <c r="D1957" t="s">
        <v>1636</v>
      </c>
    </row>
    <row r="1958" spans="1:4" x14ac:dyDescent="0.2">
      <c r="A1958" t="s">
        <v>1592</v>
      </c>
      <c r="B1958" s="8">
        <v>20074164</v>
      </c>
      <c r="C1958" t="s">
        <v>951</v>
      </c>
      <c r="D1958" t="s">
        <v>1609</v>
      </c>
    </row>
    <row r="1959" spans="1:4" x14ac:dyDescent="0.2">
      <c r="A1959" t="s">
        <v>1580</v>
      </c>
      <c r="B1959" s="8">
        <v>20074164</v>
      </c>
      <c r="C1959" t="s">
        <v>951</v>
      </c>
      <c r="D1959" t="s">
        <v>1629</v>
      </c>
    </row>
    <row r="1960" spans="1:4" x14ac:dyDescent="0.2">
      <c r="A1960" t="s">
        <v>1586</v>
      </c>
      <c r="B1960" s="8">
        <v>20074164</v>
      </c>
      <c r="C1960" t="s">
        <v>951</v>
      </c>
      <c r="D1960" t="s">
        <v>1581</v>
      </c>
    </row>
    <row r="1961" spans="1:4" x14ac:dyDescent="0.2">
      <c r="A1961" t="s">
        <v>1588</v>
      </c>
      <c r="B1961" s="8">
        <v>20074164</v>
      </c>
      <c r="C1961" t="s">
        <v>951</v>
      </c>
      <c r="D1961" t="s">
        <v>1610</v>
      </c>
    </row>
    <row r="1962" spans="1:4" x14ac:dyDescent="0.2">
      <c r="A1962" t="s">
        <v>1588</v>
      </c>
      <c r="B1962" s="8" t="s">
        <v>1601</v>
      </c>
      <c r="C1962" t="s">
        <v>1955</v>
      </c>
      <c r="D1962" t="s">
        <v>1584</v>
      </c>
    </row>
    <row r="1963" spans="1:4" x14ac:dyDescent="0.2">
      <c r="A1963" t="s">
        <v>1592</v>
      </c>
      <c r="B1963" s="8" t="s">
        <v>1601</v>
      </c>
      <c r="C1963" t="s">
        <v>953</v>
      </c>
      <c r="D1963" t="s">
        <v>1622</v>
      </c>
    </row>
    <row r="1964" spans="1:4" x14ac:dyDescent="0.2">
      <c r="A1964" t="s">
        <v>1592</v>
      </c>
      <c r="B1964" s="8" t="s">
        <v>1601</v>
      </c>
      <c r="C1964" t="s">
        <v>953</v>
      </c>
      <c r="D1964" t="s">
        <v>1629</v>
      </c>
    </row>
    <row r="1965" spans="1:4" x14ac:dyDescent="0.2">
      <c r="A1965" t="s">
        <v>1592</v>
      </c>
      <c r="B1965" s="8" t="s">
        <v>1601</v>
      </c>
      <c r="C1965" t="s">
        <v>953</v>
      </c>
      <c r="D1965" t="s">
        <v>1594</v>
      </c>
    </row>
    <row r="1966" spans="1:4" x14ac:dyDescent="0.2">
      <c r="A1966" t="s">
        <v>1592</v>
      </c>
      <c r="B1966" s="8">
        <v>20060115</v>
      </c>
      <c r="C1966" t="s">
        <v>953</v>
      </c>
      <c r="D1966" t="s">
        <v>1584</v>
      </c>
    </row>
    <row r="1967" spans="1:4" x14ac:dyDescent="0.2">
      <c r="A1967" t="s">
        <v>1592</v>
      </c>
      <c r="B1967" s="8" t="s">
        <v>1601</v>
      </c>
      <c r="C1967" t="s">
        <v>953</v>
      </c>
      <c r="D1967" t="s">
        <v>1584</v>
      </c>
    </row>
    <row r="1968" spans="1:4" x14ac:dyDescent="0.2">
      <c r="A1968" t="s">
        <v>1592</v>
      </c>
      <c r="B1968" s="8" t="s">
        <v>1601</v>
      </c>
      <c r="C1968" t="s">
        <v>953</v>
      </c>
      <c r="D1968" t="s">
        <v>1603</v>
      </c>
    </row>
    <row r="1969" spans="1:4" x14ac:dyDescent="0.2">
      <c r="A1969" t="s">
        <v>1580</v>
      </c>
      <c r="B1969" s="8" t="s">
        <v>1601</v>
      </c>
      <c r="C1969" t="s">
        <v>953</v>
      </c>
      <c r="D1969" t="s">
        <v>1661</v>
      </c>
    </row>
    <row r="1970" spans="1:4" x14ac:dyDescent="0.2">
      <c r="A1970" t="s">
        <v>1580</v>
      </c>
      <c r="B1970" s="8" t="s">
        <v>1601</v>
      </c>
      <c r="C1970" t="s">
        <v>953</v>
      </c>
      <c r="D1970" t="s">
        <v>1581</v>
      </c>
    </row>
    <row r="1971" spans="1:4" x14ac:dyDescent="0.2">
      <c r="A1971" t="s">
        <v>1580</v>
      </c>
      <c r="B1971" s="8">
        <v>20060115</v>
      </c>
      <c r="C1971" t="s">
        <v>953</v>
      </c>
      <c r="D1971" t="s">
        <v>1584</v>
      </c>
    </row>
    <row r="1972" spans="1:4" x14ac:dyDescent="0.2">
      <c r="A1972" t="s">
        <v>1580</v>
      </c>
      <c r="B1972" s="8" t="s">
        <v>1601</v>
      </c>
      <c r="C1972" t="s">
        <v>953</v>
      </c>
      <c r="D1972" t="s">
        <v>1584</v>
      </c>
    </row>
    <row r="1973" spans="1:4" x14ac:dyDescent="0.2">
      <c r="A1973" t="s">
        <v>1580</v>
      </c>
      <c r="B1973" s="8" t="s">
        <v>1601</v>
      </c>
      <c r="C1973" t="s">
        <v>953</v>
      </c>
      <c r="D1973" t="s">
        <v>1610</v>
      </c>
    </row>
    <row r="1974" spans="1:4" x14ac:dyDescent="0.2">
      <c r="A1974" t="s">
        <v>1580</v>
      </c>
      <c r="B1974" s="8" t="s">
        <v>1601</v>
      </c>
      <c r="C1974" t="s">
        <v>953</v>
      </c>
      <c r="D1974" t="s">
        <v>1591</v>
      </c>
    </row>
    <row r="1975" spans="1:4" x14ac:dyDescent="0.2">
      <c r="A1975" t="s">
        <v>1580</v>
      </c>
      <c r="B1975" s="8" t="s">
        <v>1601</v>
      </c>
      <c r="C1975" t="s">
        <v>953</v>
      </c>
      <c r="D1975" t="s">
        <v>1602</v>
      </c>
    </row>
    <row r="1976" spans="1:4" x14ac:dyDescent="0.2">
      <c r="A1976" t="s">
        <v>1586</v>
      </c>
      <c r="B1976" s="8">
        <v>20060115</v>
      </c>
      <c r="C1976" t="s">
        <v>953</v>
      </c>
      <c r="D1976" t="s">
        <v>1658</v>
      </c>
    </row>
    <row r="1977" spans="1:4" x14ac:dyDescent="0.2">
      <c r="A1977" t="s">
        <v>1586</v>
      </c>
      <c r="B1977" s="8" t="s">
        <v>1601</v>
      </c>
      <c r="C1977" t="s">
        <v>953</v>
      </c>
      <c r="D1977" t="s">
        <v>1657</v>
      </c>
    </row>
    <row r="1978" spans="1:4" x14ac:dyDescent="0.2">
      <c r="A1978" t="s">
        <v>1586</v>
      </c>
      <c r="B1978" s="8" t="s">
        <v>1601</v>
      </c>
      <c r="C1978" t="s">
        <v>953</v>
      </c>
      <c r="D1978" t="s">
        <v>1627</v>
      </c>
    </row>
    <row r="1979" spans="1:4" x14ac:dyDescent="0.2">
      <c r="A1979" t="s">
        <v>1586</v>
      </c>
      <c r="B1979" s="8" t="s">
        <v>1601</v>
      </c>
      <c r="C1979" t="s">
        <v>953</v>
      </c>
      <c r="D1979" t="s">
        <v>1609</v>
      </c>
    </row>
    <row r="1980" spans="1:4" x14ac:dyDescent="0.2">
      <c r="A1980" t="s">
        <v>1588</v>
      </c>
      <c r="B1980" s="8">
        <v>20060115</v>
      </c>
      <c r="C1980" t="s">
        <v>953</v>
      </c>
      <c r="D1980" t="s">
        <v>1599</v>
      </c>
    </row>
    <row r="1981" spans="1:4" x14ac:dyDescent="0.2">
      <c r="A1981" t="s">
        <v>1588</v>
      </c>
      <c r="B1981" s="8" t="s">
        <v>1601</v>
      </c>
      <c r="C1981" t="s">
        <v>953</v>
      </c>
      <c r="D1981" t="s">
        <v>1644</v>
      </c>
    </row>
    <row r="1982" spans="1:4" x14ac:dyDescent="0.2">
      <c r="A1982" t="s">
        <v>1588</v>
      </c>
      <c r="B1982" s="8" t="s">
        <v>1601</v>
      </c>
      <c r="C1982" t="s">
        <v>953</v>
      </c>
      <c r="D1982" t="s">
        <v>1610</v>
      </c>
    </row>
    <row r="1983" spans="1:4" x14ac:dyDescent="0.2">
      <c r="A1983" t="s">
        <v>1588</v>
      </c>
      <c r="B1983" s="8" t="s">
        <v>1601</v>
      </c>
      <c r="C1983" t="s">
        <v>953</v>
      </c>
      <c r="D1983" t="s">
        <v>1602</v>
      </c>
    </row>
    <row r="1984" spans="1:4" x14ac:dyDescent="0.2">
      <c r="A1984" t="s">
        <v>1590</v>
      </c>
      <c r="B1984" s="8" t="s">
        <v>1601</v>
      </c>
      <c r="C1984" t="s">
        <v>953</v>
      </c>
      <c r="D1984" t="s">
        <v>1956</v>
      </c>
    </row>
    <row r="1985" spans="1:4" x14ac:dyDescent="0.2">
      <c r="A1985" t="s">
        <v>1590</v>
      </c>
      <c r="B1985" s="8" t="s">
        <v>1601</v>
      </c>
      <c r="C1985" t="s">
        <v>953</v>
      </c>
      <c r="D1985" t="s">
        <v>1589</v>
      </c>
    </row>
    <row r="1986" spans="1:4" x14ac:dyDescent="0.2">
      <c r="A1986" t="s">
        <v>1590</v>
      </c>
      <c r="B1986" s="8" t="s">
        <v>1601</v>
      </c>
      <c r="C1986" t="s">
        <v>953</v>
      </c>
      <c r="D1986" t="s">
        <v>1602</v>
      </c>
    </row>
    <row r="1987" spans="1:4" x14ac:dyDescent="0.2">
      <c r="A1987" t="s">
        <v>1590</v>
      </c>
      <c r="B1987" s="8" t="s">
        <v>1601</v>
      </c>
      <c r="C1987" t="s">
        <v>953</v>
      </c>
      <c r="D1987" t="s">
        <v>1591</v>
      </c>
    </row>
    <row r="1988" spans="1:4" x14ac:dyDescent="0.2">
      <c r="A1988" t="s">
        <v>1590</v>
      </c>
      <c r="B1988" s="8" t="s">
        <v>1601</v>
      </c>
      <c r="C1988" t="s">
        <v>953</v>
      </c>
      <c r="D1988" t="s">
        <v>1602</v>
      </c>
    </row>
    <row r="1989" spans="1:4" x14ac:dyDescent="0.2">
      <c r="A1989" t="s">
        <v>1590</v>
      </c>
      <c r="B1989" s="8">
        <v>20060115</v>
      </c>
      <c r="C1989" t="s">
        <v>953</v>
      </c>
      <c r="D1989" t="s">
        <v>1701</v>
      </c>
    </row>
    <row r="1990" spans="1:4" x14ac:dyDescent="0.2">
      <c r="A1990" t="s">
        <v>1590</v>
      </c>
      <c r="B1990" s="8" t="s">
        <v>1601</v>
      </c>
      <c r="C1990" t="s">
        <v>953</v>
      </c>
      <c r="D1990" t="s">
        <v>1610</v>
      </c>
    </row>
    <row r="1991" spans="1:4" x14ac:dyDescent="0.2">
      <c r="A1991" t="s">
        <v>1592</v>
      </c>
      <c r="B1991" s="8">
        <v>20057494</v>
      </c>
      <c r="C1991" t="s">
        <v>955</v>
      </c>
      <c r="D1991" t="s">
        <v>1627</v>
      </c>
    </row>
    <row r="1992" spans="1:4" x14ac:dyDescent="0.2">
      <c r="A1992" t="s">
        <v>1592</v>
      </c>
      <c r="B1992" s="8">
        <v>11353489</v>
      </c>
      <c r="C1992" t="s">
        <v>955</v>
      </c>
      <c r="D1992" t="s">
        <v>1587</v>
      </c>
    </row>
    <row r="1993" spans="1:4" x14ac:dyDescent="0.2">
      <c r="A1993" t="s">
        <v>1580</v>
      </c>
      <c r="B1993" s="8">
        <v>20057494</v>
      </c>
      <c r="C1993" t="s">
        <v>955</v>
      </c>
      <c r="D1993" t="s">
        <v>1594</v>
      </c>
    </row>
    <row r="1994" spans="1:4" x14ac:dyDescent="0.2">
      <c r="A1994" t="s">
        <v>1580</v>
      </c>
      <c r="B1994" s="8">
        <v>4255625</v>
      </c>
      <c r="C1994" t="s">
        <v>955</v>
      </c>
      <c r="D1994" t="s">
        <v>1610</v>
      </c>
    </row>
    <row r="1995" spans="1:4" x14ac:dyDescent="0.2">
      <c r="A1995" t="s">
        <v>1580</v>
      </c>
      <c r="B1995" s="8">
        <v>11353489</v>
      </c>
      <c r="C1995" t="s">
        <v>955</v>
      </c>
      <c r="D1995" t="s">
        <v>1581</v>
      </c>
    </row>
    <row r="1996" spans="1:4" x14ac:dyDescent="0.2">
      <c r="A1996" t="s">
        <v>1586</v>
      </c>
      <c r="B1996" s="8">
        <v>20057494</v>
      </c>
      <c r="C1996" t="s">
        <v>955</v>
      </c>
      <c r="D1996" t="s">
        <v>1596</v>
      </c>
    </row>
    <row r="1997" spans="1:4" x14ac:dyDescent="0.2">
      <c r="A1997" t="s">
        <v>1586</v>
      </c>
      <c r="B1997" s="8">
        <v>11353489</v>
      </c>
      <c r="C1997" t="s">
        <v>955</v>
      </c>
      <c r="D1997" t="s">
        <v>1603</v>
      </c>
    </row>
    <row r="1998" spans="1:4" x14ac:dyDescent="0.2">
      <c r="A1998" t="s">
        <v>1586</v>
      </c>
      <c r="B1998" s="8">
        <v>4255625</v>
      </c>
      <c r="C1998" t="s">
        <v>955</v>
      </c>
      <c r="D1998" t="s">
        <v>1610</v>
      </c>
    </row>
    <row r="1999" spans="1:4" x14ac:dyDescent="0.2">
      <c r="A1999" t="s">
        <v>1588</v>
      </c>
      <c r="B1999" s="8">
        <v>11353489</v>
      </c>
      <c r="C1999" t="s">
        <v>955</v>
      </c>
      <c r="D1999" t="s">
        <v>1583</v>
      </c>
    </row>
    <row r="2000" spans="1:4" x14ac:dyDescent="0.2">
      <c r="A2000" t="s">
        <v>1588</v>
      </c>
      <c r="B2000" s="8">
        <v>20057494</v>
      </c>
      <c r="C2000" t="s">
        <v>955</v>
      </c>
      <c r="D2000" t="s">
        <v>1633</v>
      </c>
    </row>
    <row r="2001" spans="1:4" x14ac:dyDescent="0.2">
      <c r="A2001" t="s">
        <v>1588</v>
      </c>
      <c r="B2001" s="8">
        <v>4255625</v>
      </c>
      <c r="C2001" t="s">
        <v>955</v>
      </c>
      <c r="D2001" t="s">
        <v>1603</v>
      </c>
    </row>
    <row r="2002" spans="1:4" x14ac:dyDescent="0.2">
      <c r="A2002" t="s">
        <v>1590</v>
      </c>
      <c r="B2002" s="8">
        <v>20057494</v>
      </c>
      <c r="C2002" t="s">
        <v>955</v>
      </c>
      <c r="D2002" t="s">
        <v>1624</v>
      </c>
    </row>
    <row r="2003" spans="1:4" x14ac:dyDescent="0.2">
      <c r="A2003" t="s">
        <v>1590</v>
      </c>
      <c r="B2003" s="8">
        <v>11353489</v>
      </c>
      <c r="C2003" t="s">
        <v>955</v>
      </c>
      <c r="D2003" t="s">
        <v>1609</v>
      </c>
    </row>
    <row r="2004" spans="1:4" x14ac:dyDescent="0.2">
      <c r="A2004" t="s">
        <v>1590</v>
      </c>
      <c r="B2004" s="8">
        <v>4255625</v>
      </c>
      <c r="C2004" t="s">
        <v>955</v>
      </c>
      <c r="D2004" t="s">
        <v>1602</v>
      </c>
    </row>
    <row r="2005" spans="1:4" x14ac:dyDescent="0.2">
      <c r="A2005" t="s">
        <v>1588</v>
      </c>
      <c r="B2005" s="8" t="s">
        <v>1601</v>
      </c>
      <c r="C2005" t="s">
        <v>957</v>
      </c>
      <c r="D2005" t="s">
        <v>1584</v>
      </c>
    </row>
    <row r="2006" spans="1:4" x14ac:dyDescent="0.2">
      <c r="A2006" t="s">
        <v>1586</v>
      </c>
      <c r="B2006" s="8">
        <v>13174491</v>
      </c>
      <c r="C2006" t="s">
        <v>1957</v>
      </c>
      <c r="D2006" t="s">
        <v>1603</v>
      </c>
    </row>
    <row r="2007" spans="1:4" x14ac:dyDescent="0.2">
      <c r="A2007" t="s">
        <v>1580</v>
      </c>
      <c r="B2007" s="8">
        <v>11012900</v>
      </c>
      <c r="C2007" t="s">
        <v>963</v>
      </c>
      <c r="D2007" t="s">
        <v>1589</v>
      </c>
    </row>
    <row r="2008" spans="1:4" x14ac:dyDescent="0.2">
      <c r="A2008" t="s">
        <v>1588</v>
      </c>
      <c r="B2008" s="8">
        <v>20149634</v>
      </c>
      <c r="C2008" t="s">
        <v>963</v>
      </c>
      <c r="D2008" t="s">
        <v>1610</v>
      </c>
    </row>
    <row r="2009" spans="1:4" x14ac:dyDescent="0.2">
      <c r="A2009" t="s">
        <v>1590</v>
      </c>
      <c r="B2009" s="8">
        <v>20149634</v>
      </c>
      <c r="C2009" t="s">
        <v>963</v>
      </c>
      <c r="D2009" t="s">
        <v>1620</v>
      </c>
    </row>
    <row r="2010" spans="1:4" x14ac:dyDescent="0.2">
      <c r="A2010" t="s">
        <v>1592</v>
      </c>
      <c r="B2010" s="8">
        <v>718073</v>
      </c>
      <c r="C2010" t="s">
        <v>965</v>
      </c>
      <c r="D2010" t="s">
        <v>1662</v>
      </c>
    </row>
    <row r="2011" spans="1:4" x14ac:dyDescent="0.2">
      <c r="A2011" t="s">
        <v>1580</v>
      </c>
      <c r="B2011" s="8">
        <v>718073</v>
      </c>
      <c r="C2011" t="s">
        <v>965</v>
      </c>
      <c r="D2011" t="s">
        <v>1602</v>
      </c>
    </row>
    <row r="2012" spans="1:4" x14ac:dyDescent="0.2">
      <c r="A2012" t="s">
        <v>1586</v>
      </c>
      <c r="B2012" s="8">
        <v>718073</v>
      </c>
      <c r="C2012" t="s">
        <v>965</v>
      </c>
      <c r="D2012" t="s">
        <v>1584</v>
      </c>
    </row>
    <row r="2013" spans="1:4" x14ac:dyDescent="0.2">
      <c r="A2013" t="s">
        <v>1592</v>
      </c>
      <c r="B2013" s="8">
        <v>11052962</v>
      </c>
      <c r="C2013" t="s">
        <v>967</v>
      </c>
      <c r="D2013" t="s">
        <v>1612</v>
      </c>
    </row>
    <row r="2014" spans="1:4" x14ac:dyDescent="0.2">
      <c r="A2014" t="s">
        <v>1580</v>
      </c>
      <c r="B2014" s="8">
        <v>20176218</v>
      </c>
      <c r="C2014" t="s">
        <v>1959</v>
      </c>
      <c r="D2014" t="s">
        <v>1584</v>
      </c>
    </row>
    <row r="2015" spans="1:4" x14ac:dyDescent="0.2">
      <c r="A2015" t="s">
        <v>1592</v>
      </c>
      <c r="B2015" s="8">
        <v>11089436</v>
      </c>
      <c r="C2015" t="s">
        <v>970</v>
      </c>
      <c r="D2015" t="s">
        <v>1602</v>
      </c>
    </row>
    <row r="2016" spans="1:4" x14ac:dyDescent="0.2">
      <c r="A2016" t="s">
        <v>1580</v>
      </c>
      <c r="B2016" s="8">
        <v>11089436</v>
      </c>
      <c r="C2016" t="s">
        <v>970</v>
      </c>
      <c r="D2016" t="s">
        <v>1603</v>
      </c>
    </row>
    <row r="2017" spans="1:4" x14ac:dyDescent="0.2">
      <c r="A2017" t="s">
        <v>1586</v>
      </c>
      <c r="B2017" s="8">
        <v>11089436</v>
      </c>
      <c r="C2017" t="s">
        <v>970</v>
      </c>
      <c r="D2017" t="s">
        <v>1581</v>
      </c>
    </row>
    <row r="2018" spans="1:4" x14ac:dyDescent="0.2">
      <c r="A2018" t="s">
        <v>1588</v>
      </c>
      <c r="B2018" s="8">
        <v>11089436</v>
      </c>
      <c r="C2018" t="s">
        <v>970</v>
      </c>
      <c r="D2018" t="s">
        <v>1603</v>
      </c>
    </row>
    <row r="2019" spans="1:4" x14ac:dyDescent="0.2">
      <c r="A2019" t="s">
        <v>1590</v>
      </c>
      <c r="B2019" s="8">
        <v>11089436</v>
      </c>
      <c r="C2019" t="s">
        <v>970</v>
      </c>
      <c r="D2019" t="s">
        <v>1633</v>
      </c>
    </row>
    <row r="2020" spans="1:4" x14ac:dyDescent="0.2">
      <c r="A2020" t="s">
        <v>1592</v>
      </c>
      <c r="B2020" s="8">
        <v>20035479</v>
      </c>
      <c r="C2020" t="s">
        <v>972</v>
      </c>
      <c r="D2020" t="s">
        <v>1619</v>
      </c>
    </row>
    <row r="2021" spans="1:4" x14ac:dyDescent="0.2">
      <c r="A2021" t="s">
        <v>1592</v>
      </c>
      <c r="B2021" s="8">
        <v>20035411</v>
      </c>
      <c r="C2021" t="s">
        <v>972</v>
      </c>
      <c r="D2021" t="s">
        <v>1612</v>
      </c>
    </row>
    <row r="2022" spans="1:4" x14ac:dyDescent="0.2">
      <c r="A2022" t="s">
        <v>1580</v>
      </c>
      <c r="B2022" s="8">
        <v>20035479</v>
      </c>
      <c r="C2022" t="s">
        <v>972</v>
      </c>
      <c r="D2022" t="s">
        <v>1626</v>
      </c>
    </row>
    <row r="2023" spans="1:4" x14ac:dyDescent="0.2">
      <c r="A2023" t="s">
        <v>1580</v>
      </c>
      <c r="B2023" s="8">
        <v>20035411</v>
      </c>
      <c r="C2023" t="s">
        <v>972</v>
      </c>
      <c r="D2023" t="s">
        <v>1961</v>
      </c>
    </row>
    <row r="2024" spans="1:4" x14ac:dyDescent="0.2">
      <c r="A2024" t="s">
        <v>1586</v>
      </c>
      <c r="B2024" s="8">
        <v>20035411</v>
      </c>
      <c r="C2024" t="s">
        <v>972</v>
      </c>
      <c r="D2024" t="s">
        <v>1811</v>
      </c>
    </row>
    <row r="2025" spans="1:4" x14ac:dyDescent="0.2">
      <c r="A2025" t="s">
        <v>1586</v>
      </c>
      <c r="B2025" s="8">
        <v>20035479</v>
      </c>
      <c r="C2025" t="s">
        <v>972</v>
      </c>
      <c r="D2025" t="s">
        <v>1587</v>
      </c>
    </row>
    <row r="2026" spans="1:4" x14ac:dyDescent="0.2">
      <c r="A2026" t="s">
        <v>1588</v>
      </c>
      <c r="B2026" s="8">
        <v>20035411</v>
      </c>
      <c r="C2026" t="s">
        <v>972</v>
      </c>
      <c r="D2026" t="s">
        <v>1695</v>
      </c>
    </row>
    <row r="2027" spans="1:4" x14ac:dyDescent="0.2">
      <c r="A2027" t="s">
        <v>1588</v>
      </c>
      <c r="B2027" s="8">
        <v>20035479</v>
      </c>
      <c r="C2027" t="s">
        <v>972</v>
      </c>
      <c r="D2027" t="s">
        <v>1581</v>
      </c>
    </row>
    <row r="2028" spans="1:4" x14ac:dyDescent="0.2">
      <c r="A2028" t="s">
        <v>1590</v>
      </c>
      <c r="B2028" s="8">
        <v>20035411</v>
      </c>
      <c r="C2028" t="s">
        <v>972</v>
      </c>
      <c r="D2028" t="s">
        <v>1680</v>
      </c>
    </row>
    <row r="2029" spans="1:4" x14ac:dyDescent="0.2">
      <c r="A2029" t="s">
        <v>1592</v>
      </c>
      <c r="B2029" s="8">
        <v>20063700</v>
      </c>
      <c r="C2029" t="s">
        <v>974</v>
      </c>
      <c r="D2029" t="s">
        <v>1634</v>
      </c>
    </row>
    <row r="2030" spans="1:4" x14ac:dyDescent="0.2">
      <c r="A2030" t="s">
        <v>1592</v>
      </c>
      <c r="B2030" s="8">
        <v>20103618</v>
      </c>
      <c r="C2030" t="s">
        <v>974</v>
      </c>
      <c r="D2030" t="s">
        <v>1757</v>
      </c>
    </row>
    <row r="2031" spans="1:4" x14ac:dyDescent="0.2">
      <c r="A2031" t="s">
        <v>1580</v>
      </c>
      <c r="B2031" s="8">
        <v>20103618</v>
      </c>
      <c r="C2031" t="s">
        <v>974</v>
      </c>
      <c r="D2031" t="s">
        <v>1619</v>
      </c>
    </row>
    <row r="2032" spans="1:4" x14ac:dyDescent="0.2">
      <c r="A2032" t="s">
        <v>1580</v>
      </c>
      <c r="B2032" s="8">
        <v>20063700</v>
      </c>
      <c r="C2032" t="s">
        <v>974</v>
      </c>
      <c r="D2032" t="s">
        <v>1609</v>
      </c>
    </row>
    <row r="2033" spans="1:4" x14ac:dyDescent="0.2">
      <c r="A2033" t="s">
        <v>1586</v>
      </c>
      <c r="B2033" s="8">
        <v>20103618</v>
      </c>
      <c r="C2033" t="s">
        <v>974</v>
      </c>
      <c r="D2033" t="s">
        <v>1610</v>
      </c>
    </row>
    <row r="2034" spans="1:4" x14ac:dyDescent="0.2">
      <c r="A2034" t="s">
        <v>1586</v>
      </c>
      <c r="B2034" s="8">
        <v>20063700</v>
      </c>
      <c r="C2034" t="s">
        <v>974</v>
      </c>
      <c r="D2034" t="s">
        <v>1641</v>
      </c>
    </row>
    <row r="2035" spans="1:4" x14ac:dyDescent="0.2">
      <c r="A2035" t="s">
        <v>1588</v>
      </c>
      <c r="B2035" s="8">
        <v>20103618</v>
      </c>
      <c r="C2035" t="s">
        <v>974</v>
      </c>
      <c r="D2035" t="s">
        <v>1692</v>
      </c>
    </row>
    <row r="2036" spans="1:4" x14ac:dyDescent="0.2">
      <c r="A2036" t="s">
        <v>1588</v>
      </c>
      <c r="B2036" s="8">
        <v>20063700</v>
      </c>
      <c r="C2036" t="s">
        <v>974</v>
      </c>
      <c r="D2036" t="s">
        <v>1581</v>
      </c>
    </row>
    <row r="2037" spans="1:4" x14ac:dyDescent="0.2">
      <c r="A2037" t="s">
        <v>1590</v>
      </c>
      <c r="B2037" s="8">
        <v>20063700</v>
      </c>
      <c r="C2037" t="s">
        <v>974</v>
      </c>
      <c r="D2037" t="s">
        <v>1589</v>
      </c>
    </row>
    <row r="2038" spans="1:4" x14ac:dyDescent="0.2">
      <c r="A2038" t="s">
        <v>1590</v>
      </c>
      <c r="B2038" s="8">
        <v>20103618</v>
      </c>
      <c r="C2038" t="s">
        <v>974</v>
      </c>
      <c r="D2038" t="s">
        <v>1591</v>
      </c>
    </row>
    <row r="2039" spans="1:4" x14ac:dyDescent="0.2">
      <c r="A2039" t="s">
        <v>1592</v>
      </c>
      <c r="B2039" s="8">
        <v>13198641</v>
      </c>
      <c r="C2039" t="s">
        <v>1962</v>
      </c>
      <c r="D2039" t="s">
        <v>1613</v>
      </c>
    </row>
    <row r="2040" spans="1:4" x14ac:dyDescent="0.2">
      <c r="A2040" t="s">
        <v>1592</v>
      </c>
      <c r="B2040" s="8">
        <v>20175035</v>
      </c>
      <c r="C2040" t="s">
        <v>1964</v>
      </c>
      <c r="D2040" t="s">
        <v>1591</v>
      </c>
    </row>
    <row r="2041" spans="1:4" x14ac:dyDescent="0.2">
      <c r="A2041" t="s">
        <v>1580</v>
      </c>
      <c r="B2041" s="8">
        <v>20175035</v>
      </c>
      <c r="C2041" t="s">
        <v>1964</v>
      </c>
      <c r="D2041" t="s">
        <v>1613</v>
      </c>
    </row>
    <row r="2042" spans="1:4" x14ac:dyDescent="0.2">
      <c r="A2042" t="s">
        <v>1590</v>
      </c>
      <c r="B2042" s="8">
        <v>13217402</v>
      </c>
      <c r="C2042" t="s">
        <v>976</v>
      </c>
      <c r="D2042" t="s">
        <v>1602</v>
      </c>
    </row>
    <row r="2043" spans="1:4" x14ac:dyDescent="0.2">
      <c r="A2043" t="s">
        <v>1592</v>
      </c>
      <c r="B2043" s="8">
        <v>290088</v>
      </c>
      <c r="C2043" t="s">
        <v>978</v>
      </c>
      <c r="D2043" t="s">
        <v>1636</v>
      </c>
    </row>
    <row r="2044" spans="1:4" x14ac:dyDescent="0.2">
      <c r="A2044" t="s">
        <v>1580</v>
      </c>
      <c r="B2044" s="8">
        <v>290088</v>
      </c>
      <c r="C2044" t="s">
        <v>978</v>
      </c>
      <c r="D2044" t="s">
        <v>1602</v>
      </c>
    </row>
    <row r="2045" spans="1:4" x14ac:dyDescent="0.2">
      <c r="A2045" t="s">
        <v>1588</v>
      </c>
      <c r="B2045" s="8">
        <v>290088</v>
      </c>
      <c r="C2045" t="s">
        <v>978</v>
      </c>
      <c r="D2045" t="s">
        <v>1587</v>
      </c>
    </row>
    <row r="2046" spans="1:4" x14ac:dyDescent="0.2">
      <c r="A2046" t="s">
        <v>1590</v>
      </c>
      <c r="B2046" s="8">
        <v>290088</v>
      </c>
      <c r="C2046" t="s">
        <v>978</v>
      </c>
      <c r="D2046" t="s">
        <v>1655</v>
      </c>
    </row>
    <row r="2047" spans="1:4" x14ac:dyDescent="0.2">
      <c r="A2047" t="s">
        <v>1592</v>
      </c>
      <c r="B2047" s="8" t="s">
        <v>1601</v>
      </c>
      <c r="C2047" t="s">
        <v>980</v>
      </c>
      <c r="D2047" t="s">
        <v>1584</v>
      </c>
    </row>
    <row r="2048" spans="1:4" x14ac:dyDescent="0.2">
      <c r="A2048" t="s">
        <v>1580</v>
      </c>
      <c r="B2048" s="8" t="s">
        <v>1601</v>
      </c>
      <c r="C2048" t="s">
        <v>980</v>
      </c>
      <c r="D2048" t="s">
        <v>1587</v>
      </c>
    </row>
    <row r="2049" spans="1:4" x14ac:dyDescent="0.2">
      <c r="A2049" t="s">
        <v>1586</v>
      </c>
      <c r="B2049" s="8" t="s">
        <v>1601</v>
      </c>
      <c r="C2049" t="s">
        <v>980</v>
      </c>
      <c r="D2049" t="s">
        <v>1603</v>
      </c>
    </row>
    <row r="2050" spans="1:4" x14ac:dyDescent="0.2">
      <c r="A2050" t="s">
        <v>1588</v>
      </c>
      <c r="B2050" s="8" t="s">
        <v>1601</v>
      </c>
      <c r="C2050" t="s">
        <v>980</v>
      </c>
      <c r="D2050" t="s">
        <v>1602</v>
      </c>
    </row>
    <row r="2051" spans="1:4" x14ac:dyDescent="0.2">
      <c r="A2051" t="s">
        <v>1588</v>
      </c>
      <c r="B2051" s="8">
        <v>20066353</v>
      </c>
      <c r="C2051" t="s">
        <v>984</v>
      </c>
      <c r="D2051" t="s">
        <v>1845</v>
      </c>
    </row>
    <row r="2052" spans="1:4" x14ac:dyDescent="0.2">
      <c r="A2052" t="s">
        <v>1588</v>
      </c>
      <c r="B2052" s="8">
        <v>13188309</v>
      </c>
      <c r="C2052" t="s">
        <v>984</v>
      </c>
      <c r="D2052" t="s">
        <v>1771</v>
      </c>
    </row>
    <row r="2053" spans="1:4" x14ac:dyDescent="0.2">
      <c r="A2053" t="s">
        <v>1592</v>
      </c>
      <c r="B2053" s="8">
        <v>20170548</v>
      </c>
      <c r="C2053" t="s">
        <v>986</v>
      </c>
      <c r="D2053" t="s">
        <v>1583</v>
      </c>
    </row>
    <row r="2054" spans="1:4" x14ac:dyDescent="0.2">
      <c r="A2054" t="s">
        <v>1580</v>
      </c>
      <c r="B2054" s="8">
        <v>20074258</v>
      </c>
      <c r="C2054" t="s">
        <v>986</v>
      </c>
      <c r="D2054" t="s">
        <v>1583</v>
      </c>
    </row>
    <row r="2055" spans="1:4" x14ac:dyDescent="0.2">
      <c r="A2055" t="s">
        <v>1580</v>
      </c>
      <c r="B2055" s="8">
        <v>20170548</v>
      </c>
      <c r="C2055" t="s">
        <v>986</v>
      </c>
      <c r="D2055" t="s">
        <v>1587</v>
      </c>
    </row>
    <row r="2056" spans="1:4" x14ac:dyDescent="0.2">
      <c r="A2056" t="s">
        <v>1586</v>
      </c>
      <c r="B2056" s="8">
        <v>20074258</v>
      </c>
      <c r="C2056" t="s">
        <v>986</v>
      </c>
      <c r="D2056" t="s">
        <v>1584</v>
      </c>
    </row>
    <row r="2057" spans="1:4" x14ac:dyDescent="0.2">
      <c r="A2057" t="s">
        <v>1586</v>
      </c>
      <c r="B2057" s="8">
        <v>20170548</v>
      </c>
      <c r="C2057" t="s">
        <v>986</v>
      </c>
      <c r="D2057" t="s">
        <v>1603</v>
      </c>
    </row>
    <row r="2058" spans="1:4" x14ac:dyDescent="0.2">
      <c r="A2058" t="s">
        <v>1588</v>
      </c>
      <c r="B2058" s="8">
        <v>20074258</v>
      </c>
      <c r="C2058" t="s">
        <v>986</v>
      </c>
      <c r="D2058" t="s">
        <v>1584</v>
      </c>
    </row>
    <row r="2059" spans="1:4" x14ac:dyDescent="0.2">
      <c r="A2059" t="s">
        <v>1588</v>
      </c>
      <c r="B2059" s="8">
        <v>20044998</v>
      </c>
      <c r="C2059" t="s">
        <v>986</v>
      </c>
      <c r="D2059" t="s">
        <v>1603</v>
      </c>
    </row>
    <row r="2060" spans="1:4" x14ac:dyDescent="0.2">
      <c r="A2060" t="s">
        <v>1590</v>
      </c>
      <c r="B2060" s="8">
        <v>20074258</v>
      </c>
      <c r="C2060" t="s">
        <v>986</v>
      </c>
      <c r="D2060" t="s">
        <v>1602</v>
      </c>
    </row>
    <row r="2061" spans="1:4" x14ac:dyDescent="0.2">
      <c r="A2061" t="s">
        <v>1590</v>
      </c>
      <c r="B2061" s="8">
        <v>20044998</v>
      </c>
      <c r="C2061" t="s">
        <v>986</v>
      </c>
      <c r="D2061" t="s">
        <v>1603</v>
      </c>
    </row>
    <row r="2062" spans="1:4" x14ac:dyDescent="0.2">
      <c r="A2062" t="s">
        <v>1592</v>
      </c>
      <c r="B2062" s="8">
        <v>20162611</v>
      </c>
      <c r="C2062" t="s">
        <v>1966</v>
      </c>
      <c r="D2062" t="s">
        <v>1730</v>
      </c>
    </row>
    <row r="2063" spans="1:4" x14ac:dyDescent="0.2">
      <c r="A2063" t="s">
        <v>1580</v>
      </c>
      <c r="B2063" s="8">
        <v>20162611</v>
      </c>
      <c r="C2063" t="s">
        <v>1966</v>
      </c>
      <c r="D2063" t="s">
        <v>1628</v>
      </c>
    </row>
    <row r="2064" spans="1:4" x14ac:dyDescent="0.2">
      <c r="A2064" t="s">
        <v>1586</v>
      </c>
      <c r="B2064" s="8">
        <v>20162611</v>
      </c>
      <c r="C2064" t="s">
        <v>1966</v>
      </c>
      <c r="D2064" t="s">
        <v>1644</v>
      </c>
    </row>
    <row r="2065" spans="1:4" x14ac:dyDescent="0.2">
      <c r="A2065" t="s">
        <v>1588</v>
      </c>
      <c r="B2065" s="8">
        <v>20162611</v>
      </c>
      <c r="C2065" t="s">
        <v>1966</v>
      </c>
      <c r="D2065" t="s">
        <v>1581</v>
      </c>
    </row>
    <row r="2066" spans="1:4" x14ac:dyDescent="0.2">
      <c r="A2066" t="s">
        <v>1590</v>
      </c>
      <c r="B2066" s="8">
        <v>20162611</v>
      </c>
      <c r="C2066" t="s">
        <v>1966</v>
      </c>
      <c r="D2066" t="s">
        <v>1581</v>
      </c>
    </row>
    <row r="2067" spans="1:4" x14ac:dyDescent="0.2">
      <c r="A2067" t="s">
        <v>1592</v>
      </c>
      <c r="B2067" s="8">
        <v>4141109</v>
      </c>
      <c r="C2067" t="s">
        <v>988</v>
      </c>
      <c r="D2067" t="s">
        <v>1612</v>
      </c>
    </row>
    <row r="2068" spans="1:4" x14ac:dyDescent="0.2">
      <c r="A2068" t="s">
        <v>1592</v>
      </c>
      <c r="B2068" s="8">
        <v>4255288</v>
      </c>
      <c r="C2068" t="s">
        <v>988</v>
      </c>
      <c r="D2068" t="s">
        <v>1583</v>
      </c>
    </row>
    <row r="2069" spans="1:4" x14ac:dyDescent="0.2">
      <c r="A2069" t="s">
        <v>1580</v>
      </c>
      <c r="B2069" s="8">
        <v>4141109</v>
      </c>
      <c r="C2069" t="s">
        <v>988</v>
      </c>
      <c r="D2069" t="s">
        <v>1624</v>
      </c>
    </row>
    <row r="2070" spans="1:4" x14ac:dyDescent="0.2">
      <c r="A2070" t="s">
        <v>1586</v>
      </c>
      <c r="B2070" s="8">
        <v>4141109</v>
      </c>
      <c r="C2070" t="s">
        <v>988</v>
      </c>
      <c r="D2070" t="s">
        <v>1636</v>
      </c>
    </row>
    <row r="2071" spans="1:4" x14ac:dyDescent="0.2">
      <c r="A2071" t="s">
        <v>1588</v>
      </c>
      <c r="B2071" s="8">
        <v>4141109</v>
      </c>
      <c r="C2071" t="s">
        <v>988</v>
      </c>
      <c r="D2071" t="s">
        <v>1612</v>
      </c>
    </row>
    <row r="2072" spans="1:4" x14ac:dyDescent="0.2">
      <c r="A2072" t="s">
        <v>1590</v>
      </c>
      <c r="B2072" s="8">
        <v>4141109</v>
      </c>
      <c r="C2072" t="s">
        <v>988</v>
      </c>
      <c r="D2072" t="s">
        <v>1883</v>
      </c>
    </row>
    <row r="2073" spans="1:4" x14ac:dyDescent="0.2">
      <c r="A2073" t="s">
        <v>1590</v>
      </c>
      <c r="B2073" s="8">
        <v>4255288</v>
      </c>
      <c r="C2073" t="s">
        <v>988</v>
      </c>
      <c r="D2073" t="s">
        <v>1603</v>
      </c>
    </row>
    <row r="2074" spans="1:4" x14ac:dyDescent="0.2">
      <c r="A2074" t="s">
        <v>1592</v>
      </c>
      <c r="B2074" s="8">
        <v>20040326</v>
      </c>
      <c r="C2074" t="s">
        <v>990</v>
      </c>
      <c r="D2074" t="s">
        <v>1612</v>
      </c>
    </row>
    <row r="2075" spans="1:4" x14ac:dyDescent="0.2">
      <c r="A2075" t="s">
        <v>1580</v>
      </c>
      <c r="B2075" s="8">
        <v>20040326</v>
      </c>
      <c r="C2075" t="s">
        <v>990</v>
      </c>
      <c r="D2075" t="s">
        <v>1756</v>
      </c>
    </row>
    <row r="2076" spans="1:4" x14ac:dyDescent="0.2">
      <c r="A2076" t="s">
        <v>1586</v>
      </c>
      <c r="B2076" s="8">
        <v>20040326</v>
      </c>
      <c r="C2076" t="s">
        <v>990</v>
      </c>
      <c r="D2076" t="s">
        <v>1596</v>
      </c>
    </row>
    <row r="2077" spans="1:4" x14ac:dyDescent="0.2">
      <c r="A2077" t="s">
        <v>1588</v>
      </c>
      <c r="B2077" s="8">
        <v>20040326</v>
      </c>
      <c r="C2077" t="s">
        <v>990</v>
      </c>
      <c r="D2077" t="s">
        <v>1610</v>
      </c>
    </row>
    <row r="2078" spans="1:4" x14ac:dyDescent="0.2">
      <c r="A2078" t="s">
        <v>1590</v>
      </c>
      <c r="B2078" s="8">
        <v>20040326</v>
      </c>
      <c r="C2078" t="s">
        <v>990</v>
      </c>
      <c r="D2078" t="s">
        <v>1636</v>
      </c>
    </row>
    <row r="2079" spans="1:4" x14ac:dyDescent="0.2">
      <c r="A2079" t="s">
        <v>1592</v>
      </c>
      <c r="B2079" s="8">
        <v>20057615</v>
      </c>
      <c r="C2079" t="s">
        <v>993</v>
      </c>
      <c r="D2079" t="s">
        <v>1633</v>
      </c>
    </row>
    <row r="2080" spans="1:4" x14ac:dyDescent="0.2">
      <c r="A2080" t="s">
        <v>1580</v>
      </c>
      <c r="B2080" s="8">
        <v>20057615</v>
      </c>
      <c r="C2080" t="s">
        <v>993</v>
      </c>
      <c r="D2080" t="s">
        <v>1697</v>
      </c>
    </row>
    <row r="2081" spans="1:4" x14ac:dyDescent="0.2">
      <c r="A2081" t="s">
        <v>1586</v>
      </c>
      <c r="B2081" s="8">
        <v>20057615</v>
      </c>
      <c r="C2081" t="s">
        <v>993</v>
      </c>
      <c r="D2081" t="s">
        <v>1709</v>
      </c>
    </row>
    <row r="2082" spans="1:4" x14ac:dyDescent="0.2">
      <c r="A2082" t="s">
        <v>1588</v>
      </c>
      <c r="B2082" s="8">
        <v>20057615</v>
      </c>
      <c r="C2082" t="s">
        <v>993</v>
      </c>
      <c r="D2082" t="s">
        <v>1695</v>
      </c>
    </row>
    <row r="2083" spans="1:4" x14ac:dyDescent="0.2">
      <c r="A2083" t="s">
        <v>1590</v>
      </c>
      <c r="B2083" s="8">
        <v>20057615</v>
      </c>
      <c r="C2083" t="s">
        <v>993</v>
      </c>
      <c r="D2083" t="s">
        <v>1660</v>
      </c>
    </row>
    <row r="2084" spans="1:4" x14ac:dyDescent="0.2">
      <c r="A2084" t="s">
        <v>1592</v>
      </c>
      <c r="B2084" s="8">
        <v>20083581</v>
      </c>
      <c r="C2084" t="s">
        <v>995</v>
      </c>
      <c r="D2084" t="s">
        <v>1627</v>
      </c>
    </row>
    <row r="2085" spans="1:4" x14ac:dyDescent="0.2">
      <c r="A2085" t="s">
        <v>1580</v>
      </c>
      <c r="B2085" s="8">
        <v>20083581</v>
      </c>
      <c r="C2085" t="s">
        <v>995</v>
      </c>
      <c r="D2085" t="s">
        <v>1610</v>
      </c>
    </row>
    <row r="2086" spans="1:4" x14ac:dyDescent="0.2">
      <c r="A2086" t="s">
        <v>1586</v>
      </c>
      <c r="B2086" s="8">
        <v>8342565</v>
      </c>
      <c r="C2086" t="s">
        <v>1968</v>
      </c>
      <c r="D2086" t="s">
        <v>1584</v>
      </c>
    </row>
    <row r="2087" spans="1:4" x14ac:dyDescent="0.2">
      <c r="A2087" t="s">
        <v>1586</v>
      </c>
      <c r="B2087" s="8">
        <v>4090459</v>
      </c>
      <c r="C2087" t="s">
        <v>997</v>
      </c>
      <c r="D2087" t="s">
        <v>1584</v>
      </c>
    </row>
    <row r="2088" spans="1:4" x14ac:dyDescent="0.2">
      <c r="A2088" t="s">
        <v>1588</v>
      </c>
      <c r="B2088" s="8">
        <v>4090459</v>
      </c>
      <c r="C2088" t="s">
        <v>997</v>
      </c>
      <c r="D2088" t="s">
        <v>1629</v>
      </c>
    </row>
    <row r="2089" spans="1:4" x14ac:dyDescent="0.2">
      <c r="A2089" t="s">
        <v>1592</v>
      </c>
      <c r="B2089" s="8">
        <v>13211120</v>
      </c>
      <c r="C2089" t="s">
        <v>999</v>
      </c>
      <c r="D2089" t="s">
        <v>1581</v>
      </c>
    </row>
    <row r="2090" spans="1:4" x14ac:dyDescent="0.2">
      <c r="A2090" t="s">
        <v>1580</v>
      </c>
      <c r="B2090" s="8">
        <v>13211120</v>
      </c>
      <c r="C2090" t="s">
        <v>999</v>
      </c>
      <c r="D2090" t="s">
        <v>1782</v>
      </c>
    </row>
    <row r="2091" spans="1:4" x14ac:dyDescent="0.2">
      <c r="A2091" t="s">
        <v>1586</v>
      </c>
      <c r="B2091" s="8" t="s">
        <v>1601</v>
      </c>
      <c r="C2091" t="s">
        <v>999</v>
      </c>
      <c r="D2091" t="s">
        <v>1668</v>
      </c>
    </row>
    <row r="2092" spans="1:4" x14ac:dyDescent="0.2">
      <c r="A2092" t="s">
        <v>1586</v>
      </c>
      <c r="B2092" s="8">
        <v>13211120</v>
      </c>
      <c r="C2092" t="s">
        <v>999</v>
      </c>
      <c r="D2092" t="s">
        <v>1969</v>
      </c>
    </row>
    <row r="2093" spans="1:4" x14ac:dyDescent="0.2">
      <c r="A2093" t="s">
        <v>1588</v>
      </c>
      <c r="B2093" s="8" t="s">
        <v>1601</v>
      </c>
      <c r="C2093" t="s">
        <v>999</v>
      </c>
      <c r="D2093" t="s">
        <v>1644</v>
      </c>
    </row>
    <row r="2094" spans="1:4" x14ac:dyDescent="0.2">
      <c r="A2094" t="s">
        <v>1588</v>
      </c>
      <c r="B2094" s="8">
        <v>13211120</v>
      </c>
      <c r="C2094" t="s">
        <v>999</v>
      </c>
      <c r="D2094" t="s">
        <v>1644</v>
      </c>
    </row>
    <row r="2095" spans="1:4" x14ac:dyDescent="0.2">
      <c r="A2095" t="s">
        <v>1590</v>
      </c>
      <c r="B2095" s="8">
        <v>13211120</v>
      </c>
      <c r="C2095" t="s">
        <v>999</v>
      </c>
      <c r="D2095" t="s">
        <v>1618</v>
      </c>
    </row>
    <row r="2096" spans="1:4" x14ac:dyDescent="0.2">
      <c r="A2096" t="s">
        <v>1590</v>
      </c>
      <c r="B2096" s="8" t="s">
        <v>1601</v>
      </c>
      <c r="C2096" t="s">
        <v>999</v>
      </c>
      <c r="D2096" t="s">
        <v>1618</v>
      </c>
    </row>
    <row r="2097" spans="1:4" x14ac:dyDescent="0.2">
      <c r="A2097" t="s">
        <v>1592</v>
      </c>
      <c r="B2097" s="8">
        <v>11019571</v>
      </c>
      <c r="C2097" t="s">
        <v>1003</v>
      </c>
      <c r="D2097" t="s">
        <v>1970</v>
      </c>
    </row>
    <row r="2098" spans="1:4" x14ac:dyDescent="0.2">
      <c r="A2098" t="s">
        <v>1580</v>
      </c>
      <c r="B2098" s="8">
        <v>11019571</v>
      </c>
      <c r="C2098" t="s">
        <v>1003</v>
      </c>
      <c r="D2098" t="s">
        <v>1971</v>
      </c>
    </row>
    <row r="2099" spans="1:4" x14ac:dyDescent="0.2">
      <c r="A2099" t="s">
        <v>1586</v>
      </c>
      <c r="B2099" s="8">
        <v>11019571</v>
      </c>
      <c r="C2099" t="s">
        <v>1003</v>
      </c>
      <c r="D2099" t="s">
        <v>1972</v>
      </c>
    </row>
    <row r="2100" spans="1:4" x14ac:dyDescent="0.2">
      <c r="A2100" t="s">
        <v>1588</v>
      </c>
      <c r="B2100" s="8">
        <v>11019571</v>
      </c>
      <c r="C2100" t="s">
        <v>1003</v>
      </c>
      <c r="D2100" t="s">
        <v>1973</v>
      </c>
    </row>
    <row r="2101" spans="1:4" x14ac:dyDescent="0.2">
      <c r="A2101" t="s">
        <v>1590</v>
      </c>
      <c r="B2101" s="8">
        <v>11019571</v>
      </c>
      <c r="C2101" t="s">
        <v>1003</v>
      </c>
      <c r="D2101" t="s">
        <v>1974</v>
      </c>
    </row>
    <row r="2102" spans="1:4" x14ac:dyDescent="0.2">
      <c r="A2102" t="s">
        <v>1592</v>
      </c>
      <c r="B2102" s="8">
        <v>4114367</v>
      </c>
      <c r="C2102" t="s">
        <v>1975</v>
      </c>
      <c r="D2102" t="s">
        <v>1629</v>
      </c>
    </row>
    <row r="2103" spans="1:4" x14ac:dyDescent="0.2">
      <c r="A2103" t="s">
        <v>1588</v>
      </c>
      <c r="B2103" s="8">
        <v>20152503</v>
      </c>
      <c r="C2103" t="s">
        <v>1005</v>
      </c>
      <c r="D2103" t="s">
        <v>1583</v>
      </c>
    </row>
    <row r="2104" spans="1:4" x14ac:dyDescent="0.2">
      <c r="A2104" t="s">
        <v>1590</v>
      </c>
      <c r="B2104" s="8" t="s">
        <v>1601</v>
      </c>
      <c r="C2104" t="s">
        <v>1005</v>
      </c>
      <c r="D2104" t="s">
        <v>1584</v>
      </c>
    </row>
    <row r="2105" spans="1:4" x14ac:dyDescent="0.2">
      <c r="A2105" t="s">
        <v>1590</v>
      </c>
      <c r="B2105" s="8">
        <v>20152503</v>
      </c>
      <c r="C2105" t="s">
        <v>1005</v>
      </c>
      <c r="D2105" t="s">
        <v>1602</v>
      </c>
    </row>
    <row r="2106" spans="1:4" x14ac:dyDescent="0.2">
      <c r="A2106" t="s">
        <v>1592</v>
      </c>
      <c r="B2106" s="8">
        <v>4004269</v>
      </c>
      <c r="C2106" t="s">
        <v>1006</v>
      </c>
      <c r="D2106" t="s">
        <v>1603</v>
      </c>
    </row>
    <row r="2107" spans="1:4" x14ac:dyDescent="0.2">
      <c r="A2107" t="s">
        <v>1586</v>
      </c>
      <c r="B2107" s="8">
        <v>4051554</v>
      </c>
      <c r="C2107" t="s">
        <v>1012</v>
      </c>
      <c r="D2107" t="s">
        <v>1583</v>
      </c>
    </row>
    <row r="2108" spans="1:4" x14ac:dyDescent="0.2">
      <c r="A2108" t="s">
        <v>1586</v>
      </c>
      <c r="B2108" s="8" t="s">
        <v>1601</v>
      </c>
      <c r="C2108" t="s">
        <v>1014</v>
      </c>
      <c r="D2108" t="s">
        <v>1602</v>
      </c>
    </row>
    <row r="2109" spans="1:4" x14ac:dyDescent="0.2">
      <c r="A2109" t="s">
        <v>1586</v>
      </c>
      <c r="B2109" s="8" t="s">
        <v>1601</v>
      </c>
      <c r="C2109" t="s">
        <v>1014</v>
      </c>
      <c r="D2109" t="s">
        <v>1587</v>
      </c>
    </row>
    <row r="2110" spans="1:4" x14ac:dyDescent="0.2">
      <c r="A2110" t="s">
        <v>1586</v>
      </c>
      <c r="B2110" s="8" t="s">
        <v>1601</v>
      </c>
      <c r="C2110" t="s">
        <v>1014</v>
      </c>
      <c r="D2110" t="s">
        <v>1610</v>
      </c>
    </row>
    <row r="2111" spans="1:4" x14ac:dyDescent="0.2">
      <c r="A2111" t="s">
        <v>1588</v>
      </c>
      <c r="B2111" s="8" t="s">
        <v>1601</v>
      </c>
      <c r="C2111" t="s">
        <v>1014</v>
      </c>
      <c r="D2111" t="s">
        <v>1610</v>
      </c>
    </row>
    <row r="2112" spans="1:4" x14ac:dyDescent="0.2">
      <c r="A2112" t="s">
        <v>1588</v>
      </c>
      <c r="B2112" s="8" t="s">
        <v>1601</v>
      </c>
      <c r="C2112" t="s">
        <v>1014</v>
      </c>
      <c r="D2112" t="s">
        <v>1584</v>
      </c>
    </row>
    <row r="2113" spans="1:4" x14ac:dyDescent="0.2">
      <c r="A2113" t="s">
        <v>1590</v>
      </c>
      <c r="B2113" s="8" t="s">
        <v>1601</v>
      </c>
      <c r="C2113" t="s">
        <v>1014</v>
      </c>
      <c r="D2113" t="s">
        <v>1581</v>
      </c>
    </row>
    <row r="2114" spans="1:4" x14ac:dyDescent="0.2">
      <c r="A2114" t="s">
        <v>1590</v>
      </c>
      <c r="B2114" s="8" t="s">
        <v>1601</v>
      </c>
      <c r="C2114" t="s">
        <v>1014</v>
      </c>
      <c r="D2114" t="s">
        <v>1584</v>
      </c>
    </row>
    <row r="2115" spans="1:4" x14ac:dyDescent="0.2">
      <c r="A2115" t="s">
        <v>1590</v>
      </c>
      <c r="B2115" s="8" t="s">
        <v>1601</v>
      </c>
      <c r="C2115" t="s">
        <v>1014</v>
      </c>
      <c r="D2115" t="s">
        <v>1584</v>
      </c>
    </row>
    <row r="2116" spans="1:4" x14ac:dyDescent="0.2">
      <c r="A2116" t="s">
        <v>1590</v>
      </c>
      <c r="B2116" s="8" t="s">
        <v>1601</v>
      </c>
      <c r="C2116" t="s">
        <v>1014</v>
      </c>
      <c r="D2116" t="s">
        <v>1584</v>
      </c>
    </row>
    <row r="2117" spans="1:4" x14ac:dyDescent="0.2">
      <c r="A2117" t="s">
        <v>1590</v>
      </c>
      <c r="B2117" s="8" t="s">
        <v>1601</v>
      </c>
      <c r="C2117" t="s">
        <v>1014</v>
      </c>
      <c r="D2117" t="s">
        <v>1610</v>
      </c>
    </row>
    <row r="2118" spans="1:4" x14ac:dyDescent="0.2">
      <c r="A2118" t="s">
        <v>1590</v>
      </c>
      <c r="B2118" s="8">
        <v>13175729</v>
      </c>
      <c r="C2118" t="s">
        <v>1976</v>
      </c>
      <c r="D2118" t="s">
        <v>1581</v>
      </c>
    </row>
    <row r="2119" spans="1:4" x14ac:dyDescent="0.2">
      <c r="A2119" t="s">
        <v>1592</v>
      </c>
      <c r="B2119" s="8">
        <v>4138071</v>
      </c>
      <c r="C2119" t="s">
        <v>1018</v>
      </c>
      <c r="D2119" t="s">
        <v>1599</v>
      </c>
    </row>
    <row r="2120" spans="1:4" x14ac:dyDescent="0.2">
      <c r="A2120" t="s">
        <v>1580</v>
      </c>
      <c r="B2120" s="8">
        <v>4138071</v>
      </c>
      <c r="C2120" t="s">
        <v>1018</v>
      </c>
      <c r="D2120" t="s">
        <v>1605</v>
      </c>
    </row>
    <row r="2121" spans="1:4" x14ac:dyDescent="0.2">
      <c r="A2121" t="s">
        <v>1586</v>
      </c>
      <c r="B2121" s="8">
        <v>4138071</v>
      </c>
      <c r="C2121" t="s">
        <v>1018</v>
      </c>
      <c r="D2121" t="s">
        <v>1594</v>
      </c>
    </row>
    <row r="2122" spans="1:4" x14ac:dyDescent="0.2">
      <c r="A2122" t="s">
        <v>1588</v>
      </c>
      <c r="B2122" s="8">
        <v>4138071</v>
      </c>
      <c r="C2122" t="s">
        <v>1018</v>
      </c>
      <c r="D2122" t="s">
        <v>1620</v>
      </c>
    </row>
    <row r="2123" spans="1:4" x14ac:dyDescent="0.2">
      <c r="A2123" t="s">
        <v>1590</v>
      </c>
      <c r="B2123" s="8">
        <v>4138071</v>
      </c>
      <c r="C2123" t="s">
        <v>1018</v>
      </c>
      <c r="D2123" t="s">
        <v>1626</v>
      </c>
    </row>
    <row r="2124" spans="1:4" x14ac:dyDescent="0.2">
      <c r="A2124" t="s">
        <v>1592</v>
      </c>
      <c r="B2124" s="8">
        <v>13201405</v>
      </c>
      <c r="C2124" t="s">
        <v>1022</v>
      </c>
      <c r="D2124" t="s">
        <v>1584</v>
      </c>
    </row>
    <row r="2125" spans="1:4" x14ac:dyDescent="0.2">
      <c r="A2125" t="s">
        <v>1580</v>
      </c>
      <c r="B2125" s="8">
        <v>13201405</v>
      </c>
      <c r="C2125" t="s">
        <v>1022</v>
      </c>
      <c r="D2125" t="s">
        <v>1584</v>
      </c>
    </row>
    <row r="2126" spans="1:4" x14ac:dyDescent="0.2">
      <c r="A2126" t="s">
        <v>1590</v>
      </c>
      <c r="B2126" s="8" t="s">
        <v>1601</v>
      </c>
      <c r="C2126" t="s">
        <v>1022</v>
      </c>
      <c r="D2126" t="s">
        <v>1603</v>
      </c>
    </row>
    <row r="2127" spans="1:4" x14ac:dyDescent="0.2">
      <c r="A2127" t="s">
        <v>1580</v>
      </c>
      <c r="B2127" s="8">
        <v>20149666</v>
      </c>
      <c r="C2127" t="s">
        <v>1024</v>
      </c>
      <c r="D2127" t="s">
        <v>1584</v>
      </c>
    </row>
    <row r="2128" spans="1:4" x14ac:dyDescent="0.2">
      <c r="A2128" t="s">
        <v>1586</v>
      </c>
      <c r="B2128" s="8">
        <v>20149666</v>
      </c>
      <c r="C2128" t="s">
        <v>1024</v>
      </c>
      <c r="D2128" t="s">
        <v>1581</v>
      </c>
    </row>
    <row r="2129" spans="1:4" x14ac:dyDescent="0.2">
      <c r="A2129" t="s">
        <v>1588</v>
      </c>
      <c r="B2129" s="8">
        <v>20149666</v>
      </c>
      <c r="C2129" t="s">
        <v>1024</v>
      </c>
      <c r="D2129" t="s">
        <v>1602</v>
      </c>
    </row>
    <row r="2130" spans="1:4" x14ac:dyDescent="0.2">
      <c r="A2130" t="s">
        <v>1590</v>
      </c>
      <c r="B2130" s="8">
        <v>20149666</v>
      </c>
      <c r="C2130" t="s">
        <v>1024</v>
      </c>
      <c r="D2130" t="s">
        <v>1603</v>
      </c>
    </row>
    <row r="2131" spans="1:4" x14ac:dyDescent="0.2">
      <c r="A2131" t="s">
        <v>1586</v>
      </c>
      <c r="B2131" s="8">
        <v>13040558</v>
      </c>
      <c r="C2131" t="s">
        <v>1978</v>
      </c>
      <c r="D2131" t="s">
        <v>1609</v>
      </c>
    </row>
    <row r="2132" spans="1:4" x14ac:dyDescent="0.2">
      <c r="A2132" t="s">
        <v>1588</v>
      </c>
      <c r="B2132" s="8">
        <v>13040558</v>
      </c>
      <c r="C2132" t="s">
        <v>1978</v>
      </c>
      <c r="D2132" t="s">
        <v>1589</v>
      </c>
    </row>
    <row r="2133" spans="1:4" x14ac:dyDescent="0.2">
      <c r="A2133" t="s">
        <v>1590</v>
      </c>
      <c r="B2133" s="8">
        <v>13040558</v>
      </c>
      <c r="C2133" t="s">
        <v>1978</v>
      </c>
      <c r="D2133" t="s">
        <v>1584</v>
      </c>
    </row>
    <row r="2134" spans="1:4" x14ac:dyDescent="0.2">
      <c r="A2134" t="s">
        <v>1592</v>
      </c>
      <c r="B2134" s="8" t="s">
        <v>1601</v>
      </c>
      <c r="C2134" t="s">
        <v>1026</v>
      </c>
      <c r="D2134" t="s">
        <v>1629</v>
      </c>
    </row>
    <row r="2135" spans="1:4" x14ac:dyDescent="0.2">
      <c r="A2135" t="s">
        <v>1592</v>
      </c>
      <c r="B2135" s="8">
        <v>264865</v>
      </c>
      <c r="C2135" t="s">
        <v>1026</v>
      </c>
      <c r="D2135" t="s">
        <v>1980</v>
      </c>
    </row>
    <row r="2136" spans="1:4" x14ac:dyDescent="0.2">
      <c r="A2136" t="s">
        <v>1580</v>
      </c>
      <c r="B2136" s="8">
        <v>264865</v>
      </c>
      <c r="C2136" t="s">
        <v>1026</v>
      </c>
      <c r="D2136" t="s">
        <v>1782</v>
      </c>
    </row>
    <row r="2137" spans="1:4" x14ac:dyDescent="0.2">
      <c r="A2137" t="s">
        <v>1586</v>
      </c>
      <c r="B2137" s="8">
        <v>264865</v>
      </c>
      <c r="C2137" t="s">
        <v>1026</v>
      </c>
      <c r="D2137" t="s">
        <v>1981</v>
      </c>
    </row>
    <row r="2138" spans="1:4" x14ac:dyDescent="0.2">
      <c r="A2138" t="s">
        <v>1588</v>
      </c>
      <c r="B2138" s="8">
        <v>264865</v>
      </c>
      <c r="C2138" t="s">
        <v>1026</v>
      </c>
      <c r="D2138" t="s">
        <v>1982</v>
      </c>
    </row>
    <row r="2139" spans="1:4" x14ac:dyDescent="0.2">
      <c r="A2139" t="s">
        <v>1590</v>
      </c>
      <c r="B2139" s="8">
        <v>264865</v>
      </c>
      <c r="C2139" t="s">
        <v>1026</v>
      </c>
      <c r="D2139" t="s">
        <v>1657</v>
      </c>
    </row>
    <row r="2140" spans="1:4" x14ac:dyDescent="0.2">
      <c r="A2140" t="s">
        <v>1590</v>
      </c>
      <c r="B2140" s="8">
        <v>340326</v>
      </c>
      <c r="C2140" t="s">
        <v>1028</v>
      </c>
      <c r="D2140" t="s">
        <v>1983</v>
      </c>
    </row>
    <row r="2141" spans="1:4" x14ac:dyDescent="0.2">
      <c r="A2141" t="s">
        <v>1580</v>
      </c>
      <c r="B2141" s="8">
        <v>13208077</v>
      </c>
      <c r="C2141" t="s">
        <v>1030</v>
      </c>
      <c r="D2141" t="s">
        <v>1584</v>
      </c>
    </row>
    <row r="2142" spans="1:4" x14ac:dyDescent="0.2">
      <c r="A2142" t="s">
        <v>1586</v>
      </c>
      <c r="B2142" s="8">
        <v>13208077</v>
      </c>
      <c r="C2142" t="s">
        <v>1030</v>
      </c>
      <c r="D2142" t="s">
        <v>1609</v>
      </c>
    </row>
    <row r="2143" spans="1:4" x14ac:dyDescent="0.2">
      <c r="A2143" t="s">
        <v>1586</v>
      </c>
      <c r="B2143" s="8">
        <v>13116550</v>
      </c>
      <c r="C2143" t="s">
        <v>1032</v>
      </c>
      <c r="D2143" t="s">
        <v>1984</v>
      </c>
    </row>
    <row r="2144" spans="1:4" x14ac:dyDescent="0.2">
      <c r="A2144" t="s">
        <v>1588</v>
      </c>
      <c r="B2144" s="8">
        <v>13116550</v>
      </c>
      <c r="C2144" t="s">
        <v>1032</v>
      </c>
      <c r="D2144" t="s">
        <v>1985</v>
      </c>
    </row>
    <row r="2145" spans="1:4" x14ac:dyDescent="0.2">
      <c r="A2145" t="s">
        <v>1590</v>
      </c>
      <c r="B2145" s="8">
        <v>13116550</v>
      </c>
      <c r="C2145" t="s">
        <v>1032</v>
      </c>
      <c r="D2145" t="s">
        <v>1986</v>
      </c>
    </row>
    <row r="2146" spans="1:4" x14ac:dyDescent="0.2">
      <c r="A2146" t="s">
        <v>1592</v>
      </c>
      <c r="B2146" s="8">
        <v>20144536</v>
      </c>
      <c r="C2146" t="s">
        <v>1034</v>
      </c>
      <c r="D2146" t="s">
        <v>1614</v>
      </c>
    </row>
    <row r="2147" spans="1:4" x14ac:dyDescent="0.2">
      <c r="A2147" t="s">
        <v>1580</v>
      </c>
      <c r="B2147" s="8">
        <v>20144536</v>
      </c>
      <c r="C2147" t="s">
        <v>1034</v>
      </c>
      <c r="D2147" t="s">
        <v>1629</v>
      </c>
    </row>
    <row r="2148" spans="1:4" x14ac:dyDescent="0.2">
      <c r="A2148" t="s">
        <v>1586</v>
      </c>
      <c r="B2148" s="8">
        <v>20144536</v>
      </c>
      <c r="C2148" t="s">
        <v>1034</v>
      </c>
      <c r="D2148" t="s">
        <v>1636</v>
      </c>
    </row>
    <row r="2149" spans="1:4" x14ac:dyDescent="0.2">
      <c r="A2149" t="s">
        <v>1588</v>
      </c>
      <c r="B2149" s="8">
        <v>20144536</v>
      </c>
      <c r="C2149" t="s">
        <v>1034</v>
      </c>
      <c r="D2149" t="s">
        <v>1583</v>
      </c>
    </row>
    <row r="2150" spans="1:4" x14ac:dyDescent="0.2">
      <c r="A2150" t="s">
        <v>1590</v>
      </c>
      <c r="B2150" s="8">
        <v>20144536</v>
      </c>
      <c r="C2150" t="s">
        <v>1034</v>
      </c>
      <c r="D2150" t="s">
        <v>1951</v>
      </c>
    </row>
    <row r="2151" spans="1:4" x14ac:dyDescent="0.2">
      <c r="A2151" t="s">
        <v>1592</v>
      </c>
      <c r="B2151" s="8">
        <v>13118352</v>
      </c>
      <c r="C2151" t="s">
        <v>1035</v>
      </c>
      <c r="D2151" t="s">
        <v>1725</v>
      </c>
    </row>
    <row r="2152" spans="1:4" x14ac:dyDescent="0.2">
      <c r="A2152" t="s">
        <v>1580</v>
      </c>
      <c r="B2152" s="8">
        <v>13118352</v>
      </c>
      <c r="C2152" t="s">
        <v>1035</v>
      </c>
      <c r="D2152" t="s">
        <v>1732</v>
      </c>
    </row>
    <row r="2153" spans="1:4" x14ac:dyDescent="0.2">
      <c r="A2153" t="s">
        <v>1586</v>
      </c>
      <c r="B2153" s="8">
        <v>13118352</v>
      </c>
      <c r="C2153" t="s">
        <v>1035</v>
      </c>
      <c r="D2153" t="s">
        <v>1921</v>
      </c>
    </row>
    <row r="2154" spans="1:4" x14ac:dyDescent="0.2">
      <c r="A2154" t="s">
        <v>1588</v>
      </c>
      <c r="B2154" s="8">
        <v>13118352</v>
      </c>
      <c r="C2154" t="s">
        <v>1035</v>
      </c>
      <c r="D2154" t="s">
        <v>1987</v>
      </c>
    </row>
    <row r="2155" spans="1:4" x14ac:dyDescent="0.2">
      <c r="A2155" t="s">
        <v>1590</v>
      </c>
      <c r="B2155" s="8">
        <v>13118352</v>
      </c>
      <c r="C2155" t="s">
        <v>1035</v>
      </c>
      <c r="D2155" t="s">
        <v>1696</v>
      </c>
    </row>
    <row r="2156" spans="1:4" x14ac:dyDescent="0.2">
      <c r="A2156" t="s">
        <v>1586</v>
      </c>
      <c r="B2156" s="8">
        <v>365706</v>
      </c>
      <c r="C2156" t="s">
        <v>1037</v>
      </c>
      <c r="D2156" t="s">
        <v>1988</v>
      </c>
    </row>
    <row r="2157" spans="1:4" x14ac:dyDescent="0.2">
      <c r="A2157" t="s">
        <v>1588</v>
      </c>
      <c r="B2157" s="8">
        <v>365706</v>
      </c>
      <c r="C2157" t="s">
        <v>1037</v>
      </c>
      <c r="D2157" t="s">
        <v>1989</v>
      </c>
    </row>
    <row r="2158" spans="1:4" x14ac:dyDescent="0.2">
      <c r="A2158" t="s">
        <v>1590</v>
      </c>
      <c r="B2158" s="8">
        <v>365706</v>
      </c>
      <c r="C2158" t="s">
        <v>1037</v>
      </c>
      <c r="D2158" t="s">
        <v>1796</v>
      </c>
    </row>
    <row r="2159" spans="1:4" x14ac:dyDescent="0.2">
      <c r="A2159" t="s">
        <v>1588</v>
      </c>
      <c r="B2159" s="8">
        <v>11442239</v>
      </c>
      <c r="C2159" t="s">
        <v>1039</v>
      </c>
      <c r="D2159" t="s">
        <v>1587</v>
      </c>
    </row>
    <row r="2160" spans="1:4" x14ac:dyDescent="0.2">
      <c r="A2160" t="s">
        <v>1590</v>
      </c>
      <c r="B2160" s="8">
        <v>11442239</v>
      </c>
      <c r="C2160" t="s">
        <v>1039</v>
      </c>
      <c r="D2160" t="s">
        <v>1609</v>
      </c>
    </row>
    <row r="2161" spans="1:4" x14ac:dyDescent="0.2">
      <c r="A2161" t="s">
        <v>1592</v>
      </c>
      <c r="B2161" s="8" t="s">
        <v>1601</v>
      </c>
      <c r="C2161" t="s">
        <v>1041</v>
      </c>
      <c r="D2161" t="s">
        <v>1646</v>
      </c>
    </row>
    <row r="2162" spans="1:4" x14ac:dyDescent="0.2">
      <c r="A2162" t="s">
        <v>1580</v>
      </c>
      <c r="B2162" s="8" t="s">
        <v>1601</v>
      </c>
      <c r="C2162" t="s">
        <v>1041</v>
      </c>
      <c r="D2162" t="s">
        <v>1623</v>
      </c>
    </row>
    <row r="2163" spans="1:4" x14ac:dyDescent="0.2">
      <c r="A2163" t="s">
        <v>1586</v>
      </c>
      <c r="B2163" s="8" t="s">
        <v>1601</v>
      </c>
      <c r="C2163" t="s">
        <v>1041</v>
      </c>
      <c r="D2163" t="s">
        <v>1618</v>
      </c>
    </row>
    <row r="2164" spans="1:4" x14ac:dyDescent="0.2">
      <c r="A2164" t="s">
        <v>1588</v>
      </c>
      <c r="B2164" s="8" t="s">
        <v>1601</v>
      </c>
      <c r="C2164" t="s">
        <v>1041</v>
      </c>
      <c r="D2164" t="s">
        <v>1609</v>
      </c>
    </row>
    <row r="2165" spans="1:4" x14ac:dyDescent="0.2">
      <c r="A2165" t="s">
        <v>1590</v>
      </c>
      <c r="B2165" s="8" t="s">
        <v>1601</v>
      </c>
      <c r="C2165" t="s">
        <v>1041</v>
      </c>
      <c r="D2165" t="s">
        <v>1602</v>
      </c>
    </row>
    <row r="2166" spans="1:4" x14ac:dyDescent="0.2">
      <c r="A2166" t="s">
        <v>1592</v>
      </c>
      <c r="B2166" s="8">
        <v>20145628</v>
      </c>
      <c r="C2166" t="s">
        <v>1990</v>
      </c>
      <c r="D2166" t="s">
        <v>1584</v>
      </c>
    </row>
    <row r="2167" spans="1:4" x14ac:dyDescent="0.2">
      <c r="A2167" t="s">
        <v>1580</v>
      </c>
      <c r="B2167" s="8">
        <v>20145628</v>
      </c>
      <c r="C2167" t="s">
        <v>1990</v>
      </c>
      <c r="D2167" t="s">
        <v>1585</v>
      </c>
    </row>
    <row r="2168" spans="1:4" x14ac:dyDescent="0.2">
      <c r="A2168" t="s">
        <v>1586</v>
      </c>
      <c r="B2168" s="8">
        <v>20145628</v>
      </c>
      <c r="C2168" t="s">
        <v>1990</v>
      </c>
      <c r="D2168" t="s">
        <v>1587</v>
      </c>
    </row>
    <row r="2169" spans="1:4" x14ac:dyDescent="0.2">
      <c r="A2169" t="s">
        <v>1588</v>
      </c>
      <c r="B2169" s="8">
        <v>20145628</v>
      </c>
      <c r="C2169" t="s">
        <v>1990</v>
      </c>
      <c r="D2169" t="s">
        <v>1658</v>
      </c>
    </row>
    <row r="2170" spans="1:4" x14ac:dyDescent="0.2">
      <c r="A2170" t="s">
        <v>1590</v>
      </c>
      <c r="B2170" s="8">
        <v>20145628</v>
      </c>
      <c r="C2170" t="s">
        <v>1990</v>
      </c>
      <c r="D2170" t="s">
        <v>1636</v>
      </c>
    </row>
    <row r="2171" spans="1:4" x14ac:dyDescent="0.2">
      <c r="A2171" t="s">
        <v>1592</v>
      </c>
      <c r="B2171" s="8">
        <v>11023591</v>
      </c>
      <c r="C2171" t="s">
        <v>1043</v>
      </c>
      <c r="D2171" t="s">
        <v>1585</v>
      </c>
    </row>
    <row r="2172" spans="1:4" x14ac:dyDescent="0.2">
      <c r="A2172" t="s">
        <v>1580</v>
      </c>
      <c r="B2172" s="8">
        <v>11023591</v>
      </c>
      <c r="C2172" t="s">
        <v>1043</v>
      </c>
      <c r="D2172" t="s">
        <v>1591</v>
      </c>
    </row>
    <row r="2173" spans="1:4" x14ac:dyDescent="0.2">
      <c r="A2173" t="s">
        <v>1586</v>
      </c>
      <c r="B2173" s="8">
        <v>11023591</v>
      </c>
      <c r="C2173" t="s">
        <v>1043</v>
      </c>
      <c r="D2173" t="s">
        <v>1627</v>
      </c>
    </row>
    <row r="2174" spans="1:4" x14ac:dyDescent="0.2">
      <c r="A2174" t="s">
        <v>1588</v>
      </c>
      <c r="B2174" s="8">
        <v>11023591</v>
      </c>
      <c r="C2174" t="s">
        <v>1043</v>
      </c>
      <c r="D2174" t="s">
        <v>1587</v>
      </c>
    </row>
    <row r="2175" spans="1:4" x14ac:dyDescent="0.2">
      <c r="A2175" t="s">
        <v>1588</v>
      </c>
      <c r="B2175" s="8" t="s">
        <v>1601</v>
      </c>
      <c r="C2175" t="s">
        <v>1045</v>
      </c>
      <c r="D2175" t="s">
        <v>1584</v>
      </c>
    </row>
    <row r="2176" spans="1:4" x14ac:dyDescent="0.2">
      <c r="A2176" t="s">
        <v>1592</v>
      </c>
      <c r="B2176" s="8">
        <v>13031587</v>
      </c>
      <c r="C2176" t="s">
        <v>1991</v>
      </c>
      <c r="D2176" t="s">
        <v>1587</v>
      </c>
    </row>
    <row r="2177" spans="1:4" x14ac:dyDescent="0.2">
      <c r="A2177" t="s">
        <v>1586</v>
      </c>
      <c r="B2177" s="8">
        <v>13031587</v>
      </c>
      <c r="C2177" t="s">
        <v>1991</v>
      </c>
      <c r="D2177" t="s">
        <v>1584</v>
      </c>
    </row>
    <row r="2178" spans="1:4" x14ac:dyDescent="0.2">
      <c r="A2178" t="s">
        <v>1590</v>
      </c>
      <c r="B2178" s="8">
        <v>13031587</v>
      </c>
      <c r="C2178" t="s">
        <v>1991</v>
      </c>
      <c r="D2178" t="s">
        <v>1603</v>
      </c>
    </row>
    <row r="2179" spans="1:4" x14ac:dyDescent="0.2">
      <c r="A2179" t="s">
        <v>1586</v>
      </c>
      <c r="B2179" s="8">
        <v>20168231</v>
      </c>
      <c r="C2179" t="s">
        <v>1992</v>
      </c>
      <c r="D2179" t="s">
        <v>1584</v>
      </c>
    </row>
    <row r="2180" spans="1:4" x14ac:dyDescent="0.2">
      <c r="A2180" t="s">
        <v>1588</v>
      </c>
      <c r="B2180" s="8">
        <v>20168231</v>
      </c>
      <c r="C2180" t="s">
        <v>1992</v>
      </c>
      <c r="D2180" t="s">
        <v>1584</v>
      </c>
    </row>
    <row r="2181" spans="1:4" x14ac:dyDescent="0.2">
      <c r="A2181" t="s">
        <v>1592</v>
      </c>
      <c r="B2181" s="8">
        <v>4436240</v>
      </c>
      <c r="C2181" t="s">
        <v>1047</v>
      </c>
      <c r="D2181" t="s">
        <v>1994</v>
      </c>
    </row>
    <row r="2182" spans="1:4" x14ac:dyDescent="0.2">
      <c r="A2182" t="s">
        <v>1586</v>
      </c>
      <c r="B2182" s="8">
        <v>4436240</v>
      </c>
      <c r="C2182" t="s">
        <v>1047</v>
      </c>
      <c r="D2182" t="s">
        <v>1995</v>
      </c>
    </row>
    <row r="2183" spans="1:4" x14ac:dyDescent="0.2">
      <c r="A2183" t="s">
        <v>1588</v>
      </c>
      <c r="B2183" s="8">
        <v>4436240</v>
      </c>
      <c r="C2183" t="s">
        <v>1047</v>
      </c>
      <c r="D2183" t="s">
        <v>1996</v>
      </c>
    </row>
    <row r="2184" spans="1:4" x14ac:dyDescent="0.2">
      <c r="A2184" t="s">
        <v>1590</v>
      </c>
      <c r="B2184" s="8">
        <v>20144451</v>
      </c>
      <c r="C2184" t="s">
        <v>1047</v>
      </c>
      <c r="D2184" t="s">
        <v>1837</v>
      </c>
    </row>
    <row r="2185" spans="1:4" x14ac:dyDescent="0.2">
      <c r="A2185" t="s">
        <v>1590</v>
      </c>
      <c r="B2185" s="8">
        <v>20149474</v>
      </c>
      <c r="C2185" t="s">
        <v>1047</v>
      </c>
      <c r="D2185" t="s">
        <v>1659</v>
      </c>
    </row>
    <row r="2186" spans="1:4" x14ac:dyDescent="0.2">
      <c r="A2186" t="s">
        <v>1590</v>
      </c>
      <c r="B2186" s="8">
        <v>4436240</v>
      </c>
      <c r="C2186" t="s">
        <v>1047</v>
      </c>
      <c r="D2186" t="s">
        <v>1638</v>
      </c>
    </row>
    <row r="2187" spans="1:4" x14ac:dyDescent="0.2">
      <c r="A2187" t="s">
        <v>1580</v>
      </c>
      <c r="B2187" s="8">
        <v>599734</v>
      </c>
      <c r="C2187" t="s">
        <v>1997</v>
      </c>
      <c r="D2187" t="s">
        <v>1610</v>
      </c>
    </row>
    <row r="2188" spans="1:4" x14ac:dyDescent="0.2">
      <c r="A2188" t="s">
        <v>1586</v>
      </c>
      <c r="B2188" s="8">
        <v>599734</v>
      </c>
      <c r="C2188" t="s">
        <v>1997</v>
      </c>
      <c r="D2188" t="s">
        <v>1581</v>
      </c>
    </row>
    <row r="2189" spans="1:4" x14ac:dyDescent="0.2">
      <c r="A2189" t="s">
        <v>1590</v>
      </c>
      <c r="B2189" s="8">
        <v>599734</v>
      </c>
      <c r="C2189" t="s">
        <v>1997</v>
      </c>
      <c r="D2189" t="s">
        <v>1603</v>
      </c>
    </row>
    <row r="2190" spans="1:4" x14ac:dyDescent="0.2">
      <c r="A2190" t="s">
        <v>1592</v>
      </c>
      <c r="B2190" s="8" t="s">
        <v>1601</v>
      </c>
      <c r="C2190" t="s">
        <v>1050</v>
      </c>
      <c r="D2190" t="s">
        <v>1698</v>
      </c>
    </row>
    <row r="2191" spans="1:4" x14ac:dyDescent="0.2">
      <c r="A2191" t="s">
        <v>1592</v>
      </c>
      <c r="B2191" s="8" t="s">
        <v>1601</v>
      </c>
      <c r="C2191" t="s">
        <v>1050</v>
      </c>
      <c r="D2191" t="s">
        <v>1692</v>
      </c>
    </row>
    <row r="2192" spans="1:4" x14ac:dyDescent="0.2">
      <c r="A2192" t="s">
        <v>1580</v>
      </c>
      <c r="B2192" s="8" t="s">
        <v>1601</v>
      </c>
      <c r="C2192" t="s">
        <v>1050</v>
      </c>
      <c r="D2192" t="s">
        <v>1647</v>
      </c>
    </row>
    <row r="2193" spans="1:4" x14ac:dyDescent="0.2">
      <c r="A2193" t="s">
        <v>1580</v>
      </c>
      <c r="B2193" s="8" t="s">
        <v>1601</v>
      </c>
      <c r="C2193" t="s">
        <v>1050</v>
      </c>
      <c r="D2193" t="s">
        <v>1695</v>
      </c>
    </row>
    <row r="2194" spans="1:4" x14ac:dyDescent="0.2">
      <c r="A2194" t="s">
        <v>1586</v>
      </c>
      <c r="B2194" s="8" t="s">
        <v>1601</v>
      </c>
      <c r="C2194" t="s">
        <v>1050</v>
      </c>
      <c r="D2194" t="s">
        <v>1656</v>
      </c>
    </row>
    <row r="2195" spans="1:4" x14ac:dyDescent="0.2">
      <c r="A2195" t="s">
        <v>1586</v>
      </c>
      <c r="B2195" s="8" t="s">
        <v>1601</v>
      </c>
      <c r="C2195" t="s">
        <v>1050</v>
      </c>
      <c r="D2195" t="s">
        <v>1695</v>
      </c>
    </row>
    <row r="2196" spans="1:4" x14ac:dyDescent="0.2">
      <c r="A2196" t="s">
        <v>1588</v>
      </c>
      <c r="B2196" s="8" t="s">
        <v>1601</v>
      </c>
      <c r="C2196" t="s">
        <v>1050</v>
      </c>
      <c r="D2196" t="s">
        <v>1730</v>
      </c>
    </row>
    <row r="2197" spans="1:4" x14ac:dyDescent="0.2">
      <c r="A2197" t="s">
        <v>1590</v>
      </c>
      <c r="B2197" s="8" t="s">
        <v>1601</v>
      </c>
      <c r="C2197" t="s">
        <v>1050</v>
      </c>
      <c r="D2197" t="s">
        <v>1999</v>
      </c>
    </row>
    <row r="2198" spans="1:4" x14ac:dyDescent="0.2">
      <c r="A2198" t="s">
        <v>1590</v>
      </c>
      <c r="B2198" s="8" t="s">
        <v>1601</v>
      </c>
      <c r="C2198" t="s">
        <v>1050</v>
      </c>
      <c r="D2198" t="s">
        <v>1587</v>
      </c>
    </row>
    <row r="2199" spans="1:4" x14ac:dyDescent="0.2">
      <c r="A2199" t="s">
        <v>1590</v>
      </c>
      <c r="B2199" s="8" t="s">
        <v>1601</v>
      </c>
      <c r="C2199" t="s">
        <v>1050</v>
      </c>
      <c r="D2199" t="s">
        <v>1584</v>
      </c>
    </row>
    <row r="2200" spans="1:4" x14ac:dyDescent="0.2">
      <c r="A2200" t="s">
        <v>1590</v>
      </c>
      <c r="B2200" s="8" t="s">
        <v>1601</v>
      </c>
      <c r="C2200" t="s">
        <v>1050</v>
      </c>
      <c r="D2200" t="s">
        <v>1603</v>
      </c>
    </row>
    <row r="2201" spans="1:4" x14ac:dyDescent="0.2">
      <c r="A2201" t="s">
        <v>1592</v>
      </c>
      <c r="B2201" s="8">
        <v>20175176</v>
      </c>
      <c r="C2201" t="s">
        <v>1052</v>
      </c>
      <c r="D2201" t="s">
        <v>1589</v>
      </c>
    </row>
    <row r="2202" spans="1:4" x14ac:dyDescent="0.2">
      <c r="A2202" t="s">
        <v>1592</v>
      </c>
      <c r="B2202" s="8">
        <v>20178230</v>
      </c>
      <c r="C2202" t="s">
        <v>1052</v>
      </c>
      <c r="D2202" t="s">
        <v>1620</v>
      </c>
    </row>
    <row r="2203" spans="1:4" x14ac:dyDescent="0.2">
      <c r="A2203" t="s">
        <v>1580</v>
      </c>
      <c r="B2203" s="8">
        <v>4413673</v>
      </c>
      <c r="C2203" t="s">
        <v>1052</v>
      </c>
      <c r="D2203" t="s">
        <v>1715</v>
      </c>
    </row>
    <row r="2204" spans="1:4" x14ac:dyDescent="0.2">
      <c r="A2204" t="s">
        <v>1580</v>
      </c>
      <c r="B2204" s="8">
        <v>20175176</v>
      </c>
      <c r="C2204" t="s">
        <v>1052</v>
      </c>
      <c r="D2204" t="s">
        <v>1584</v>
      </c>
    </row>
    <row r="2205" spans="1:4" x14ac:dyDescent="0.2">
      <c r="A2205" t="s">
        <v>1590</v>
      </c>
      <c r="B2205" s="8">
        <v>20074135</v>
      </c>
      <c r="C2205" t="s">
        <v>1054</v>
      </c>
      <c r="D2205" t="s">
        <v>1697</v>
      </c>
    </row>
    <row r="2206" spans="1:4" x14ac:dyDescent="0.2">
      <c r="A2206" t="s">
        <v>1586</v>
      </c>
      <c r="B2206" s="8">
        <v>13227334</v>
      </c>
      <c r="C2206" t="s">
        <v>1055</v>
      </c>
      <c r="D2206" t="s">
        <v>1616</v>
      </c>
    </row>
    <row r="2207" spans="1:4" x14ac:dyDescent="0.2">
      <c r="A2207" t="s">
        <v>1588</v>
      </c>
      <c r="B2207" s="8">
        <v>13227334</v>
      </c>
      <c r="C2207" t="s">
        <v>1055</v>
      </c>
      <c r="D2207" t="s">
        <v>1721</v>
      </c>
    </row>
    <row r="2208" spans="1:4" x14ac:dyDescent="0.2">
      <c r="A2208" t="s">
        <v>1590</v>
      </c>
      <c r="B2208" s="8" t="s">
        <v>1601</v>
      </c>
      <c r="C2208" t="s">
        <v>1055</v>
      </c>
      <c r="D2208" t="s">
        <v>1609</v>
      </c>
    </row>
    <row r="2209" spans="1:4" x14ac:dyDescent="0.2">
      <c r="A2209" t="s">
        <v>1592</v>
      </c>
      <c r="B2209" s="8" t="s">
        <v>1601</v>
      </c>
      <c r="C2209" t="s">
        <v>1056</v>
      </c>
      <c r="D2209" t="s">
        <v>1629</v>
      </c>
    </row>
    <row r="2210" spans="1:4" x14ac:dyDescent="0.2">
      <c r="A2210" t="s">
        <v>1592</v>
      </c>
      <c r="B2210" s="8">
        <v>20087149</v>
      </c>
      <c r="C2210" t="s">
        <v>1056</v>
      </c>
      <c r="D2210" t="s">
        <v>1587</v>
      </c>
    </row>
    <row r="2211" spans="1:4" x14ac:dyDescent="0.2">
      <c r="A2211" t="s">
        <v>1580</v>
      </c>
      <c r="B2211" s="8">
        <v>20087149</v>
      </c>
      <c r="C2211" t="s">
        <v>1056</v>
      </c>
      <c r="D2211" t="s">
        <v>1587</v>
      </c>
    </row>
    <row r="2212" spans="1:4" x14ac:dyDescent="0.2">
      <c r="A2212" t="s">
        <v>1580</v>
      </c>
      <c r="B2212" s="8" t="s">
        <v>1601</v>
      </c>
      <c r="C2212" t="s">
        <v>1056</v>
      </c>
      <c r="D2212" t="s">
        <v>1610</v>
      </c>
    </row>
    <row r="2213" spans="1:4" x14ac:dyDescent="0.2">
      <c r="A2213" t="s">
        <v>1586</v>
      </c>
      <c r="B2213" s="8" t="s">
        <v>1601</v>
      </c>
      <c r="C2213" t="s">
        <v>1056</v>
      </c>
      <c r="D2213" t="s">
        <v>1583</v>
      </c>
    </row>
    <row r="2214" spans="1:4" x14ac:dyDescent="0.2">
      <c r="A2214" t="s">
        <v>1588</v>
      </c>
      <c r="B2214" s="8" t="s">
        <v>1601</v>
      </c>
      <c r="C2214" t="s">
        <v>1056</v>
      </c>
      <c r="D2214" t="s">
        <v>1609</v>
      </c>
    </row>
    <row r="2215" spans="1:4" x14ac:dyDescent="0.2">
      <c r="A2215" t="s">
        <v>1590</v>
      </c>
      <c r="B2215" s="8" t="s">
        <v>1601</v>
      </c>
      <c r="C2215" t="s">
        <v>1056</v>
      </c>
      <c r="D2215" t="s">
        <v>1602</v>
      </c>
    </row>
    <row r="2216" spans="1:4" x14ac:dyDescent="0.2">
      <c r="A2216" t="s">
        <v>1592</v>
      </c>
      <c r="B2216" s="8">
        <v>13119625</v>
      </c>
      <c r="C2216" t="s">
        <v>2000</v>
      </c>
      <c r="D2216" t="s">
        <v>1629</v>
      </c>
    </row>
    <row r="2217" spans="1:4" x14ac:dyDescent="0.2">
      <c r="A2217" t="s">
        <v>1586</v>
      </c>
      <c r="B2217" s="8">
        <v>13119625</v>
      </c>
      <c r="C2217" t="s">
        <v>2000</v>
      </c>
      <c r="D2217" t="s">
        <v>1589</v>
      </c>
    </row>
    <row r="2218" spans="1:4" x14ac:dyDescent="0.2">
      <c r="A2218" t="s">
        <v>1588</v>
      </c>
      <c r="B2218" s="8">
        <v>13119625</v>
      </c>
      <c r="C2218" t="s">
        <v>2000</v>
      </c>
      <c r="D2218" t="s">
        <v>1584</v>
      </c>
    </row>
    <row r="2219" spans="1:4" x14ac:dyDescent="0.2">
      <c r="A2219" t="s">
        <v>1590</v>
      </c>
      <c r="B2219" s="8">
        <v>13119625</v>
      </c>
      <c r="C2219" t="s">
        <v>2000</v>
      </c>
      <c r="D2219" t="s">
        <v>1583</v>
      </c>
    </row>
    <row r="2220" spans="1:4" x14ac:dyDescent="0.2">
      <c r="A2220" t="s">
        <v>1592</v>
      </c>
      <c r="B2220" s="8">
        <v>20059120</v>
      </c>
      <c r="C2220" t="s">
        <v>1058</v>
      </c>
      <c r="D2220" t="s">
        <v>1584</v>
      </c>
    </row>
    <row r="2221" spans="1:4" x14ac:dyDescent="0.2">
      <c r="A2221" t="s">
        <v>1580</v>
      </c>
      <c r="B2221" s="8">
        <v>20059120</v>
      </c>
      <c r="C2221" t="s">
        <v>1058</v>
      </c>
      <c r="D2221" t="s">
        <v>1602</v>
      </c>
    </row>
    <row r="2222" spans="1:4" x14ac:dyDescent="0.2">
      <c r="A2222" t="s">
        <v>1588</v>
      </c>
      <c r="B2222" s="8">
        <v>20059120</v>
      </c>
      <c r="C2222" t="s">
        <v>1058</v>
      </c>
      <c r="D2222" t="s">
        <v>1610</v>
      </c>
    </row>
    <row r="2223" spans="1:4" x14ac:dyDescent="0.2">
      <c r="A2223" t="s">
        <v>1590</v>
      </c>
      <c r="B2223" s="8">
        <v>20059120</v>
      </c>
      <c r="C2223" t="s">
        <v>1058</v>
      </c>
      <c r="D2223" t="s">
        <v>1627</v>
      </c>
    </row>
    <row r="2224" spans="1:4" x14ac:dyDescent="0.2">
      <c r="A2224" t="s">
        <v>1592</v>
      </c>
      <c r="B2224" s="8">
        <v>11465207</v>
      </c>
      <c r="C2224" t="s">
        <v>1060</v>
      </c>
      <c r="D2224" t="s">
        <v>1659</v>
      </c>
    </row>
    <row r="2225" spans="1:4" x14ac:dyDescent="0.2">
      <c r="A2225" t="s">
        <v>1592</v>
      </c>
      <c r="B2225" s="8">
        <v>4199569</v>
      </c>
      <c r="C2225" t="s">
        <v>1062</v>
      </c>
      <c r="D2225" t="s">
        <v>1584</v>
      </c>
    </row>
    <row r="2226" spans="1:4" x14ac:dyDescent="0.2">
      <c r="A2226" t="s">
        <v>1580</v>
      </c>
      <c r="B2226" s="8">
        <v>4199569</v>
      </c>
      <c r="C2226" t="s">
        <v>1062</v>
      </c>
      <c r="D2226" t="s">
        <v>1629</v>
      </c>
    </row>
    <row r="2227" spans="1:4" x14ac:dyDescent="0.2">
      <c r="A2227" t="s">
        <v>1586</v>
      </c>
      <c r="B2227" s="8">
        <v>11349881</v>
      </c>
      <c r="C2227" t="s">
        <v>1062</v>
      </c>
      <c r="D2227" t="s">
        <v>1596</v>
      </c>
    </row>
    <row r="2228" spans="1:4" x14ac:dyDescent="0.2">
      <c r="A2228" t="s">
        <v>1588</v>
      </c>
      <c r="B2228" s="8">
        <v>11349881</v>
      </c>
      <c r="C2228" t="s">
        <v>1062</v>
      </c>
      <c r="D2228" t="s">
        <v>1610</v>
      </c>
    </row>
    <row r="2229" spans="1:4" x14ac:dyDescent="0.2">
      <c r="A2229" t="s">
        <v>1588</v>
      </c>
      <c r="B2229" s="8">
        <v>4199569</v>
      </c>
      <c r="C2229" t="s">
        <v>1062</v>
      </c>
      <c r="D2229" t="s">
        <v>1635</v>
      </c>
    </row>
    <row r="2230" spans="1:4" x14ac:dyDescent="0.2">
      <c r="A2230" t="s">
        <v>1590</v>
      </c>
      <c r="B2230" s="8">
        <v>11349881</v>
      </c>
      <c r="C2230" t="s">
        <v>1062</v>
      </c>
      <c r="D2230" t="s">
        <v>1581</v>
      </c>
    </row>
    <row r="2231" spans="1:4" x14ac:dyDescent="0.2">
      <c r="A2231" t="s">
        <v>1592</v>
      </c>
      <c r="B2231" s="8">
        <v>13060286</v>
      </c>
      <c r="C2231" t="s">
        <v>1064</v>
      </c>
      <c r="D2231" t="s">
        <v>1581</v>
      </c>
    </row>
    <row r="2232" spans="1:4" x14ac:dyDescent="0.2">
      <c r="A2232" t="s">
        <v>1580</v>
      </c>
      <c r="B2232" s="8">
        <v>13060286</v>
      </c>
      <c r="C2232" t="s">
        <v>1064</v>
      </c>
      <c r="D2232" t="s">
        <v>1642</v>
      </c>
    </row>
    <row r="2233" spans="1:4" x14ac:dyDescent="0.2">
      <c r="A2233" t="s">
        <v>1586</v>
      </c>
      <c r="B2233" s="8">
        <v>13060286</v>
      </c>
      <c r="C2233" t="s">
        <v>1064</v>
      </c>
      <c r="D2233" t="s">
        <v>1840</v>
      </c>
    </row>
    <row r="2234" spans="1:4" x14ac:dyDescent="0.2">
      <c r="A2234" t="s">
        <v>1588</v>
      </c>
      <c r="B2234" s="8">
        <v>13060286</v>
      </c>
      <c r="C2234" t="s">
        <v>1064</v>
      </c>
      <c r="D2234" t="s">
        <v>1635</v>
      </c>
    </row>
    <row r="2235" spans="1:4" x14ac:dyDescent="0.2">
      <c r="A2235" t="s">
        <v>1590</v>
      </c>
      <c r="B2235" s="8">
        <v>13060286</v>
      </c>
      <c r="C2235" t="s">
        <v>1064</v>
      </c>
      <c r="D2235" t="s">
        <v>1988</v>
      </c>
    </row>
    <row r="2236" spans="1:4" x14ac:dyDescent="0.2">
      <c r="A2236" t="s">
        <v>1580</v>
      </c>
      <c r="B2236" s="8">
        <v>675497</v>
      </c>
      <c r="C2236" t="s">
        <v>1067</v>
      </c>
      <c r="D2236" t="s">
        <v>1584</v>
      </c>
    </row>
    <row r="2237" spans="1:4" x14ac:dyDescent="0.2">
      <c r="A2237" t="s">
        <v>1586</v>
      </c>
      <c r="B2237" s="8">
        <v>675497</v>
      </c>
      <c r="C2237" t="s">
        <v>1067</v>
      </c>
      <c r="D2237" t="s">
        <v>1636</v>
      </c>
    </row>
    <row r="2238" spans="1:4" x14ac:dyDescent="0.2">
      <c r="A2238" t="s">
        <v>1590</v>
      </c>
      <c r="B2238" s="8">
        <v>675497</v>
      </c>
      <c r="C2238" t="s">
        <v>1067</v>
      </c>
      <c r="D2238" t="s">
        <v>1610</v>
      </c>
    </row>
    <row r="2239" spans="1:4" x14ac:dyDescent="0.2">
      <c r="A2239" t="s">
        <v>1580</v>
      </c>
      <c r="B2239" s="8">
        <v>11496956</v>
      </c>
      <c r="C2239" t="s">
        <v>2004</v>
      </c>
      <c r="D2239" t="s">
        <v>1602</v>
      </c>
    </row>
    <row r="2240" spans="1:4" x14ac:dyDescent="0.2">
      <c r="A2240" t="s">
        <v>1580</v>
      </c>
      <c r="B2240" s="8">
        <v>11189113</v>
      </c>
      <c r="C2240" t="s">
        <v>1069</v>
      </c>
      <c r="D2240" t="s">
        <v>1629</v>
      </c>
    </row>
    <row r="2241" spans="1:4" x14ac:dyDescent="0.2">
      <c r="A2241" t="s">
        <v>1586</v>
      </c>
      <c r="B2241" s="8">
        <v>11189113</v>
      </c>
      <c r="C2241" t="s">
        <v>1069</v>
      </c>
      <c r="D2241" t="s">
        <v>1584</v>
      </c>
    </row>
    <row r="2242" spans="1:4" x14ac:dyDescent="0.2">
      <c r="A2242" t="s">
        <v>1588</v>
      </c>
      <c r="B2242" s="8">
        <v>11189113</v>
      </c>
      <c r="C2242" t="s">
        <v>1069</v>
      </c>
      <c r="D2242" t="s">
        <v>1609</v>
      </c>
    </row>
    <row r="2243" spans="1:4" x14ac:dyDescent="0.2">
      <c r="A2243" t="s">
        <v>1592</v>
      </c>
      <c r="B2243" s="8" t="s">
        <v>1601</v>
      </c>
      <c r="C2243" t="s">
        <v>2006</v>
      </c>
      <c r="D2243" t="s">
        <v>1587</v>
      </c>
    </row>
    <row r="2244" spans="1:4" x14ac:dyDescent="0.2">
      <c r="A2244" t="s">
        <v>1592</v>
      </c>
      <c r="B2244" s="8" t="s">
        <v>1601</v>
      </c>
      <c r="C2244" t="s">
        <v>2006</v>
      </c>
      <c r="D2244" t="s">
        <v>1603</v>
      </c>
    </row>
    <row r="2245" spans="1:4" x14ac:dyDescent="0.2">
      <c r="A2245" t="s">
        <v>1580</v>
      </c>
      <c r="B2245" s="8" t="s">
        <v>1601</v>
      </c>
      <c r="C2245" t="s">
        <v>2006</v>
      </c>
      <c r="D2245" t="s">
        <v>1589</v>
      </c>
    </row>
    <row r="2246" spans="1:4" x14ac:dyDescent="0.2">
      <c r="A2246" t="s">
        <v>1580</v>
      </c>
      <c r="B2246" s="8" t="s">
        <v>1601</v>
      </c>
      <c r="C2246" t="s">
        <v>2006</v>
      </c>
      <c r="D2246" t="s">
        <v>1602</v>
      </c>
    </row>
    <row r="2247" spans="1:4" x14ac:dyDescent="0.2">
      <c r="A2247" t="s">
        <v>1586</v>
      </c>
      <c r="B2247" s="8" t="s">
        <v>1601</v>
      </c>
      <c r="C2247" t="s">
        <v>2006</v>
      </c>
      <c r="D2247" t="s">
        <v>1609</v>
      </c>
    </row>
    <row r="2248" spans="1:4" x14ac:dyDescent="0.2">
      <c r="A2248" t="s">
        <v>1588</v>
      </c>
      <c r="B2248" s="8" t="s">
        <v>1601</v>
      </c>
      <c r="C2248" t="s">
        <v>2006</v>
      </c>
      <c r="D2248" t="s">
        <v>1636</v>
      </c>
    </row>
    <row r="2249" spans="1:4" x14ac:dyDescent="0.2">
      <c r="A2249" t="s">
        <v>1588</v>
      </c>
      <c r="B2249" s="8" t="s">
        <v>1601</v>
      </c>
      <c r="C2249" t="s">
        <v>2006</v>
      </c>
      <c r="D2249" t="s">
        <v>1609</v>
      </c>
    </row>
    <row r="2250" spans="1:4" x14ac:dyDescent="0.2">
      <c r="A2250" t="s">
        <v>1590</v>
      </c>
      <c r="B2250" s="8" t="s">
        <v>1601</v>
      </c>
      <c r="C2250" t="s">
        <v>2006</v>
      </c>
      <c r="D2250" t="s">
        <v>1629</v>
      </c>
    </row>
    <row r="2251" spans="1:4" x14ac:dyDescent="0.2">
      <c r="A2251" t="s">
        <v>1590</v>
      </c>
      <c r="B2251" s="8" t="s">
        <v>1601</v>
      </c>
      <c r="C2251" t="s">
        <v>2006</v>
      </c>
      <c r="D2251" t="s">
        <v>1584</v>
      </c>
    </row>
    <row r="2252" spans="1:4" x14ac:dyDescent="0.2">
      <c r="A2252" t="s">
        <v>1590</v>
      </c>
      <c r="B2252" s="8" t="s">
        <v>1601</v>
      </c>
      <c r="C2252" t="s">
        <v>2006</v>
      </c>
      <c r="D2252" t="s">
        <v>1603</v>
      </c>
    </row>
    <row r="2253" spans="1:4" x14ac:dyDescent="0.2">
      <c r="A2253" t="s">
        <v>1590</v>
      </c>
      <c r="B2253" s="8">
        <v>20062282</v>
      </c>
      <c r="C2253" t="s">
        <v>1071</v>
      </c>
      <c r="D2253" t="s">
        <v>1605</v>
      </c>
    </row>
    <row r="2254" spans="1:4" x14ac:dyDescent="0.2">
      <c r="A2254" t="s">
        <v>1592</v>
      </c>
      <c r="B2254" s="8">
        <v>20167151</v>
      </c>
      <c r="C2254" t="s">
        <v>2007</v>
      </c>
      <c r="D2254" t="s">
        <v>1587</v>
      </c>
    </row>
    <row r="2255" spans="1:4" x14ac:dyDescent="0.2">
      <c r="A2255" t="s">
        <v>1580</v>
      </c>
      <c r="B2255" s="8">
        <v>20167151</v>
      </c>
      <c r="C2255" t="s">
        <v>2007</v>
      </c>
      <c r="D2255" t="s">
        <v>1589</v>
      </c>
    </row>
    <row r="2256" spans="1:4" x14ac:dyDescent="0.2">
      <c r="A2256" t="s">
        <v>1586</v>
      </c>
      <c r="B2256" s="8">
        <v>20167151</v>
      </c>
      <c r="C2256" t="s">
        <v>2007</v>
      </c>
      <c r="D2256" t="s">
        <v>1581</v>
      </c>
    </row>
    <row r="2257" spans="1:4" x14ac:dyDescent="0.2">
      <c r="A2257" t="s">
        <v>1588</v>
      </c>
      <c r="B2257" s="8">
        <v>20167151</v>
      </c>
      <c r="C2257" t="s">
        <v>2007</v>
      </c>
      <c r="D2257" t="s">
        <v>1609</v>
      </c>
    </row>
    <row r="2258" spans="1:4" x14ac:dyDescent="0.2">
      <c r="A2258" t="s">
        <v>1590</v>
      </c>
      <c r="B2258" s="8">
        <v>20167151</v>
      </c>
      <c r="C2258" t="s">
        <v>2007</v>
      </c>
      <c r="D2258" t="s">
        <v>1603</v>
      </c>
    </row>
    <row r="2259" spans="1:4" x14ac:dyDescent="0.2">
      <c r="A2259" t="s">
        <v>1592</v>
      </c>
      <c r="B2259" s="8">
        <v>13052557</v>
      </c>
      <c r="C2259" t="s">
        <v>2009</v>
      </c>
      <c r="D2259" t="s">
        <v>1584</v>
      </c>
    </row>
    <row r="2260" spans="1:4" x14ac:dyDescent="0.2">
      <c r="A2260" t="s">
        <v>1592</v>
      </c>
      <c r="B2260" s="8">
        <v>20179051</v>
      </c>
      <c r="C2260" t="s">
        <v>2009</v>
      </c>
      <c r="D2260" t="s">
        <v>1602</v>
      </c>
    </row>
    <row r="2261" spans="1:4" x14ac:dyDescent="0.2">
      <c r="A2261" t="s">
        <v>1580</v>
      </c>
      <c r="B2261" s="8">
        <v>13052557</v>
      </c>
      <c r="C2261" t="s">
        <v>2009</v>
      </c>
      <c r="D2261" t="s">
        <v>1602</v>
      </c>
    </row>
    <row r="2262" spans="1:4" x14ac:dyDescent="0.2">
      <c r="A2262" t="s">
        <v>1586</v>
      </c>
      <c r="B2262" s="8">
        <v>13052557</v>
      </c>
      <c r="C2262" t="s">
        <v>2009</v>
      </c>
      <c r="D2262" t="s">
        <v>1602</v>
      </c>
    </row>
    <row r="2263" spans="1:4" x14ac:dyDescent="0.2">
      <c r="A2263" t="s">
        <v>1590</v>
      </c>
      <c r="B2263" s="8">
        <v>13052557</v>
      </c>
      <c r="C2263" t="s">
        <v>2009</v>
      </c>
      <c r="D2263" t="s">
        <v>1584</v>
      </c>
    </row>
    <row r="2264" spans="1:4" x14ac:dyDescent="0.2">
      <c r="A2264" t="s">
        <v>1592</v>
      </c>
      <c r="B2264" s="8">
        <v>13214298</v>
      </c>
      <c r="C2264" t="s">
        <v>1072</v>
      </c>
      <c r="D2264" t="s">
        <v>1657</v>
      </c>
    </row>
    <row r="2265" spans="1:4" x14ac:dyDescent="0.2">
      <c r="A2265" t="s">
        <v>1580</v>
      </c>
      <c r="B2265" s="8">
        <v>13214298</v>
      </c>
      <c r="C2265" t="s">
        <v>1072</v>
      </c>
      <c r="D2265" t="s">
        <v>1732</v>
      </c>
    </row>
    <row r="2266" spans="1:4" x14ac:dyDescent="0.2">
      <c r="A2266" t="s">
        <v>1586</v>
      </c>
      <c r="B2266" s="8">
        <v>13214298</v>
      </c>
      <c r="C2266" t="s">
        <v>1072</v>
      </c>
      <c r="D2266" t="s">
        <v>1668</v>
      </c>
    </row>
    <row r="2267" spans="1:4" x14ac:dyDescent="0.2">
      <c r="A2267" t="s">
        <v>1588</v>
      </c>
      <c r="B2267" s="8">
        <v>13214298</v>
      </c>
      <c r="C2267" t="s">
        <v>1072</v>
      </c>
      <c r="D2267" t="s">
        <v>1643</v>
      </c>
    </row>
    <row r="2268" spans="1:4" x14ac:dyDescent="0.2">
      <c r="A2268" t="s">
        <v>1590</v>
      </c>
      <c r="B2268" s="8">
        <v>13214298</v>
      </c>
      <c r="C2268" t="s">
        <v>1072</v>
      </c>
      <c r="D2268" t="s">
        <v>1633</v>
      </c>
    </row>
    <row r="2269" spans="1:4" x14ac:dyDescent="0.2">
      <c r="A2269" t="s">
        <v>1592</v>
      </c>
      <c r="B2269" s="8">
        <v>595502</v>
      </c>
      <c r="C2269" t="s">
        <v>1074</v>
      </c>
      <c r="D2269" t="s">
        <v>1623</v>
      </c>
    </row>
    <row r="2270" spans="1:4" x14ac:dyDescent="0.2">
      <c r="A2270" t="s">
        <v>1580</v>
      </c>
      <c r="B2270" s="8">
        <v>595502</v>
      </c>
      <c r="C2270" t="s">
        <v>1074</v>
      </c>
      <c r="D2270" t="s">
        <v>1692</v>
      </c>
    </row>
    <row r="2271" spans="1:4" x14ac:dyDescent="0.2">
      <c r="A2271" t="s">
        <v>1586</v>
      </c>
      <c r="B2271" s="8">
        <v>595502</v>
      </c>
      <c r="C2271" t="s">
        <v>1074</v>
      </c>
      <c r="D2271" t="s">
        <v>1583</v>
      </c>
    </row>
    <row r="2272" spans="1:4" x14ac:dyDescent="0.2">
      <c r="A2272" t="s">
        <v>1588</v>
      </c>
      <c r="B2272" s="8">
        <v>595502</v>
      </c>
      <c r="C2272" t="s">
        <v>1074</v>
      </c>
      <c r="D2272" t="s">
        <v>1589</v>
      </c>
    </row>
    <row r="2273" spans="1:4" x14ac:dyDescent="0.2">
      <c r="A2273" t="s">
        <v>1590</v>
      </c>
      <c r="B2273" s="8">
        <v>595502</v>
      </c>
      <c r="C2273" t="s">
        <v>1074</v>
      </c>
      <c r="D2273" t="s">
        <v>1584</v>
      </c>
    </row>
    <row r="2274" spans="1:4" x14ac:dyDescent="0.2">
      <c r="A2274" t="s">
        <v>1580</v>
      </c>
      <c r="B2274" s="8" t="s">
        <v>1601</v>
      </c>
      <c r="C2274" t="s">
        <v>1076</v>
      </c>
      <c r="D2274" t="s">
        <v>1587</v>
      </c>
    </row>
    <row r="2275" spans="1:4" x14ac:dyDescent="0.2">
      <c r="A2275" t="s">
        <v>1586</v>
      </c>
      <c r="B2275" s="8" t="s">
        <v>1601</v>
      </c>
      <c r="C2275" t="s">
        <v>1076</v>
      </c>
      <c r="D2275" t="s">
        <v>1651</v>
      </c>
    </row>
    <row r="2276" spans="1:4" x14ac:dyDescent="0.2">
      <c r="A2276" t="s">
        <v>1588</v>
      </c>
      <c r="B2276" s="8" t="s">
        <v>1601</v>
      </c>
      <c r="C2276" t="s">
        <v>1076</v>
      </c>
      <c r="D2276" t="s">
        <v>1659</v>
      </c>
    </row>
    <row r="2277" spans="1:4" x14ac:dyDescent="0.2">
      <c r="A2277" t="s">
        <v>1590</v>
      </c>
      <c r="B2277" s="8" t="s">
        <v>1601</v>
      </c>
      <c r="C2277" t="s">
        <v>1076</v>
      </c>
      <c r="D2277" t="s">
        <v>1660</v>
      </c>
    </row>
    <row r="2278" spans="1:4" x14ac:dyDescent="0.2">
      <c r="A2278" t="s">
        <v>1586</v>
      </c>
      <c r="B2278" s="8">
        <v>20039667</v>
      </c>
      <c r="C2278" t="s">
        <v>1078</v>
      </c>
      <c r="D2278" t="s">
        <v>1610</v>
      </c>
    </row>
    <row r="2279" spans="1:4" x14ac:dyDescent="0.2">
      <c r="A2279" t="s">
        <v>1588</v>
      </c>
      <c r="B2279" s="8">
        <v>20039667</v>
      </c>
      <c r="C2279" t="s">
        <v>1078</v>
      </c>
      <c r="D2279" t="s">
        <v>1584</v>
      </c>
    </row>
    <row r="2280" spans="1:4" x14ac:dyDescent="0.2">
      <c r="A2280" t="s">
        <v>1590</v>
      </c>
      <c r="B2280" s="8">
        <v>20039667</v>
      </c>
      <c r="C2280" t="s">
        <v>1078</v>
      </c>
      <c r="D2280" t="s">
        <v>1610</v>
      </c>
    </row>
    <row r="2281" spans="1:4" x14ac:dyDescent="0.2">
      <c r="A2281" t="s">
        <v>1586</v>
      </c>
      <c r="B2281" s="8">
        <v>20040325</v>
      </c>
      <c r="C2281" t="s">
        <v>2011</v>
      </c>
      <c r="D2281" t="s">
        <v>1591</v>
      </c>
    </row>
    <row r="2282" spans="1:4" x14ac:dyDescent="0.2">
      <c r="A2282" t="s">
        <v>1586</v>
      </c>
      <c r="B2282" s="8">
        <v>4089576</v>
      </c>
      <c r="C2282" t="s">
        <v>2011</v>
      </c>
      <c r="D2282" t="s">
        <v>1626</v>
      </c>
    </row>
    <row r="2283" spans="1:4" x14ac:dyDescent="0.2">
      <c r="A2283" t="s">
        <v>1588</v>
      </c>
      <c r="B2283" s="8" t="s">
        <v>1601</v>
      </c>
      <c r="C2283" t="s">
        <v>1079</v>
      </c>
      <c r="D2283" t="s">
        <v>1603</v>
      </c>
    </row>
    <row r="2284" spans="1:4" x14ac:dyDescent="0.2">
      <c r="A2284" t="s">
        <v>1592</v>
      </c>
      <c r="B2284" s="8">
        <v>491534</v>
      </c>
      <c r="C2284" t="s">
        <v>1081</v>
      </c>
      <c r="D2284" t="s">
        <v>1721</v>
      </c>
    </row>
    <row r="2285" spans="1:4" x14ac:dyDescent="0.2">
      <c r="A2285" t="s">
        <v>1580</v>
      </c>
      <c r="B2285" s="8">
        <v>491534</v>
      </c>
      <c r="C2285" t="s">
        <v>1081</v>
      </c>
      <c r="D2285" t="s">
        <v>1830</v>
      </c>
    </row>
    <row r="2286" spans="1:4" x14ac:dyDescent="0.2">
      <c r="A2286" t="s">
        <v>1586</v>
      </c>
      <c r="B2286" s="8">
        <v>491534</v>
      </c>
      <c r="C2286" t="s">
        <v>1081</v>
      </c>
      <c r="D2286" t="s">
        <v>1892</v>
      </c>
    </row>
    <row r="2287" spans="1:4" x14ac:dyDescent="0.2">
      <c r="A2287" t="s">
        <v>1588</v>
      </c>
      <c r="B2287" s="8">
        <v>491534</v>
      </c>
      <c r="C2287" t="s">
        <v>1081</v>
      </c>
      <c r="D2287" t="s">
        <v>1829</v>
      </c>
    </row>
    <row r="2288" spans="1:4" x14ac:dyDescent="0.2">
      <c r="A2288" t="s">
        <v>1590</v>
      </c>
      <c r="B2288" s="8">
        <v>491534</v>
      </c>
      <c r="C2288" t="s">
        <v>1081</v>
      </c>
      <c r="D2288" t="s">
        <v>1633</v>
      </c>
    </row>
    <row r="2289" spans="1:4" x14ac:dyDescent="0.2">
      <c r="A2289" t="s">
        <v>1592</v>
      </c>
      <c r="B2289" s="8">
        <v>4075808</v>
      </c>
      <c r="C2289" t="s">
        <v>1083</v>
      </c>
      <c r="D2289" t="s">
        <v>1701</v>
      </c>
    </row>
    <row r="2290" spans="1:4" x14ac:dyDescent="0.2">
      <c r="A2290" t="s">
        <v>1580</v>
      </c>
      <c r="B2290" s="8">
        <v>4075808</v>
      </c>
      <c r="C2290" t="s">
        <v>1083</v>
      </c>
      <c r="D2290" t="s">
        <v>1585</v>
      </c>
    </row>
    <row r="2291" spans="1:4" x14ac:dyDescent="0.2">
      <c r="A2291" t="s">
        <v>1586</v>
      </c>
      <c r="B2291" s="8">
        <v>4075808</v>
      </c>
      <c r="C2291" t="s">
        <v>1083</v>
      </c>
      <c r="D2291" t="s">
        <v>1777</v>
      </c>
    </row>
    <row r="2292" spans="1:4" x14ac:dyDescent="0.2">
      <c r="A2292" t="s">
        <v>1588</v>
      </c>
      <c r="B2292" s="8">
        <v>4075808</v>
      </c>
      <c r="C2292" t="s">
        <v>1083</v>
      </c>
      <c r="D2292" t="s">
        <v>1927</v>
      </c>
    </row>
    <row r="2293" spans="1:4" x14ac:dyDescent="0.2">
      <c r="A2293" t="s">
        <v>1590</v>
      </c>
      <c r="B2293" s="8">
        <v>4075808</v>
      </c>
      <c r="C2293" t="s">
        <v>1083</v>
      </c>
      <c r="D2293" t="s">
        <v>1655</v>
      </c>
    </row>
    <row r="2294" spans="1:4" x14ac:dyDescent="0.2">
      <c r="A2294" t="s">
        <v>1592</v>
      </c>
      <c r="B2294" s="8">
        <v>11307861</v>
      </c>
      <c r="C2294" t="s">
        <v>1086</v>
      </c>
      <c r="D2294" t="s">
        <v>1587</v>
      </c>
    </row>
    <row r="2295" spans="1:4" x14ac:dyDescent="0.2">
      <c r="A2295" t="s">
        <v>1586</v>
      </c>
      <c r="B2295" s="8">
        <v>11307861</v>
      </c>
      <c r="C2295" t="s">
        <v>1086</v>
      </c>
      <c r="D2295" t="s">
        <v>1609</v>
      </c>
    </row>
    <row r="2296" spans="1:4" x14ac:dyDescent="0.2">
      <c r="A2296" t="s">
        <v>1590</v>
      </c>
      <c r="B2296" s="8">
        <v>11307861</v>
      </c>
      <c r="C2296" t="s">
        <v>1086</v>
      </c>
      <c r="D2296" t="s">
        <v>1603</v>
      </c>
    </row>
    <row r="2297" spans="1:4" x14ac:dyDescent="0.2">
      <c r="A2297" t="s">
        <v>1592</v>
      </c>
      <c r="B2297" s="8">
        <v>11439026</v>
      </c>
      <c r="C2297" t="s">
        <v>1088</v>
      </c>
      <c r="D2297" t="s">
        <v>1609</v>
      </c>
    </row>
    <row r="2298" spans="1:4" x14ac:dyDescent="0.2">
      <c r="A2298" t="s">
        <v>1580</v>
      </c>
      <c r="B2298" s="8">
        <v>11439026</v>
      </c>
      <c r="C2298" t="s">
        <v>1088</v>
      </c>
      <c r="D2298" t="s">
        <v>1603</v>
      </c>
    </row>
    <row r="2299" spans="1:4" x14ac:dyDescent="0.2">
      <c r="A2299" t="s">
        <v>1586</v>
      </c>
      <c r="B2299" s="8">
        <v>11439026</v>
      </c>
      <c r="C2299" t="s">
        <v>1088</v>
      </c>
      <c r="D2299" t="s">
        <v>1587</v>
      </c>
    </row>
    <row r="2300" spans="1:4" x14ac:dyDescent="0.2">
      <c r="A2300" t="s">
        <v>1592</v>
      </c>
      <c r="B2300" s="8">
        <v>20065603</v>
      </c>
      <c r="C2300" t="s">
        <v>1090</v>
      </c>
      <c r="D2300" t="s">
        <v>1584</v>
      </c>
    </row>
    <row r="2301" spans="1:4" x14ac:dyDescent="0.2">
      <c r="A2301" t="s">
        <v>1580</v>
      </c>
      <c r="B2301" s="8">
        <v>20065603</v>
      </c>
      <c r="C2301" t="s">
        <v>1090</v>
      </c>
      <c r="D2301" t="s">
        <v>1610</v>
      </c>
    </row>
    <row r="2302" spans="1:4" x14ac:dyDescent="0.2">
      <c r="A2302" t="s">
        <v>1586</v>
      </c>
      <c r="B2302" s="8">
        <v>13096932</v>
      </c>
      <c r="C2302" t="s">
        <v>1090</v>
      </c>
      <c r="D2302" t="s">
        <v>1610</v>
      </c>
    </row>
    <row r="2303" spans="1:4" x14ac:dyDescent="0.2">
      <c r="A2303" t="s">
        <v>1586</v>
      </c>
      <c r="B2303" s="8">
        <v>20065603</v>
      </c>
      <c r="C2303" t="s">
        <v>1090</v>
      </c>
      <c r="D2303" t="s">
        <v>1587</v>
      </c>
    </row>
    <row r="2304" spans="1:4" x14ac:dyDescent="0.2">
      <c r="A2304" t="s">
        <v>1588</v>
      </c>
      <c r="B2304" s="8">
        <v>13096932</v>
      </c>
      <c r="C2304" t="s">
        <v>1090</v>
      </c>
      <c r="D2304" t="s">
        <v>1603</v>
      </c>
    </row>
    <row r="2305" spans="1:4" x14ac:dyDescent="0.2">
      <c r="A2305" t="s">
        <v>1590</v>
      </c>
      <c r="B2305" s="8">
        <v>13096932</v>
      </c>
      <c r="C2305" t="s">
        <v>1090</v>
      </c>
      <c r="D2305" t="s">
        <v>1602</v>
      </c>
    </row>
    <row r="2306" spans="1:4" x14ac:dyDescent="0.2">
      <c r="A2306" t="s">
        <v>1592</v>
      </c>
      <c r="B2306" s="8">
        <v>357299</v>
      </c>
      <c r="C2306" t="s">
        <v>1092</v>
      </c>
      <c r="D2306" t="s">
        <v>1607</v>
      </c>
    </row>
    <row r="2307" spans="1:4" x14ac:dyDescent="0.2">
      <c r="A2307" t="s">
        <v>1580</v>
      </c>
      <c r="B2307" s="8">
        <v>357299</v>
      </c>
      <c r="C2307" t="s">
        <v>1092</v>
      </c>
      <c r="D2307" t="s">
        <v>1583</v>
      </c>
    </row>
    <row r="2308" spans="1:4" x14ac:dyDescent="0.2">
      <c r="A2308" t="s">
        <v>1586</v>
      </c>
      <c r="B2308" s="8">
        <v>357299</v>
      </c>
      <c r="C2308" t="s">
        <v>1092</v>
      </c>
      <c r="D2308" t="s">
        <v>1587</v>
      </c>
    </row>
    <row r="2309" spans="1:4" x14ac:dyDescent="0.2">
      <c r="A2309" t="s">
        <v>1588</v>
      </c>
      <c r="B2309" s="8">
        <v>357299</v>
      </c>
      <c r="C2309" t="s">
        <v>1092</v>
      </c>
      <c r="D2309" t="s">
        <v>1603</v>
      </c>
    </row>
    <row r="2310" spans="1:4" x14ac:dyDescent="0.2">
      <c r="A2310" t="s">
        <v>1590</v>
      </c>
      <c r="B2310" s="8">
        <v>357299</v>
      </c>
      <c r="C2310" t="s">
        <v>1092</v>
      </c>
      <c r="D2310" t="s">
        <v>1629</v>
      </c>
    </row>
    <row r="2311" spans="1:4" x14ac:dyDescent="0.2">
      <c r="A2311" t="s">
        <v>1590</v>
      </c>
      <c r="B2311" s="8">
        <v>4066458</v>
      </c>
      <c r="C2311" t="s">
        <v>1094</v>
      </c>
      <c r="D2311" t="s">
        <v>1584</v>
      </c>
    </row>
    <row r="2312" spans="1:4" x14ac:dyDescent="0.2">
      <c r="A2312" t="s">
        <v>1590</v>
      </c>
      <c r="B2312" s="8">
        <v>20154032</v>
      </c>
      <c r="C2312" t="s">
        <v>1094</v>
      </c>
      <c r="D2312" t="s">
        <v>1603</v>
      </c>
    </row>
    <row r="2313" spans="1:4" x14ac:dyDescent="0.2">
      <c r="A2313" t="s">
        <v>1592</v>
      </c>
      <c r="B2313" s="8" t="s">
        <v>1601</v>
      </c>
      <c r="C2313" t="s">
        <v>1096</v>
      </c>
      <c r="D2313" t="s">
        <v>1605</v>
      </c>
    </row>
    <row r="2314" spans="1:4" x14ac:dyDescent="0.2">
      <c r="A2314" t="s">
        <v>1592</v>
      </c>
      <c r="B2314" s="8">
        <v>20128780</v>
      </c>
      <c r="C2314" t="s">
        <v>1096</v>
      </c>
      <c r="D2314" t="s">
        <v>1619</v>
      </c>
    </row>
    <row r="2315" spans="1:4" x14ac:dyDescent="0.2">
      <c r="A2315" t="s">
        <v>1592</v>
      </c>
      <c r="B2315" s="8" t="s">
        <v>1601</v>
      </c>
      <c r="C2315" t="s">
        <v>1096</v>
      </c>
      <c r="D2315" t="s">
        <v>1603</v>
      </c>
    </row>
    <row r="2316" spans="1:4" x14ac:dyDescent="0.2">
      <c r="A2316" t="s">
        <v>1580</v>
      </c>
      <c r="B2316" s="8">
        <v>20128780</v>
      </c>
      <c r="C2316" t="s">
        <v>1096</v>
      </c>
      <c r="D2316" t="s">
        <v>1629</v>
      </c>
    </row>
    <row r="2317" spans="1:4" x14ac:dyDescent="0.2">
      <c r="A2317" t="s">
        <v>1580</v>
      </c>
      <c r="B2317" s="8" t="s">
        <v>1601</v>
      </c>
      <c r="C2317" t="s">
        <v>1096</v>
      </c>
      <c r="D2317" t="s">
        <v>1602</v>
      </c>
    </row>
    <row r="2318" spans="1:4" x14ac:dyDescent="0.2">
      <c r="A2318" t="s">
        <v>1586</v>
      </c>
      <c r="B2318" s="8" t="s">
        <v>1601</v>
      </c>
      <c r="C2318" t="s">
        <v>1096</v>
      </c>
      <c r="D2318" t="s">
        <v>1641</v>
      </c>
    </row>
    <row r="2319" spans="1:4" x14ac:dyDescent="0.2">
      <c r="A2319" t="s">
        <v>1586</v>
      </c>
      <c r="B2319" s="8">
        <v>20128780</v>
      </c>
      <c r="C2319" t="s">
        <v>1096</v>
      </c>
      <c r="D2319" t="s">
        <v>1584</v>
      </c>
    </row>
    <row r="2320" spans="1:4" x14ac:dyDescent="0.2">
      <c r="A2320" t="s">
        <v>1586</v>
      </c>
      <c r="B2320" s="8" t="s">
        <v>1601</v>
      </c>
      <c r="C2320" t="s">
        <v>1096</v>
      </c>
      <c r="D2320" t="s">
        <v>1591</v>
      </c>
    </row>
    <row r="2321" spans="1:4" x14ac:dyDescent="0.2">
      <c r="A2321" t="s">
        <v>1588</v>
      </c>
      <c r="B2321" s="8" t="s">
        <v>1601</v>
      </c>
      <c r="C2321" t="s">
        <v>1096</v>
      </c>
      <c r="D2321" t="s">
        <v>1584</v>
      </c>
    </row>
    <row r="2322" spans="1:4" x14ac:dyDescent="0.2">
      <c r="A2322" t="s">
        <v>1588</v>
      </c>
      <c r="B2322" s="8" t="s">
        <v>1601</v>
      </c>
      <c r="C2322" t="s">
        <v>1096</v>
      </c>
      <c r="D2322" t="s">
        <v>1587</v>
      </c>
    </row>
    <row r="2323" spans="1:4" x14ac:dyDescent="0.2">
      <c r="A2323" t="s">
        <v>1588</v>
      </c>
      <c r="B2323" s="8">
        <v>20128780</v>
      </c>
      <c r="C2323" t="s">
        <v>1096</v>
      </c>
      <c r="D2323" t="s">
        <v>1602</v>
      </c>
    </row>
    <row r="2324" spans="1:4" x14ac:dyDescent="0.2">
      <c r="A2324" t="s">
        <v>1588</v>
      </c>
      <c r="B2324" s="8" t="s">
        <v>1601</v>
      </c>
      <c r="C2324" t="s">
        <v>1096</v>
      </c>
      <c r="D2324" t="s">
        <v>1603</v>
      </c>
    </row>
    <row r="2325" spans="1:4" x14ac:dyDescent="0.2">
      <c r="A2325" t="s">
        <v>1590</v>
      </c>
      <c r="B2325" s="8" t="s">
        <v>1601</v>
      </c>
      <c r="C2325" t="s">
        <v>1096</v>
      </c>
      <c r="D2325" t="s">
        <v>1729</v>
      </c>
    </row>
    <row r="2326" spans="1:4" x14ac:dyDescent="0.2">
      <c r="A2326" t="s">
        <v>1590</v>
      </c>
      <c r="B2326" s="8">
        <v>20128780</v>
      </c>
      <c r="C2326" t="s">
        <v>1096</v>
      </c>
      <c r="D2326" t="s">
        <v>1585</v>
      </c>
    </row>
    <row r="2327" spans="1:4" x14ac:dyDescent="0.2">
      <c r="A2327" t="s">
        <v>1590</v>
      </c>
      <c r="B2327" s="8" t="s">
        <v>1601</v>
      </c>
      <c r="C2327" t="s">
        <v>1096</v>
      </c>
      <c r="D2327" t="s">
        <v>1584</v>
      </c>
    </row>
    <row r="2328" spans="1:4" x14ac:dyDescent="0.2">
      <c r="A2328" t="s">
        <v>1592</v>
      </c>
      <c r="B2328" s="8">
        <v>11029642</v>
      </c>
      <c r="C2328" t="s">
        <v>2013</v>
      </c>
      <c r="D2328" t="s">
        <v>1591</v>
      </c>
    </row>
    <row r="2329" spans="1:4" x14ac:dyDescent="0.2">
      <c r="A2329" t="s">
        <v>1592</v>
      </c>
      <c r="B2329" s="8">
        <v>20103754</v>
      </c>
      <c r="C2329" t="s">
        <v>1100</v>
      </c>
      <c r="D2329" t="s">
        <v>1583</v>
      </c>
    </row>
    <row r="2330" spans="1:4" x14ac:dyDescent="0.2">
      <c r="A2330" t="s">
        <v>1592</v>
      </c>
      <c r="B2330" s="8">
        <v>20173291</v>
      </c>
      <c r="C2330" t="s">
        <v>1100</v>
      </c>
      <c r="D2330" t="s">
        <v>1610</v>
      </c>
    </row>
    <row r="2331" spans="1:4" x14ac:dyDescent="0.2">
      <c r="A2331" t="s">
        <v>1580</v>
      </c>
      <c r="B2331" s="8" t="s">
        <v>1601</v>
      </c>
      <c r="C2331" t="s">
        <v>1100</v>
      </c>
      <c r="D2331" t="s">
        <v>1603</v>
      </c>
    </row>
    <row r="2332" spans="1:4" x14ac:dyDescent="0.2">
      <c r="A2332" t="s">
        <v>1580</v>
      </c>
      <c r="B2332" s="8">
        <v>20173291</v>
      </c>
      <c r="C2332" t="s">
        <v>1100</v>
      </c>
      <c r="D2332" t="s">
        <v>1602</v>
      </c>
    </row>
    <row r="2333" spans="1:4" x14ac:dyDescent="0.2">
      <c r="A2333" t="s">
        <v>1580</v>
      </c>
      <c r="B2333" s="8">
        <v>20103754</v>
      </c>
      <c r="C2333" t="s">
        <v>1100</v>
      </c>
      <c r="D2333" t="s">
        <v>1636</v>
      </c>
    </row>
    <row r="2334" spans="1:4" x14ac:dyDescent="0.2">
      <c r="A2334" t="s">
        <v>1580</v>
      </c>
      <c r="B2334" s="8" t="s">
        <v>1601</v>
      </c>
      <c r="C2334" t="s">
        <v>1100</v>
      </c>
      <c r="D2334" t="s">
        <v>1584</v>
      </c>
    </row>
    <row r="2335" spans="1:4" x14ac:dyDescent="0.2">
      <c r="A2335" t="s">
        <v>1586</v>
      </c>
      <c r="B2335" s="8" t="s">
        <v>1601</v>
      </c>
      <c r="C2335" t="s">
        <v>1100</v>
      </c>
      <c r="D2335" t="s">
        <v>1583</v>
      </c>
    </row>
    <row r="2336" spans="1:4" x14ac:dyDescent="0.2">
      <c r="A2336" t="s">
        <v>1586</v>
      </c>
      <c r="B2336" s="8">
        <v>20103754</v>
      </c>
      <c r="C2336" t="s">
        <v>1100</v>
      </c>
      <c r="D2336" t="s">
        <v>1629</v>
      </c>
    </row>
    <row r="2337" spans="1:4" x14ac:dyDescent="0.2">
      <c r="A2337" t="s">
        <v>1586</v>
      </c>
      <c r="B2337" s="8" t="s">
        <v>1601</v>
      </c>
      <c r="C2337" t="s">
        <v>1100</v>
      </c>
      <c r="D2337" t="s">
        <v>1603</v>
      </c>
    </row>
    <row r="2338" spans="1:4" x14ac:dyDescent="0.2">
      <c r="A2338" t="s">
        <v>1586</v>
      </c>
      <c r="B2338" s="8" t="s">
        <v>1601</v>
      </c>
      <c r="C2338" t="s">
        <v>1100</v>
      </c>
      <c r="D2338" t="s">
        <v>1603</v>
      </c>
    </row>
    <row r="2339" spans="1:4" x14ac:dyDescent="0.2">
      <c r="A2339" t="s">
        <v>1588</v>
      </c>
      <c r="B2339" s="8">
        <v>20103754</v>
      </c>
      <c r="C2339" t="s">
        <v>1100</v>
      </c>
      <c r="D2339" t="s">
        <v>1594</v>
      </c>
    </row>
    <row r="2340" spans="1:4" x14ac:dyDescent="0.2">
      <c r="A2340" t="s">
        <v>1588</v>
      </c>
      <c r="B2340" s="8" t="s">
        <v>1601</v>
      </c>
      <c r="C2340" t="s">
        <v>1100</v>
      </c>
      <c r="D2340" t="s">
        <v>1603</v>
      </c>
    </row>
    <row r="2341" spans="1:4" x14ac:dyDescent="0.2">
      <c r="A2341" t="s">
        <v>1590</v>
      </c>
      <c r="B2341" s="8">
        <v>20103754</v>
      </c>
      <c r="C2341" t="s">
        <v>1100</v>
      </c>
      <c r="D2341" t="s">
        <v>1583</v>
      </c>
    </row>
    <row r="2342" spans="1:4" x14ac:dyDescent="0.2">
      <c r="A2342" t="s">
        <v>1590</v>
      </c>
      <c r="B2342" s="8" t="s">
        <v>1601</v>
      </c>
      <c r="C2342" t="s">
        <v>1100</v>
      </c>
      <c r="D2342" t="s">
        <v>1591</v>
      </c>
    </row>
    <row r="2343" spans="1:4" x14ac:dyDescent="0.2">
      <c r="A2343" t="s">
        <v>1590</v>
      </c>
      <c r="B2343" s="8" t="s">
        <v>1601</v>
      </c>
      <c r="C2343" t="s">
        <v>1100</v>
      </c>
      <c r="D2343" t="s">
        <v>1610</v>
      </c>
    </row>
    <row r="2344" spans="1:4" x14ac:dyDescent="0.2">
      <c r="A2344" t="s">
        <v>1590</v>
      </c>
      <c r="B2344" s="8" t="s">
        <v>1601</v>
      </c>
      <c r="C2344" t="s">
        <v>1100</v>
      </c>
      <c r="D2344" t="s">
        <v>1603</v>
      </c>
    </row>
    <row r="2345" spans="1:4" x14ac:dyDescent="0.2">
      <c r="A2345" t="s">
        <v>1590</v>
      </c>
      <c r="B2345" s="8" t="s">
        <v>1601</v>
      </c>
      <c r="C2345" t="s">
        <v>1100</v>
      </c>
      <c r="D2345" t="s">
        <v>1584</v>
      </c>
    </row>
    <row r="2346" spans="1:4" x14ac:dyDescent="0.2">
      <c r="A2346" t="s">
        <v>1586</v>
      </c>
      <c r="B2346" s="8">
        <v>4156803</v>
      </c>
      <c r="C2346" t="s">
        <v>1102</v>
      </c>
      <c r="D2346" t="s">
        <v>1584</v>
      </c>
    </row>
    <row r="2347" spans="1:4" x14ac:dyDescent="0.2">
      <c r="A2347" t="s">
        <v>1588</v>
      </c>
      <c r="B2347" s="8">
        <v>4156803</v>
      </c>
      <c r="C2347" t="s">
        <v>1102</v>
      </c>
      <c r="D2347" t="s">
        <v>1610</v>
      </c>
    </row>
    <row r="2348" spans="1:4" x14ac:dyDescent="0.2">
      <c r="A2348" t="s">
        <v>1590</v>
      </c>
      <c r="B2348" s="8">
        <v>4156803</v>
      </c>
      <c r="C2348" t="s">
        <v>1102</v>
      </c>
      <c r="D2348" t="s">
        <v>1602</v>
      </c>
    </row>
    <row r="2349" spans="1:4" x14ac:dyDescent="0.2">
      <c r="A2349" t="s">
        <v>1592</v>
      </c>
      <c r="B2349" s="8" t="s">
        <v>1601</v>
      </c>
      <c r="C2349" t="s">
        <v>1104</v>
      </c>
      <c r="D2349" t="s">
        <v>1646</v>
      </c>
    </row>
    <row r="2350" spans="1:4" x14ac:dyDescent="0.2">
      <c r="A2350" t="s">
        <v>1580</v>
      </c>
      <c r="B2350" s="8">
        <v>20087193</v>
      </c>
      <c r="C2350" t="s">
        <v>1104</v>
      </c>
      <c r="D2350" t="s">
        <v>1674</v>
      </c>
    </row>
    <row r="2351" spans="1:4" x14ac:dyDescent="0.2">
      <c r="A2351" t="s">
        <v>1586</v>
      </c>
      <c r="B2351" s="8">
        <v>20087193</v>
      </c>
      <c r="C2351" t="s">
        <v>1104</v>
      </c>
      <c r="D2351" t="s">
        <v>1610</v>
      </c>
    </row>
    <row r="2352" spans="1:4" x14ac:dyDescent="0.2">
      <c r="A2352" t="s">
        <v>1588</v>
      </c>
      <c r="B2352" s="8">
        <v>20087193</v>
      </c>
      <c r="C2352" t="s">
        <v>1104</v>
      </c>
      <c r="D2352" t="s">
        <v>1919</v>
      </c>
    </row>
    <row r="2353" spans="1:4" x14ac:dyDescent="0.2">
      <c r="A2353" t="s">
        <v>1590</v>
      </c>
      <c r="B2353" s="8">
        <v>20087193</v>
      </c>
      <c r="C2353" t="s">
        <v>1104</v>
      </c>
      <c r="D2353" t="s">
        <v>1723</v>
      </c>
    </row>
    <row r="2354" spans="1:4" x14ac:dyDescent="0.2">
      <c r="A2354" t="s">
        <v>1580</v>
      </c>
      <c r="B2354" s="8">
        <v>20172664</v>
      </c>
      <c r="C2354" t="s">
        <v>2015</v>
      </c>
      <c r="D2354" t="s">
        <v>1951</v>
      </c>
    </row>
    <row r="2355" spans="1:4" x14ac:dyDescent="0.2">
      <c r="A2355" t="s">
        <v>1586</v>
      </c>
      <c r="B2355" s="8">
        <v>20172664</v>
      </c>
      <c r="C2355" t="s">
        <v>2015</v>
      </c>
      <c r="D2355" t="s">
        <v>1634</v>
      </c>
    </row>
    <row r="2356" spans="1:4" x14ac:dyDescent="0.2">
      <c r="A2356" t="s">
        <v>1592</v>
      </c>
      <c r="B2356" s="8">
        <v>20141948</v>
      </c>
      <c r="C2356" t="s">
        <v>1106</v>
      </c>
      <c r="D2356" t="s">
        <v>1605</v>
      </c>
    </row>
    <row r="2357" spans="1:4" x14ac:dyDescent="0.2">
      <c r="A2357" t="s">
        <v>1580</v>
      </c>
      <c r="B2357" s="8">
        <v>20141948</v>
      </c>
      <c r="C2357" t="s">
        <v>1106</v>
      </c>
      <c r="D2357" t="s">
        <v>1634</v>
      </c>
    </row>
    <row r="2358" spans="1:4" x14ac:dyDescent="0.2">
      <c r="A2358" t="s">
        <v>1586</v>
      </c>
      <c r="B2358" s="8">
        <v>20141948</v>
      </c>
      <c r="C2358" t="s">
        <v>1106</v>
      </c>
      <c r="D2358" t="s">
        <v>1581</v>
      </c>
    </row>
    <row r="2359" spans="1:4" x14ac:dyDescent="0.2">
      <c r="A2359" t="s">
        <v>1588</v>
      </c>
      <c r="B2359" s="8">
        <v>20141948</v>
      </c>
      <c r="C2359" t="s">
        <v>1106</v>
      </c>
      <c r="D2359" t="s">
        <v>1584</v>
      </c>
    </row>
    <row r="2360" spans="1:4" x14ac:dyDescent="0.2">
      <c r="A2360" t="s">
        <v>1590</v>
      </c>
      <c r="B2360" s="8">
        <v>20141948</v>
      </c>
      <c r="C2360" t="s">
        <v>1106</v>
      </c>
      <c r="D2360" t="s">
        <v>1584</v>
      </c>
    </row>
    <row r="2361" spans="1:4" x14ac:dyDescent="0.2">
      <c r="A2361" t="s">
        <v>1592</v>
      </c>
      <c r="B2361" s="8">
        <v>11353172</v>
      </c>
      <c r="C2361" t="s">
        <v>2017</v>
      </c>
      <c r="D2361" t="s">
        <v>1603</v>
      </c>
    </row>
    <row r="2362" spans="1:4" x14ac:dyDescent="0.2">
      <c r="A2362" t="s">
        <v>1588</v>
      </c>
      <c r="B2362" s="8">
        <v>11353172</v>
      </c>
      <c r="C2362" t="s">
        <v>2017</v>
      </c>
      <c r="D2362" t="s">
        <v>1584</v>
      </c>
    </row>
    <row r="2363" spans="1:4" x14ac:dyDescent="0.2">
      <c r="A2363" t="s">
        <v>1592</v>
      </c>
      <c r="B2363" s="8" t="s">
        <v>1601</v>
      </c>
      <c r="C2363" t="s">
        <v>2019</v>
      </c>
      <c r="D2363" t="s">
        <v>1584</v>
      </c>
    </row>
    <row r="2364" spans="1:4" x14ac:dyDescent="0.2">
      <c r="A2364" t="s">
        <v>1586</v>
      </c>
      <c r="B2364" s="8">
        <v>13203941</v>
      </c>
      <c r="C2364" t="s">
        <v>1108</v>
      </c>
      <c r="D2364" t="s">
        <v>1603</v>
      </c>
    </row>
    <row r="2365" spans="1:4" x14ac:dyDescent="0.2">
      <c r="A2365" t="s">
        <v>1588</v>
      </c>
      <c r="B2365" s="8">
        <v>13203941</v>
      </c>
      <c r="C2365" t="s">
        <v>1108</v>
      </c>
      <c r="D2365" t="s">
        <v>1603</v>
      </c>
    </row>
    <row r="2366" spans="1:4" x14ac:dyDescent="0.2">
      <c r="A2366" t="s">
        <v>1592</v>
      </c>
      <c r="B2366" s="8">
        <v>616930</v>
      </c>
      <c r="C2366" t="s">
        <v>1110</v>
      </c>
      <c r="D2366" t="s">
        <v>1603</v>
      </c>
    </row>
    <row r="2367" spans="1:4" x14ac:dyDescent="0.2">
      <c r="A2367" t="s">
        <v>1592</v>
      </c>
      <c r="B2367" s="8">
        <v>11160849</v>
      </c>
      <c r="C2367" t="s">
        <v>2021</v>
      </c>
      <c r="D2367" t="s">
        <v>1610</v>
      </c>
    </row>
    <row r="2368" spans="1:4" x14ac:dyDescent="0.2">
      <c r="A2368" t="s">
        <v>1580</v>
      </c>
      <c r="B2368" s="8">
        <v>11160849</v>
      </c>
      <c r="C2368" t="s">
        <v>2021</v>
      </c>
      <c r="D2368" t="s">
        <v>1610</v>
      </c>
    </row>
    <row r="2369" spans="1:4" x14ac:dyDescent="0.2">
      <c r="A2369" t="s">
        <v>1586</v>
      </c>
      <c r="B2369" s="8">
        <v>20144472</v>
      </c>
      <c r="C2369" t="s">
        <v>2021</v>
      </c>
      <c r="D2369" t="s">
        <v>2022</v>
      </c>
    </row>
    <row r="2370" spans="1:4" x14ac:dyDescent="0.2">
      <c r="A2370" t="s">
        <v>1588</v>
      </c>
      <c r="B2370" s="8">
        <v>4492961</v>
      </c>
      <c r="C2370" t="s">
        <v>2021</v>
      </c>
      <c r="D2370" t="s">
        <v>1881</v>
      </c>
    </row>
    <row r="2371" spans="1:4" x14ac:dyDescent="0.2">
      <c r="A2371" t="s">
        <v>1592</v>
      </c>
      <c r="B2371" s="8">
        <v>20039060</v>
      </c>
      <c r="C2371" t="s">
        <v>1113</v>
      </c>
      <c r="D2371" t="s">
        <v>1619</v>
      </c>
    </row>
    <row r="2372" spans="1:4" x14ac:dyDescent="0.2">
      <c r="A2372" t="s">
        <v>1580</v>
      </c>
      <c r="B2372" s="8">
        <v>20039060</v>
      </c>
      <c r="C2372" t="s">
        <v>1113</v>
      </c>
      <c r="D2372" t="s">
        <v>1623</v>
      </c>
    </row>
    <row r="2373" spans="1:4" x14ac:dyDescent="0.2">
      <c r="A2373" t="s">
        <v>1586</v>
      </c>
      <c r="B2373" s="8">
        <v>20039060</v>
      </c>
      <c r="C2373" t="s">
        <v>1113</v>
      </c>
      <c r="D2373" t="s">
        <v>1607</v>
      </c>
    </row>
    <row r="2374" spans="1:4" x14ac:dyDescent="0.2">
      <c r="A2374" t="s">
        <v>1588</v>
      </c>
      <c r="B2374" s="8">
        <v>20039060</v>
      </c>
      <c r="C2374" t="s">
        <v>1113</v>
      </c>
      <c r="D2374" t="s">
        <v>1674</v>
      </c>
    </row>
    <row r="2375" spans="1:4" x14ac:dyDescent="0.2">
      <c r="A2375" t="s">
        <v>1590</v>
      </c>
      <c r="B2375" s="8">
        <v>20039060</v>
      </c>
      <c r="C2375" t="s">
        <v>1113</v>
      </c>
      <c r="D2375" t="s">
        <v>1605</v>
      </c>
    </row>
    <row r="2376" spans="1:4" x14ac:dyDescent="0.2">
      <c r="A2376" t="s">
        <v>1592</v>
      </c>
      <c r="B2376" s="8">
        <v>11127312</v>
      </c>
      <c r="C2376" t="s">
        <v>1115</v>
      </c>
      <c r="D2376" t="s">
        <v>1622</v>
      </c>
    </row>
    <row r="2377" spans="1:4" x14ac:dyDescent="0.2">
      <c r="A2377" t="s">
        <v>1580</v>
      </c>
      <c r="B2377" s="8">
        <v>11127312</v>
      </c>
      <c r="C2377" t="s">
        <v>1115</v>
      </c>
      <c r="D2377" t="s">
        <v>1609</v>
      </c>
    </row>
    <row r="2378" spans="1:4" x14ac:dyDescent="0.2">
      <c r="A2378" t="s">
        <v>1592</v>
      </c>
      <c r="B2378" s="8">
        <v>439275</v>
      </c>
      <c r="C2378" t="s">
        <v>2024</v>
      </c>
      <c r="D2378" t="s">
        <v>1602</v>
      </c>
    </row>
    <row r="2379" spans="1:4" x14ac:dyDescent="0.2">
      <c r="A2379" t="s">
        <v>1592</v>
      </c>
      <c r="B2379" s="8">
        <v>4278138</v>
      </c>
      <c r="C2379" t="s">
        <v>1121</v>
      </c>
      <c r="D2379" t="s">
        <v>1596</v>
      </c>
    </row>
    <row r="2380" spans="1:4" x14ac:dyDescent="0.2">
      <c r="A2380" t="s">
        <v>1580</v>
      </c>
      <c r="B2380" s="8">
        <v>4278138</v>
      </c>
      <c r="C2380" t="s">
        <v>1121</v>
      </c>
      <c r="D2380" t="s">
        <v>1671</v>
      </c>
    </row>
    <row r="2381" spans="1:4" x14ac:dyDescent="0.2">
      <c r="A2381" t="s">
        <v>1586</v>
      </c>
      <c r="B2381" s="8">
        <v>4278138</v>
      </c>
      <c r="C2381" t="s">
        <v>1121</v>
      </c>
      <c r="D2381" t="s">
        <v>1727</v>
      </c>
    </row>
    <row r="2382" spans="1:4" x14ac:dyDescent="0.2">
      <c r="A2382" t="s">
        <v>1588</v>
      </c>
      <c r="B2382" s="8" t="s">
        <v>1601</v>
      </c>
      <c r="C2382" t="s">
        <v>1121</v>
      </c>
      <c r="D2382" t="s">
        <v>1594</v>
      </c>
    </row>
    <row r="2383" spans="1:4" x14ac:dyDescent="0.2">
      <c r="A2383" t="s">
        <v>1590</v>
      </c>
      <c r="B2383" s="8">
        <v>4278138</v>
      </c>
      <c r="C2383" t="s">
        <v>1121</v>
      </c>
      <c r="D2383" t="s">
        <v>1581</v>
      </c>
    </row>
    <row r="2384" spans="1:4" x14ac:dyDescent="0.2">
      <c r="A2384" t="s">
        <v>1580</v>
      </c>
      <c r="B2384" s="8">
        <v>20117319</v>
      </c>
      <c r="C2384" t="s">
        <v>1123</v>
      </c>
      <c r="D2384" t="s">
        <v>1603</v>
      </c>
    </row>
    <row r="2385" spans="1:4" x14ac:dyDescent="0.2">
      <c r="A2385" t="s">
        <v>1580</v>
      </c>
      <c r="B2385" s="8">
        <v>4280488</v>
      </c>
      <c r="C2385" t="s">
        <v>1123</v>
      </c>
      <c r="D2385" t="s">
        <v>1603</v>
      </c>
    </row>
    <row r="2386" spans="1:4" x14ac:dyDescent="0.2">
      <c r="A2386" t="s">
        <v>1592</v>
      </c>
      <c r="B2386" s="8">
        <v>280798</v>
      </c>
      <c r="C2386" t="s">
        <v>1126</v>
      </c>
      <c r="D2386" t="s">
        <v>2025</v>
      </c>
    </row>
    <row r="2387" spans="1:4" x14ac:dyDescent="0.2">
      <c r="A2387" t="s">
        <v>1580</v>
      </c>
      <c r="B2387" s="8">
        <v>280798</v>
      </c>
      <c r="C2387" t="s">
        <v>1126</v>
      </c>
      <c r="D2387" t="s">
        <v>2026</v>
      </c>
    </row>
    <row r="2388" spans="1:4" x14ac:dyDescent="0.2">
      <c r="A2388" t="s">
        <v>1586</v>
      </c>
      <c r="B2388" s="8">
        <v>280798</v>
      </c>
      <c r="C2388" t="s">
        <v>1126</v>
      </c>
      <c r="D2388" t="s">
        <v>2027</v>
      </c>
    </row>
    <row r="2389" spans="1:4" x14ac:dyDescent="0.2">
      <c r="A2389" t="s">
        <v>1588</v>
      </c>
      <c r="B2389" s="8">
        <v>280798</v>
      </c>
      <c r="C2389" t="s">
        <v>1126</v>
      </c>
      <c r="D2389" t="s">
        <v>2028</v>
      </c>
    </row>
    <row r="2390" spans="1:4" x14ac:dyDescent="0.2">
      <c r="A2390" t="s">
        <v>1590</v>
      </c>
      <c r="B2390" s="8">
        <v>280798</v>
      </c>
      <c r="C2390" t="s">
        <v>1126</v>
      </c>
      <c r="D2390" t="s">
        <v>2029</v>
      </c>
    </row>
    <row r="2391" spans="1:4" x14ac:dyDescent="0.2">
      <c r="A2391" t="s">
        <v>1592</v>
      </c>
      <c r="B2391" s="8">
        <v>20166771</v>
      </c>
      <c r="C2391" t="s">
        <v>2030</v>
      </c>
      <c r="D2391" t="s">
        <v>1799</v>
      </c>
    </row>
    <row r="2392" spans="1:4" x14ac:dyDescent="0.2">
      <c r="A2392" t="s">
        <v>1580</v>
      </c>
      <c r="B2392" s="8">
        <v>20166771</v>
      </c>
      <c r="C2392" t="s">
        <v>2030</v>
      </c>
      <c r="D2392" t="s">
        <v>1644</v>
      </c>
    </row>
    <row r="2393" spans="1:4" x14ac:dyDescent="0.2">
      <c r="A2393" t="s">
        <v>1586</v>
      </c>
      <c r="B2393" s="8">
        <v>20166771</v>
      </c>
      <c r="C2393" t="s">
        <v>2030</v>
      </c>
      <c r="D2393" t="s">
        <v>1591</v>
      </c>
    </row>
    <row r="2394" spans="1:4" x14ac:dyDescent="0.2">
      <c r="A2394" t="s">
        <v>1588</v>
      </c>
      <c r="B2394" s="8">
        <v>20166771</v>
      </c>
      <c r="C2394" t="s">
        <v>2030</v>
      </c>
      <c r="D2394" t="s">
        <v>1585</v>
      </c>
    </row>
    <row r="2395" spans="1:4" x14ac:dyDescent="0.2">
      <c r="A2395" t="s">
        <v>1590</v>
      </c>
      <c r="B2395" s="8">
        <v>20166771</v>
      </c>
      <c r="C2395" t="s">
        <v>2030</v>
      </c>
      <c r="D2395" t="s">
        <v>1634</v>
      </c>
    </row>
    <row r="2396" spans="1:4" x14ac:dyDescent="0.2">
      <c r="A2396" t="s">
        <v>1592</v>
      </c>
      <c r="B2396" s="8" t="s">
        <v>1601</v>
      </c>
      <c r="C2396" t="s">
        <v>1130</v>
      </c>
      <c r="D2396" t="s">
        <v>1602</v>
      </c>
    </row>
    <row r="2397" spans="1:4" x14ac:dyDescent="0.2">
      <c r="A2397" t="s">
        <v>1592</v>
      </c>
      <c r="B2397" s="8" t="s">
        <v>1601</v>
      </c>
      <c r="C2397" t="s">
        <v>1130</v>
      </c>
      <c r="D2397" t="s">
        <v>1594</v>
      </c>
    </row>
    <row r="2398" spans="1:4" x14ac:dyDescent="0.2">
      <c r="A2398" t="s">
        <v>1580</v>
      </c>
      <c r="B2398" s="8" t="s">
        <v>1601</v>
      </c>
      <c r="C2398" t="s">
        <v>1130</v>
      </c>
      <c r="D2398" t="s">
        <v>1585</v>
      </c>
    </row>
    <row r="2399" spans="1:4" x14ac:dyDescent="0.2">
      <c r="A2399" t="s">
        <v>1586</v>
      </c>
      <c r="B2399" s="8" t="s">
        <v>1601</v>
      </c>
      <c r="C2399" t="s">
        <v>1130</v>
      </c>
      <c r="D2399" t="s">
        <v>1594</v>
      </c>
    </row>
    <row r="2400" spans="1:4" x14ac:dyDescent="0.2">
      <c r="A2400" t="s">
        <v>1586</v>
      </c>
      <c r="B2400" s="8" t="s">
        <v>1601</v>
      </c>
      <c r="C2400" t="s">
        <v>1130</v>
      </c>
      <c r="D2400" t="s">
        <v>1602</v>
      </c>
    </row>
    <row r="2401" spans="1:4" x14ac:dyDescent="0.2">
      <c r="A2401" t="s">
        <v>1586</v>
      </c>
      <c r="B2401" s="8" t="s">
        <v>1601</v>
      </c>
      <c r="C2401" t="s">
        <v>1130</v>
      </c>
      <c r="D2401" t="s">
        <v>1602</v>
      </c>
    </row>
    <row r="2402" spans="1:4" x14ac:dyDescent="0.2">
      <c r="A2402" t="s">
        <v>1588</v>
      </c>
      <c r="B2402" s="8" t="s">
        <v>1601</v>
      </c>
      <c r="C2402" t="s">
        <v>1130</v>
      </c>
      <c r="D2402" t="s">
        <v>1584</v>
      </c>
    </row>
    <row r="2403" spans="1:4" x14ac:dyDescent="0.2">
      <c r="A2403" t="s">
        <v>1590</v>
      </c>
      <c r="B2403" s="8" t="s">
        <v>1601</v>
      </c>
      <c r="C2403" t="s">
        <v>1130</v>
      </c>
      <c r="D2403" t="s">
        <v>1589</v>
      </c>
    </row>
    <row r="2404" spans="1:4" x14ac:dyDescent="0.2">
      <c r="A2404" t="s">
        <v>1590</v>
      </c>
      <c r="B2404" s="8" t="s">
        <v>1601</v>
      </c>
      <c r="C2404" t="s">
        <v>1130</v>
      </c>
      <c r="D2404" t="s">
        <v>1610</v>
      </c>
    </row>
    <row r="2405" spans="1:4" x14ac:dyDescent="0.2">
      <c r="A2405" t="s">
        <v>1580</v>
      </c>
      <c r="B2405" s="8">
        <v>20079451</v>
      </c>
      <c r="C2405" t="s">
        <v>1132</v>
      </c>
      <c r="D2405" t="s">
        <v>1602</v>
      </c>
    </row>
    <row r="2406" spans="1:4" x14ac:dyDescent="0.2">
      <c r="A2406" t="s">
        <v>1586</v>
      </c>
      <c r="B2406" s="8">
        <v>20079451</v>
      </c>
      <c r="C2406" t="s">
        <v>1132</v>
      </c>
      <c r="D2406" t="s">
        <v>1602</v>
      </c>
    </row>
    <row r="2407" spans="1:4" x14ac:dyDescent="0.2">
      <c r="A2407" t="s">
        <v>1590</v>
      </c>
      <c r="B2407" s="8">
        <v>20079451</v>
      </c>
      <c r="C2407" t="s">
        <v>1132</v>
      </c>
      <c r="D2407" t="s">
        <v>1602</v>
      </c>
    </row>
    <row r="2408" spans="1:4" x14ac:dyDescent="0.2">
      <c r="A2408" t="s">
        <v>1592</v>
      </c>
      <c r="B2408" s="8">
        <v>4103039</v>
      </c>
      <c r="C2408" t="s">
        <v>1134</v>
      </c>
      <c r="D2408" t="s">
        <v>1610</v>
      </c>
    </row>
    <row r="2409" spans="1:4" x14ac:dyDescent="0.2">
      <c r="A2409" t="s">
        <v>1580</v>
      </c>
      <c r="B2409" s="8">
        <v>11270426</v>
      </c>
      <c r="C2409" t="s">
        <v>1134</v>
      </c>
      <c r="D2409" t="s">
        <v>1671</v>
      </c>
    </row>
    <row r="2410" spans="1:4" x14ac:dyDescent="0.2">
      <c r="A2410" t="s">
        <v>1580</v>
      </c>
      <c r="B2410" s="8">
        <v>4103039</v>
      </c>
      <c r="C2410" t="s">
        <v>1134</v>
      </c>
      <c r="D2410" t="s">
        <v>1584</v>
      </c>
    </row>
    <row r="2411" spans="1:4" x14ac:dyDescent="0.2">
      <c r="A2411" t="s">
        <v>1586</v>
      </c>
      <c r="B2411" s="8">
        <v>11270426</v>
      </c>
      <c r="C2411" t="s">
        <v>1134</v>
      </c>
      <c r="D2411" t="s">
        <v>1695</v>
      </c>
    </row>
    <row r="2412" spans="1:4" x14ac:dyDescent="0.2">
      <c r="A2412" t="s">
        <v>1586</v>
      </c>
      <c r="B2412" s="8">
        <v>13225017</v>
      </c>
      <c r="C2412" t="s">
        <v>1134</v>
      </c>
      <c r="D2412" t="s">
        <v>1584</v>
      </c>
    </row>
    <row r="2413" spans="1:4" x14ac:dyDescent="0.2">
      <c r="A2413" t="s">
        <v>1586</v>
      </c>
      <c r="B2413" s="8">
        <v>4103039</v>
      </c>
      <c r="C2413" t="s">
        <v>1134</v>
      </c>
      <c r="D2413" t="s">
        <v>1584</v>
      </c>
    </row>
    <row r="2414" spans="1:4" x14ac:dyDescent="0.2">
      <c r="A2414" t="s">
        <v>1588</v>
      </c>
      <c r="B2414" s="8">
        <v>4103039</v>
      </c>
      <c r="C2414" t="s">
        <v>1134</v>
      </c>
      <c r="D2414" t="s">
        <v>1581</v>
      </c>
    </row>
    <row r="2415" spans="1:4" x14ac:dyDescent="0.2">
      <c r="A2415" t="s">
        <v>1588</v>
      </c>
      <c r="B2415" s="8">
        <v>11270426</v>
      </c>
      <c r="C2415" t="s">
        <v>1134</v>
      </c>
      <c r="D2415" t="s">
        <v>1695</v>
      </c>
    </row>
    <row r="2416" spans="1:4" x14ac:dyDescent="0.2">
      <c r="A2416" t="s">
        <v>1588</v>
      </c>
      <c r="B2416" s="8">
        <v>13225017</v>
      </c>
      <c r="C2416" t="s">
        <v>1134</v>
      </c>
      <c r="D2416" t="s">
        <v>1584</v>
      </c>
    </row>
    <row r="2417" spans="1:4" x14ac:dyDescent="0.2">
      <c r="A2417" t="s">
        <v>1590</v>
      </c>
      <c r="B2417" s="8">
        <v>11270426</v>
      </c>
      <c r="C2417" t="s">
        <v>1134</v>
      </c>
      <c r="D2417" t="s">
        <v>1695</v>
      </c>
    </row>
    <row r="2418" spans="1:4" x14ac:dyDescent="0.2">
      <c r="A2418" t="s">
        <v>1590</v>
      </c>
      <c r="B2418" s="8">
        <v>4103039</v>
      </c>
      <c r="C2418" t="s">
        <v>1134</v>
      </c>
      <c r="D2418" t="s">
        <v>1603</v>
      </c>
    </row>
    <row r="2419" spans="1:4" x14ac:dyDescent="0.2">
      <c r="A2419" t="s">
        <v>1592</v>
      </c>
      <c r="B2419" s="8">
        <v>13186779</v>
      </c>
      <c r="C2419" t="s">
        <v>1136</v>
      </c>
      <c r="D2419" t="s">
        <v>1645</v>
      </c>
    </row>
    <row r="2420" spans="1:4" x14ac:dyDescent="0.2">
      <c r="A2420" t="s">
        <v>1580</v>
      </c>
      <c r="B2420" s="8">
        <v>13186779</v>
      </c>
      <c r="C2420" t="s">
        <v>1136</v>
      </c>
      <c r="D2420" t="s">
        <v>1599</v>
      </c>
    </row>
    <row r="2421" spans="1:4" x14ac:dyDescent="0.2">
      <c r="A2421" t="s">
        <v>1586</v>
      </c>
      <c r="B2421" s="8">
        <v>13186779</v>
      </c>
      <c r="C2421" t="s">
        <v>1136</v>
      </c>
      <c r="D2421" t="s">
        <v>1596</v>
      </c>
    </row>
    <row r="2422" spans="1:4" x14ac:dyDescent="0.2">
      <c r="A2422" t="s">
        <v>1588</v>
      </c>
      <c r="B2422" s="8">
        <v>13186779</v>
      </c>
      <c r="C2422" t="s">
        <v>1136</v>
      </c>
      <c r="D2422" t="s">
        <v>1605</v>
      </c>
    </row>
    <row r="2423" spans="1:4" x14ac:dyDescent="0.2">
      <c r="A2423" t="s">
        <v>1590</v>
      </c>
      <c r="B2423" s="8">
        <v>13186779</v>
      </c>
      <c r="C2423" t="s">
        <v>1136</v>
      </c>
      <c r="D2423" t="s">
        <v>1634</v>
      </c>
    </row>
    <row r="2424" spans="1:4" x14ac:dyDescent="0.2">
      <c r="A2424" t="s">
        <v>1592</v>
      </c>
      <c r="B2424" s="8">
        <v>13033530</v>
      </c>
      <c r="C2424" t="s">
        <v>1140</v>
      </c>
      <c r="D2424" t="s">
        <v>2032</v>
      </c>
    </row>
    <row r="2425" spans="1:4" x14ac:dyDescent="0.2">
      <c r="A2425" t="s">
        <v>1580</v>
      </c>
      <c r="B2425" s="8">
        <v>13033530</v>
      </c>
      <c r="C2425" t="s">
        <v>1140</v>
      </c>
      <c r="D2425" t="s">
        <v>1594</v>
      </c>
    </row>
    <row r="2426" spans="1:4" x14ac:dyDescent="0.2">
      <c r="A2426" t="s">
        <v>1586</v>
      </c>
      <c r="B2426" s="8">
        <v>13033530</v>
      </c>
      <c r="C2426" t="s">
        <v>1140</v>
      </c>
      <c r="D2426" t="s">
        <v>1610</v>
      </c>
    </row>
    <row r="2427" spans="1:4" x14ac:dyDescent="0.2">
      <c r="A2427" t="s">
        <v>1588</v>
      </c>
      <c r="B2427" s="8">
        <v>13033530</v>
      </c>
      <c r="C2427" t="s">
        <v>1140</v>
      </c>
      <c r="D2427" t="s">
        <v>1610</v>
      </c>
    </row>
    <row r="2428" spans="1:4" x14ac:dyDescent="0.2">
      <c r="A2428" t="s">
        <v>1590</v>
      </c>
      <c r="B2428" s="8">
        <v>13033530</v>
      </c>
      <c r="C2428" t="s">
        <v>1140</v>
      </c>
      <c r="D2428" t="s">
        <v>1584</v>
      </c>
    </row>
    <row r="2429" spans="1:4" x14ac:dyDescent="0.2">
      <c r="A2429" t="s">
        <v>1592</v>
      </c>
      <c r="B2429" s="8">
        <v>13215938</v>
      </c>
      <c r="C2429" t="s">
        <v>1141</v>
      </c>
      <c r="D2429" t="s">
        <v>1583</v>
      </c>
    </row>
    <row r="2430" spans="1:4" x14ac:dyDescent="0.2">
      <c r="A2430" t="s">
        <v>1580</v>
      </c>
      <c r="B2430" s="8">
        <v>13215938</v>
      </c>
      <c r="C2430" t="s">
        <v>1141</v>
      </c>
      <c r="D2430" t="s">
        <v>1639</v>
      </c>
    </row>
    <row r="2431" spans="1:4" x14ac:dyDescent="0.2">
      <c r="A2431" t="s">
        <v>1586</v>
      </c>
      <c r="B2431" s="8">
        <v>13215938</v>
      </c>
      <c r="C2431" t="s">
        <v>1141</v>
      </c>
      <c r="D2431" t="s">
        <v>1636</v>
      </c>
    </row>
    <row r="2432" spans="1:4" x14ac:dyDescent="0.2">
      <c r="A2432" t="s">
        <v>1588</v>
      </c>
      <c r="B2432" s="8">
        <v>13215938</v>
      </c>
      <c r="C2432" t="s">
        <v>1141</v>
      </c>
      <c r="D2432" t="s">
        <v>1603</v>
      </c>
    </row>
    <row r="2433" spans="1:4" x14ac:dyDescent="0.2">
      <c r="A2433" t="s">
        <v>1592</v>
      </c>
      <c r="B2433" s="8">
        <v>13158211</v>
      </c>
      <c r="C2433" t="s">
        <v>2033</v>
      </c>
      <c r="D2433" t="s">
        <v>1603</v>
      </c>
    </row>
    <row r="2434" spans="1:4" x14ac:dyDescent="0.2">
      <c r="A2434" t="s">
        <v>1592</v>
      </c>
      <c r="B2434" s="8">
        <v>13145624</v>
      </c>
      <c r="C2434" t="s">
        <v>2033</v>
      </c>
      <c r="D2434" t="s">
        <v>1602</v>
      </c>
    </row>
    <row r="2435" spans="1:4" x14ac:dyDescent="0.2">
      <c r="A2435" t="s">
        <v>1580</v>
      </c>
      <c r="B2435" s="8">
        <v>13158211</v>
      </c>
      <c r="C2435" t="s">
        <v>2033</v>
      </c>
      <c r="D2435" t="s">
        <v>1587</v>
      </c>
    </row>
    <row r="2436" spans="1:4" x14ac:dyDescent="0.2">
      <c r="A2436" t="s">
        <v>1586</v>
      </c>
      <c r="B2436" s="8">
        <v>13158211</v>
      </c>
      <c r="C2436" t="s">
        <v>2033</v>
      </c>
      <c r="D2436" t="s">
        <v>1602</v>
      </c>
    </row>
    <row r="2437" spans="1:4" x14ac:dyDescent="0.2">
      <c r="A2437" t="s">
        <v>1590</v>
      </c>
      <c r="B2437" s="8">
        <v>13158211</v>
      </c>
      <c r="C2437" t="s">
        <v>2033</v>
      </c>
      <c r="D2437" t="s">
        <v>1584</v>
      </c>
    </row>
    <row r="2438" spans="1:4" x14ac:dyDescent="0.2">
      <c r="A2438" t="s">
        <v>1592</v>
      </c>
      <c r="B2438" s="8">
        <v>13152889</v>
      </c>
      <c r="C2438" t="s">
        <v>1145</v>
      </c>
      <c r="D2438" t="s">
        <v>1596</v>
      </c>
    </row>
    <row r="2439" spans="1:4" x14ac:dyDescent="0.2">
      <c r="A2439" t="s">
        <v>1580</v>
      </c>
      <c r="B2439" s="8">
        <v>13152889</v>
      </c>
      <c r="C2439" t="s">
        <v>1145</v>
      </c>
      <c r="D2439" t="s">
        <v>1610</v>
      </c>
    </row>
    <row r="2440" spans="1:4" x14ac:dyDescent="0.2">
      <c r="A2440" t="s">
        <v>1586</v>
      </c>
      <c r="B2440" s="8">
        <v>13152889</v>
      </c>
      <c r="C2440" t="s">
        <v>1145</v>
      </c>
      <c r="D2440" t="s">
        <v>1583</v>
      </c>
    </row>
    <row r="2441" spans="1:4" x14ac:dyDescent="0.2">
      <c r="A2441" t="s">
        <v>1588</v>
      </c>
      <c r="B2441" s="8">
        <v>13152889</v>
      </c>
      <c r="C2441" t="s">
        <v>1145</v>
      </c>
      <c r="D2441" t="s">
        <v>1584</v>
      </c>
    </row>
    <row r="2442" spans="1:4" x14ac:dyDescent="0.2">
      <c r="A2442" t="s">
        <v>1590</v>
      </c>
      <c r="B2442" s="8">
        <v>13152889</v>
      </c>
      <c r="C2442" t="s">
        <v>1145</v>
      </c>
      <c r="D2442" t="s">
        <v>1602</v>
      </c>
    </row>
    <row r="2443" spans="1:4" x14ac:dyDescent="0.2">
      <c r="A2443" t="s">
        <v>1592</v>
      </c>
      <c r="B2443" s="8">
        <v>4050434</v>
      </c>
      <c r="C2443" t="s">
        <v>2035</v>
      </c>
      <c r="D2443" t="s">
        <v>1658</v>
      </c>
    </row>
    <row r="2444" spans="1:4" x14ac:dyDescent="0.2">
      <c r="A2444" t="s">
        <v>1580</v>
      </c>
      <c r="B2444" s="8" t="s">
        <v>1601</v>
      </c>
      <c r="C2444" t="s">
        <v>2035</v>
      </c>
      <c r="D2444" t="s">
        <v>1591</v>
      </c>
    </row>
    <row r="2445" spans="1:4" x14ac:dyDescent="0.2">
      <c r="A2445" t="s">
        <v>1580</v>
      </c>
      <c r="B2445" s="8">
        <v>4050434</v>
      </c>
      <c r="C2445" t="s">
        <v>2035</v>
      </c>
      <c r="D2445" t="s">
        <v>1607</v>
      </c>
    </row>
    <row r="2446" spans="1:4" x14ac:dyDescent="0.2">
      <c r="A2446" t="s">
        <v>1586</v>
      </c>
      <c r="B2446" s="8" t="s">
        <v>1601</v>
      </c>
      <c r="C2446" t="s">
        <v>2035</v>
      </c>
      <c r="D2446" t="s">
        <v>1602</v>
      </c>
    </row>
    <row r="2447" spans="1:4" x14ac:dyDescent="0.2">
      <c r="A2447" t="s">
        <v>1590</v>
      </c>
      <c r="B2447" s="8">
        <v>20089029</v>
      </c>
      <c r="C2447" t="s">
        <v>1149</v>
      </c>
      <c r="D2447" t="s">
        <v>1634</v>
      </c>
    </row>
    <row r="2448" spans="1:4" x14ac:dyDescent="0.2">
      <c r="A2448" t="s">
        <v>1592</v>
      </c>
      <c r="B2448" s="8">
        <v>4134919</v>
      </c>
      <c r="C2448" t="s">
        <v>1150</v>
      </c>
      <c r="D2448" t="s">
        <v>1612</v>
      </c>
    </row>
    <row r="2449" spans="1:4" x14ac:dyDescent="0.2">
      <c r="A2449" t="s">
        <v>1580</v>
      </c>
      <c r="B2449" s="8">
        <v>4134919</v>
      </c>
      <c r="C2449" t="s">
        <v>1150</v>
      </c>
      <c r="D2449" t="s">
        <v>1596</v>
      </c>
    </row>
    <row r="2450" spans="1:4" x14ac:dyDescent="0.2">
      <c r="A2450" t="s">
        <v>1586</v>
      </c>
      <c r="B2450" s="8">
        <v>4134919</v>
      </c>
      <c r="C2450" t="s">
        <v>1150</v>
      </c>
      <c r="D2450" t="s">
        <v>1919</v>
      </c>
    </row>
    <row r="2451" spans="1:4" x14ac:dyDescent="0.2">
      <c r="A2451" t="s">
        <v>1588</v>
      </c>
      <c r="B2451" s="8">
        <v>4134919</v>
      </c>
      <c r="C2451" t="s">
        <v>1150</v>
      </c>
      <c r="D2451" t="s">
        <v>1657</v>
      </c>
    </row>
    <row r="2452" spans="1:4" x14ac:dyDescent="0.2">
      <c r="A2452" t="s">
        <v>1590</v>
      </c>
      <c r="B2452" s="8">
        <v>4134919</v>
      </c>
      <c r="C2452" t="s">
        <v>1150</v>
      </c>
      <c r="D2452" t="s">
        <v>1644</v>
      </c>
    </row>
    <row r="2453" spans="1:4" x14ac:dyDescent="0.2">
      <c r="A2453" t="s">
        <v>1588</v>
      </c>
      <c r="B2453" s="8">
        <v>284272</v>
      </c>
      <c r="C2453" t="s">
        <v>1152</v>
      </c>
      <c r="D2453" t="s">
        <v>1600</v>
      </c>
    </row>
    <row r="2454" spans="1:4" x14ac:dyDescent="0.2">
      <c r="A2454" t="s">
        <v>1592</v>
      </c>
      <c r="B2454" s="8">
        <v>20090126</v>
      </c>
      <c r="C2454" t="s">
        <v>1154</v>
      </c>
      <c r="D2454" t="s">
        <v>1636</v>
      </c>
    </row>
    <row r="2455" spans="1:4" x14ac:dyDescent="0.2">
      <c r="A2455" t="s">
        <v>1580</v>
      </c>
      <c r="B2455" s="8">
        <v>20090126</v>
      </c>
      <c r="C2455" t="s">
        <v>1154</v>
      </c>
      <c r="D2455" t="s">
        <v>1602</v>
      </c>
    </row>
    <row r="2456" spans="1:4" x14ac:dyDescent="0.2">
      <c r="A2456" t="s">
        <v>1586</v>
      </c>
      <c r="B2456" s="8">
        <v>20090126</v>
      </c>
      <c r="C2456" t="s">
        <v>1154</v>
      </c>
      <c r="D2456" t="s">
        <v>1584</v>
      </c>
    </row>
    <row r="2457" spans="1:4" x14ac:dyDescent="0.2">
      <c r="A2457" t="s">
        <v>1588</v>
      </c>
      <c r="B2457" s="8">
        <v>20090126</v>
      </c>
      <c r="C2457" t="s">
        <v>1154</v>
      </c>
      <c r="D2457" t="s">
        <v>1584</v>
      </c>
    </row>
    <row r="2458" spans="1:4" x14ac:dyDescent="0.2">
      <c r="A2458" t="s">
        <v>1590</v>
      </c>
      <c r="B2458" s="8">
        <v>20090126</v>
      </c>
      <c r="C2458" t="s">
        <v>1154</v>
      </c>
      <c r="D2458" t="s">
        <v>1603</v>
      </c>
    </row>
    <row r="2459" spans="1:4" x14ac:dyDescent="0.2">
      <c r="A2459" t="s">
        <v>1580</v>
      </c>
      <c r="B2459" s="8">
        <v>4517522</v>
      </c>
      <c r="C2459" t="s">
        <v>1157</v>
      </c>
      <c r="D2459" t="s">
        <v>1609</v>
      </c>
    </row>
    <row r="2460" spans="1:4" x14ac:dyDescent="0.2">
      <c r="A2460" t="s">
        <v>1586</v>
      </c>
      <c r="B2460" s="8">
        <v>4517522</v>
      </c>
      <c r="C2460" t="s">
        <v>1157</v>
      </c>
      <c r="D2460" t="s">
        <v>1583</v>
      </c>
    </row>
    <row r="2461" spans="1:4" x14ac:dyDescent="0.2">
      <c r="A2461" t="s">
        <v>1590</v>
      </c>
      <c r="B2461" s="8">
        <v>4517522</v>
      </c>
      <c r="C2461" t="s">
        <v>1157</v>
      </c>
      <c r="D2461" t="s">
        <v>1585</v>
      </c>
    </row>
    <row r="2462" spans="1:4" x14ac:dyDescent="0.2">
      <c r="A2462" t="s">
        <v>1592</v>
      </c>
      <c r="B2462" s="8">
        <v>20169706</v>
      </c>
      <c r="C2462" t="s">
        <v>1159</v>
      </c>
      <c r="D2462" t="s">
        <v>1594</v>
      </c>
    </row>
    <row r="2463" spans="1:4" x14ac:dyDescent="0.2">
      <c r="A2463" t="s">
        <v>1580</v>
      </c>
      <c r="B2463" s="8">
        <v>20169706</v>
      </c>
      <c r="C2463" t="s">
        <v>1159</v>
      </c>
      <c r="D2463" t="s">
        <v>1636</v>
      </c>
    </row>
    <row r="2464" spans="1:4" x14ac:dyDescent="0.2">
      <c r="A2464" t="s">
        <v>1586</v>
      </c>
      <c r="B2464" s="8">
        <v>20169706</v>
      </c>
      <c r="C2464" t="s">
        <v>1159</v>
      </c>
      <c r="D2464" t="s">
        <v>1609</v>
      </c>
    </row>
    <row r="2465" spans="1:4" x14ac:dyDescent="0.2">
      <c r="A2465" t="s">
        <v>1588</v>
      </c>
      <c r="B2465" s="8">
        <v>20169706</v>
      </c>
      <c r="C2465" t="s">
        <v>1159</v>
      </c>
      <c r="D2465" t="s">
        <v>1610</v>
      </c>
    </row>
    <row r="2466" spans="1:4" x14ac:dyDescent="0.2">
      <c r="A2466" t="s">
        <v>1590</v>
      </c>
      <c r="B2466" s="8">
        <v>11370085</v>
      </c>
      <c r="C2466" t="s">
        <v>1159</v>
      </c>
      <c r="D2466" t="s">
        <v>1589</v>
      </c>
    </row>
    <row r="2467" spans="1:4" x14ac:dyDescent="0.2">
      <c r="A2467" t="s">
        <v>1580</v>
      </c>
      <c r="B2467" s="8">
        <v>4324305</v>
      </c>
      <c r="C2467" t="s">
        <v>1161</v>
      </c>
      <c r="D2467" t="s">
        <v>1584</v>
      </c>
    </row>
    <row r="2468" spans="1:4" x14ac:dyDescent="0.2">
      <c r="A2468" t="s">
        <v>1588</v>
      </c>
      <c r="B2468" s="8">
        <v>4324305</v>
      </c>
      <c r="C2468" t="s">
        <v>1161</v>
      </c>
      <c r="D2468" t="s">
        <v>1603</v>
      </c>
    </row>
    <row r="2469" spans="1:4" x14ac:dyDescent="0.2">
      <c r="A2469" t="s">
        <v>1590</v>
      </c>
      <c r="B2469" s="8">
        <v>4324305</v>
      </c>
      <c r="C2469" t="s">
        <v>1161</v>
      </c>
      <c r="D2469" t="s">
        <v>1584</v>
      </c>
    </row>
    <row r="2470" spans="1:4" x14ac:dyDescent="0.2">
      <c r="A2470" t="s">
        <v>1580</v>
      </c>
      <c r="B2470" s="8">
        <v>20168210</v>
      </c>
      <c r="C2470" t="s">
        <v>1163</v>
      </c>
      <c r="D2470" t="s">
        <v>1591</v>
      </c>
    </row>
    <row r="2471" spans="1:4" x14ac:dyDescent="0.2">
      <c r="A2471" t="s">
        <v>1586</v>
      </c>
      <c r="B2471" s="8">
        <v>20168210</v>
      </c>
      <c r="C2471" t="s">
        <v>1163</v>
      </c>
      <c r="D2471" t="s">
        <v>1629</v>
      </c>
    </row>
    <row r="2472" spans="1:4" x14ac:dyDescent="0.2">
      <c r="A2472" t="s">
        <v>1588</v>
      </c>
      <c r="B2472" s="8">
        <v>20168210</v>
      </c>
      <c r="C2472" t="s">
        <v>1163</v>
      </c>
      <c r="D2472" t="s">
        <v>1583</v>
      </c>
    </row>
    <row r="2473" spans="1:4" x14ac:dyDescent="0.2">
      <c r="A2473" t="s">
        <v>1590</v>
      </c>
      <c r="B2473" s="8">
        <v>4220330</v>
      </c>
      <c r="C2473" t="s">
        <v>1163</v>
      </c>
      <c r="D2473" t="s">
        <v>1583</v>
      </c>
    </row>
    <row r="2474" spans="1:4" x14ac:dyDescent="0.2">
      <c r="A2474" t="s">
        <v>1590</v>
      </c>
      <c r="B2474" s="8">
        <v>6885260</v>
      </c>
      <c r="C2474" t="s">
        <v>1163</v>
      </c>
      <c r="D2474" t="s">
        <v>1603</v>
      </c>
    </row>
    <row r="2475" spans="1:4" x14ac:dyDescent="0.2">
      <c r="A2475" t="s">
        <v>1590</v>
      </c>
      <c r="B2475" s="8">
        <v>20168210</v>
      </c>
      <c r="C2475" t="s">
        <v>1163</v>
      </c>
      <c r="D2475" t="s">
        <v>1587</v>
      </c>
    </row>
    <row r="2476" spans="1:4" x14ac:dyDescent="0.2">
      <c r="A2476" t="s">
        <v>1592</v>
      </c>
      <c r="B2476" s="8">
        <v>20113054</v>
      </c>
      <c r="C2476" t="s">
        <v>1165</v>
      </c>
      <c r="D2476" t="s">
        <v>1692</v>
      </c>
    </row>
    <row r="2477" spans="1:4" x14ac:dyDescent="0.2">
      <c r="A2477" t="s">
        <v>1580</v>
      </c>
      <c r="B2477" s="8">
        <v>20113054</v>
      </c>
      <c r="C2477" t="s">
        <v>1165</v>
      </c>
      <c r="D2477" t="s">
        <v>1644</v>
      </c>
    </row>
    <row r="2478" spans="1:4" x14ac:dyDescent="0.2">
      <c r="A2478" t="s">
        <v>1586</v>
      </c>
      <c r="B2478" s="8">
        <v>20113054</v>
      </c>
      <c r="C2478" t="s">
        <v>1165</v>
      </c>
      <c r="D2478" t="s">
        <v>1629</v>
      </c>
    </row>
    <row r="2479" spans="1:4" x14ac:dyDescent="0.2">
      <c r="A2479" t="s">
        <v>1588</v>
      </c>
      <c r="B2479" s="8">
        <v>20113054</v>
      </c>
      <c r="C2479" t="s">
        <v>1165</v>
      </c>
      <c r="D2479" t="s">
        <v>1583</v>
      </c>
    </row>
    <row r="2480" spans="1:4" x14ac:dyDescent="0.2">
      <c r="A2480" t="s">
        <v>1590</v>
      </c>
      <c r="B2480" s="8">
        <v>20113054</v>
      </c>
      <c r="C2480" t="s">
        <v>1165</v>
      </c>
      <c r="D2480" t="s">
        <v>1692</v>
      </c>
    </row>
    <row r="2481" spans="1:4" x14ac:dyDescent="0.2">
      <c r="A2481" t="s">
        <v>1592</v>
      </c>
      <c r="B2481" s="8" t="s">
        <v>1601</v>
      </c>
      <c r="C2481" t="s">
        <v>1167</v>
      </c>
      <c r="D2481" t="s">
        <v>1602</v>
      </c>
    </row>
    <row r="2482" spans="1:4" x14ac:dyDescent="0.2">
      <c r="A2482" t="s">
        <v>1592</v>
      </c>
      <c r="B2482" s="8" t="s">
        <v>1601</v>
      </c>
      <c r="C2482" t="s">
        <v>1167</v>
      </c>
      <c r="D2482" t="s">
        <v>1605</v>
      </c>
    </row>
    <row r="2483" spans="1:4" x14ac:dyDescent="0.2">
      <c r="A2483" t="s">
        <v>1592</v>
      </c>
      <c r="B2483" s="8" t="s">
        <v>1601</v>
      </c>
      <c r="C2483" t="s">
        <v>1167</v>
      </c>
      <c r="D2483" t="s">
        <v>1636</v>
      </c>
    </row>
    <row r="2484" spans="1:4" x14ac:dyDescent="0.2">
      <c r="A2484" t="s">
        <v>1580</v>
      </c>
      <c r="B2484" s="8" t="s">
        <v>1601</v>
      </c>
      <c r="C2484" t="s">
        <v>1167</v>
      </c>
      <c r="D2484" t="s">
        <v>1602</v>
      </c>
    </row>
    <row r="2485" spans="1:4" x14ac:dyDescent="0.2">
      <c r="A2485" t="s">
        <v>1580</v>
      </c>
      <c r="B2485" s="8" t="s">
        <v>1601</v>
      </c>
      <c r="C2485" t="s">
        <v>1167</v>
      </c>
      <c r="D2485" t="s">
        <v>1602</v>
      </c>
    </row>
    <row r="2486" spans="1:4" x14ac:dyDescent="0.2">
      <c r="A2486" t="s">
        <v>1586</v>
      </c>
      <c r="B2486" s="8" t="s">
        <v>1601</v>
      </c>
      <c r="C2486" t="s">
        <v>1167</v>
      </c>
      <c r="D2486" t="s">
        <v>1603</v>
      </c>
    </row>
    <row r="2487" spans="1:4" x14ac:dyDescent="0.2">
      <c r="A2487" t="s">
        <v>1590</v>
      </c>
      <c r="B2487" s="8" t="s">
        <v>1601</v>
      </c>
      <c r="C2487" t="s">
        <v>1167</v>
      </c>
      <c r="D2487" t="s">
        <v>1584</v>
      </c>
    </row>
    <row r="2488" spans="1:4" x14ac:dyDescent="0.2">
      <c r="A2488" t="s">
        <v>1590</v>
      </c>
      <c r="B2488" s="8" t="s">
        <v>1601</v>
      </c>
      <c r="C2488" t="s">
        <v>1167</v>
      </c>
      <c r="D2488" t="s">
        <v>1584</v>
      </c>
    </row>
    <row r="2489" spans="1:4" x14ac:dyDescent="0.2">
      <c r="A2489" t="s">
        <v>1592</v>
      </c>
      <c r="B2489" s="8">
        <v>20139718</v>
      </c>
      <c r="C2489" t="s">
        <v>1169</v>
      </c>
      <c r="D2489" t="s">
        <v>1731</v>
      </c>
    </row>
    <row r="2490" spans="1:4" x14ac:dyDescent="0.2">
      <c r="A2490" t="s">
        <v>1580</v>
      </c>
      <c r="B2490" s="8">
        <v>20139718</v>
      </c>
      <c r="C2490" t="s">
        <v>1169</v>
      </c>
      <c r="D2490" t="s">
        <v>1642</v>
      </c>
    </row>
    <row r="2491" spans="1:4" x14ac:dyDescent="0.2">
      <c r="A2491" t="s">
        <v>1586</v>
      </c>
      <c r="B2491" s="8">
        <v>20139718</v>
      </c>
      <c r="C2491" t="s">
        <v>1169</v>
      </c>
      <c r="D2491" t="s">
        <v>1730</v>
      </c>
    </row>
    <row r="2492" spans="1:4" x14ac:dyDescent="0.2">
      <c r="A2492" t="s">
        <v>1588</v>
      </c>
      <c r="B2492" s="8">
        <v>20139718</v>
      </c>
      <c r="C2492" t="s">
        <v>1169</v>
      </c>
      <c r="D2492" t="s">
        <v>1613</v>
      </c>
    </row>
    <row r="2493" spans="1:4" x14ac:dyDescent="0.2">
      <c r="A2493" t="s">
        <v>1590</v>
      </c>
      <c r="B2493" s="8">
        <v>20139718</v>
      </c>
      <c r="C2493" t="s">
        <v>1169</v>
      </c>
      <c r="D2493" t="s">
        <v>1619</v>
      </c>
    </row>
    <row r="2494" spans="1:4" x14ac:dyDescent="0.2">
      <c r="A2494" t="s">
        <v>1588</v>
      </c>
      <c r="B2494" s="8">
        <v>6867540</v>
      </c>
      <c r="C2494" t="s">
        <v>2036</v>
      </c>
      <c r="D2494" t="s">
        <v>1610</v>
      </c>
    </row>
    <row r="2495" spans="1:4" x14ac:dyDescent="0.2">
      <c r="A2495" t="s">
        <v>1590</v>
      </c>
      <c r="B2495" s="8">
        <v>6867540</v>
      </c>
      <c r="C2495" t="s">
        <v>2036</v>
      </c>
      <c r="D2495" t="s">
        <v>1610</v>
      </c>
    </row>
    <row r="2496" spans="1:4" x14ac:dyDescent="0.2">
      <c r="A2496" t="s">
        <v>1592</v>
      </c>
      <c r="B2496" s="8">
        <v>4332407</v>
      </c>
      <c r="C2496" t="s">
        <v>1176</v>
      </c>
      <c r="D2496" t="s">
        <v>1587</v>
      </c>
    </row>
    <row r="2497" spans="1:4" x14ac:dyDescent="0.2">
      <c r="A2497" t="s">
        <v>1580</v>
      </c>
      <c r="B2497" s="8">
        <v>4332407</v>
      </c>
      <c r="C2497" t="s">
        <v>1176</v>
      </c>
      <c r="D2497" t="s">
        <v>1584</v>
      </c>
    </row>
    <row r="2498" spans="1:4" x14ac:dyDescent="0.2">
      <c r="A2498" t="s">
        <v>1586</v>
      </c>
      <c r="B2498" s="8">
        <v>4332407</v>
      </c>
      <c r="C2498" t="s">
        <v>1176</v>
      </c>
      <c r="D2498" t="s">
        <v>1587</v>
      </c>
    </row>
    <row r="2499" spans="1:4" x14ac:dyDescent="0.2">
      <c r="A2499" t="s">
        <v>1588</v>
      </c>
      <c r="B2499" s="8">
        <v>4332407</v>
      </c>
      <c r="C2499" t="s">
        <v>1176</v>
      </c>
      <c r="D2499" t="s">
        <v>1629</v>
      </c>
    </row>
    <row r="2500" spans="1:4" x14ac:dyDescent="0.2">
      <c r="A2500" t="s">
        <v>1590</v>
      </c>
      <c r="B2500" s="8">
        <v>4332407</v>
      </c>
      <c r="C2500" t="s">
        <v>1176</v>
      </c>
      <c r="D2500" t="s">
        <v>1587</v>
      </c>
    </row>
    <row r="2501" spans="1:4" x14ac:dyDescent="0.2">
      <c r="A2501" t="s">
        <v>1592</v>
      </c>
      <c r="B2501" s="8">
        <v>13135335</v>
      </c>
      <c r="C2501" t="s">
        <v>1178</v>
      </c>
      <c r="D2501" t="s">
        <v>1587</v>
      </c>
    </row>
    <row r="2502" spans="1:4" x14ac:dyDescent="0.2">
      <c r="A2502" t="s">
        <v>1580</v>
      </c>
      <c r="B2502" s="8">
        <v>13135335</v>
      </c>
      <c r="C2502" t="s">
        <v>1178</v>
      </c>
      <c r="D2502" t="s">
        <v>1587</v>
      </c>
    </row>
    <row r="2503" spans="1:4" x14ac:dyDescent="0.2">
      <c r="A2503" t="s">
        <v>1586</v>
      </c>
      <c r="B2503" s="8">
        <v>13135335</v>
      </c>
      <c r="C2503" t="s">
        <v>1178</v>
      </c>
      <c r="D2503" t="s">
        <v>1584</v>
      </c>
    </row>
    <row r="2504" spans="1:4" x14ac:dyDescent="0.2">
      <c r="A2504" t="s">
        <v>1588</v>
      </c>
      <c r="B2504" s="8">
        <v>13135335</v>
      </c>
      <c r="C2504" t="s">
        <v>1178</v>
      </c>
      <c r="D2504" t="s">
        <v>1602</v>
      </c>
    </row>
    <row r="2505" spans="1:4" x14ac:dyDescent="0.2">
      <c r="A2505" t="s">
        <v>1590</v>
      </c>
      <c r="B2505" s="8">
        <v>13135335</v>
      </c>
      <c r="C2505" t="s">
        <v>1178</v>
      </c>
      <c r="D2505" t="s">
        <v>1603</v>
      </c>
    </row>
    <row r="2506" spans="1:4" x14ac:dyDescent="0.2">
      <c r="A2506" t="s">
        <v>1592</v>
      </c>
      <c r="B2506" s="8">
        <v>20053760</v>
      </c>
      <c r="C2506" t="s">
        <v>1180</v>
      </c>
      <c r="D2506" t="s">
        <v>1692</v>
      </c>
    </row>
    <row r="2507" spans="1:4" x14ac:dyDescent="0.2">
      <c r="A2507" t="s">
        <v>1580</v>
      </c>
      <c r="B2507" s="8">
        <v>20056874</v>
      </c>
      <c r="C2507" t="s">
        <v>1180</v>
      </c>
      <c r="D2507" t="s">
        <v>1748</v>
      </c>
    </row>
    <row r="2508" spans="1:4" x14ac:dyDescent="0.2">
      <c r="A2508" t="s">
        <v>1586</v>
      </c>
      <c r="B2508" s="8">
        <v>20056874</v>
      </c>
      <c r="C2508" t="s">
        <v>1180</v>
      </c>
      <c r="D2508" t="s">
        <v>2038</v>
      </c>
    </row>
    <row r="2509" spans="1:4" x14ac:dyDescent="0.2">
      <c r="A2509" t="s">
        <v>1588</v>
      </c>
      <c r="B2509" s="8">
        <v>20056874</v>
      </c>
      <c r="C2509" t="s">
        <v>1180</v>
      </c>
      <c r="D2509" t="s">
        <v>1607</v>
      </c>
    </row>
    <row r="2510" spans="1:4" x14ac:dyDescent="0.2">
      <c r="A2510" t="s">
        <v>1590</v>
      </c>
      <c r="B2510" s="8">
        <v>20056874</v>
      </c>
      <c r="C2510" t="s">
        <v>1180</v>
      </c>
      <c r="D2510" t="s">
        <v>1696</v>
      </c>
    </row>
    <row r="2511" spans="1:4" x14ac:dyDescent="0.2">
      <c r="A2511" t="s">
        <v>1592</v>
      </c>
      <c r="B2511" s="8">
        <v>20135644</v>
      </c>
      <c r="C2511" t="s">
        <v>1181</v>
      </c>
      <c r="D2511" t="s">
        <v>1589</v>
      </c>
    </row>
    <row r="2512" spans="1:4" x14ac:dyDescent="0.2">
      <c r="A2512" t="s">
        <v>1580</v>
      </c>
      <c r="B2512" s="8">
        <v>20135644</v>
      </c>
      <c r="C2512" t="s">
        <v>1181</v>
      </c>
      <c r="D2512" t="s">
        <v>1587</v>
      </c>
    </row>
    <row r="2513" spans="1:4" x14ac:dyDescent="0.2">
      <c r="A2513" t="s">
        <v>1586</v>
      </c>
      <c r="B2513" s="8">
        <v>20135644</v>
      </c>
      <c r="C2513" t="s">
        <v>1181</v>
      </c>
      <c r="D2513" t="s">
        <v>1602</v>
      </c>
    </row>
    <row r="2514" spans="1:4" x14ac:dyDescent="0.2">
      <c r="A2514" t="s">
        <v>1588</v>
      </c>
      <c r="B2514" s="8">
        <v>20135644</v>
      </c>
      <c r="C2514" t="s">
        <v>1181</v>
      </c>
      <c r="D2514" t="s">
        <v>1603</v>
      </c>
    </row>
    <row r="2515" spans="1:4" x14ac:dyDescent="0.2">
      <c r="A2515" t="s">
        <v>1590</v>
      </c>
      <c r="B2515" s="8">
        <v>20135644</v>
      </c>
      <c r="C2515" t="s">
        <v>1181</v>
      </c>
      <c r="D2515" t="s">
        <v>1602</v>
      </c>
    </row>
    <row r="2516" spans="1:4" x14ac:dyDescent="0.2">
      <c r="A2516" t="s">
        <v>1590</v>
      </c>
      <c r="B2516" s="8">
        <v>4246237</v>
      </c>
      <c r="C2516" t="s">
        <v>1183</v>
      </c>
      <c r="D2516" t="s">
        <v>1583</v>
      </c>
    </row>
    <row r="2517" spans="1:4" x14ac:dyDescent="0.2">
      <c r="A2517" t="s">
        <v>1590</v>
      </c>
      <c r="B2517" s="8" t="s">
        <v>1601</v>
      </c>
      <c r="C2517" t="s">
        <v>1183</v>
      </c>
      <c r="D2517" t="s">
        <v>1603</v>
      </c>
    </row>
    <row r="2518" spans="1:4" x14ac:dyDescent="0.2">
      <c r="A2518" t="s">
        <v>1592</v>
      </c>
      <c r="B2518" s="8">
        <v>11220516</v>
      </c>
      <c r="C2518" t="s">
        <v>2039</v>
      </c>
      <c r="D2518" t="s">
        <v>1644</v>
      </c>
    </row>
    <row r="2519" spans="1:4" x14ac:dyDescent="0.2">
      <c r="A2519" t="s">
        <v>1580</v>
      </c>
      <c r="B2519" s="8">
        <v>11220516</v>
      </c>
      <c r="C2519" t="s">
        <v>2039</v>
      </c>
      <c r="D2519" t="s">
        <v>1610</v>
      </c>
    </row>
    <row r="2520" spans="1:4" x14ac:dyDescent="0.2">
      <c r="A2520" t="s">
        <v>1586</v>
      </c>
      <c r="B2520" s="8">
        <v>11220516</v>
      </c>
      <c r="C2520" t="s">
        <v>2039</v>
      </c>
      <c r="D2520" t="s">
        <v>1583</v>
      </c>
    </row>
    <row r="2521" spans="1:4" x14ac:dyDescent="0.2">
      <c r="A2521" t="s">
        <v>1580</v>
      </c>
      <c r="B2521" s="8">
        <v>321391</v>
      </c>
      <c r="C2521" t="s">
        <v>2041</v>
      </c>
      <c r="D2521" t="s">
        <v>1603</v>
      </c>
    </row>
    <row r="2522" spans="1:4" x14ac:dyDescent="0.2">
      <c r="A2522" t="s">
        <v>1588</v>
      </c>
      <c r="B2522" s="8">
        <v>321391</v>
      </c>
      <c r="C2522" t="s">
        <v>2041</v>
      </c>
      <c r="D2522" t="s">
        <v>1603</v>
      </c>
    </row>
    <row r="2523" spans="1:4" x14ac:dyDescent="0.2">
      <c r="A2523" t="s">
        <v>1580</v>
      </c>
      <c r="B2523" s="8">
        <v>4060673</v>
      </c>
      <c r="C2523" t="s">
        <v>1185</v>
      </c>
      <c r="D2523" t="s">
        <v>1587</v>
      </c>
    </row>
    <row r="2524" spans="1:4" x14ac:dyDescent="0.2">
      <c r="A2524" t="s">
        <v>1590</v>
      </c>
      <c r="B2524" s="8">
        <v>4060673</v>
      </c>
      <c r="C2524" t="s">
        <v>1185</v>
      </c>
      <c r="D2524" t="s">
        <v>1602</v>
      </c>
    </row>
    <row r="2525" spans="1:4" x14ac:dyDescent="0.2">
      <c r="A2525" t="s">
        <v>1592</v>
      </c>
      <c r="B2525" s="8">
        <v>20159076</v>
      </c>
      <c r="C2525" t="s">
        <v>1188</v>
      </c>
      <c r="D2525" t="s">
        <v>1655</v>
      </c>
    </row>
    <row r="2526" spans="1:4" x14ac:dyDescent="0.2">
      <c r="A2526" t="s">
        <v>1580</v>
      </c>
      <c r="B2526" s="8">
        <v>20159076</v>
      </c>
      <c r="C2526" t="s">
        <v>1188</v>
      </c>
      <c r="D2526" t="s">
        <v>1627</v>
      </c>
    </row>
    <row r="2527" spans="1:4" x14ac:dyDescent="0.2">
      <c r="A2527" t="s">
        <v>1586</v>
      </c>
      <c r="B2527" s="8">
        <v>13210124</v>
      </c>
      <c r="C2527" t="s">
        <v>1188</v>
      </c>
      <c r="D2527" t="s">
        <v>1971</v>
      </c>
    </row>
    <row r="2528" spans="1:4" x14ac:dyDescent="0.2">
      <c r="A2528" t="s">
        <v>1588</v>
      </c>
      <c r="B2528" s="8">
        <v>13210124</v>
      </c>
      <c r="C2528" t="s">
        <v>1188</v>
      </c>
      <c r="D2528" t="s">
        <v>2043</v>
      </c>
    </row>
    <row r="2529" spans="1:4" x14ac:dyDescent="0.2">
      <c r="A2529" t="s">
        <v>1590</v>
      </c>
      <c r="B2529" s="8">
        <v>20159076</v>
      </c>
      <c r="C2529" t="s">
        <v>1188</v>
      </c>
      <c r="D2529" t="s">
        <v>1802</v>
      </c>
    </row>
    <row r="2530" spans="1:4" x14ac:dyDescent="0.2">
      <c r="A2530" t="s">
        <v>1590</v>
      </c>
      <c r="B2530" s="8">
        <v>13210124</v>
      </c>
      <c r="C2530" t="s">
        <v>1188</v>
      </c>
      <c r="D2530" t="s">
        <v>2044</v>
      </c>
    </row>
    <row r="2531" spans="1:4" x14ac:dyDescent="0.2">
      <c r="A2531" t="s">
        <v>1586</v>
      </c>
      <c r="B2531" s="8" t="s">
        <v>1601</v>
      </c>
      <c r="C2531" t="s">
        <v>1190</v>
      </c>
      <c r="D2531" t="s">
        <v>1603</v>
      </c>
    </row>
    <row r="2532" spans="1:4" x14ac:dyDescent="0.2">
      <c r="A2532" t="s">
        <v>1588</v>
      </c>
      <c r="B2532" s="8" t="s">
        <v>1601</v>
      </c>
      <c r="C2532" t="s">
        <v>1190</v>
      </c>
      <c r="D2532" t="s">
        <v>1587</v>
      </c>
    </row>
    <row r="2533" spans="1:4" x14ac:dyDescent="0.2">
      <c r="A2533" t="s">
        <v>1590</v>
      </c>
      <c r="B2533" s="8" t="s">
        <v>1601</v>
      </c>
      <c r="C2533" t="s">
        <v>1190</v>
      </c>
      <c r="D2533" t="s">
        <v>1584</v>
      </c>
    </row>
    <row r="2534" spans="1:4" x14ac:dyDescent="0.2">
      <c r="A2534" t="s">
        <v>1592</v>
      </c>
      <c r="B2534" s="8">
        <v>11473352</v>
      </c>
      <c r="C2534" t="s">
        <v>1192</v>
      </c>
      <c r="D2534" t="s">
        <v>1583</v>
      </c>
    </row>
    <row r="2535" spans="1:4" x14ac:dyDescent="0.2">
      <c r="A2535" t="s">
        <v>1580</v>
      </c>
      <c r="B2535" s="8">
        <v>11473352</v>
      </c>
      <c r="C2535" t="s">
        <v>1192</v>
      </c>
      <c r="D2535" t="s">
        <v>1587</v>
      </c>
    </row>
    <row r="2536" spans="1:4" x14ac:dyDescent="0.2">
      <c r="A2536" t="s">
        <v>1586</v>
      </c>
      <c r="B2536" s="8">
        <v>11473352</v>
      </c>
      <c r="C2536" t="s">
        <v>1192</v>
      </c>
      <c r="D2536" t="s">
        <v>1584</v>
      </c>
    </row>
    <row r="2537" spans="1:4" x14ac:dyDescent="0.2">
      <c r="A2537" t="s">
        <v>1588</v>
      </c>
      <c r="B2537" s="8">
        <v>11473352</v>
      </c>
      <c r="C2537" t="s">
        <v>1192</v>
      </c>
      <c r="D2537" t="s">
        <v>1581</v>
      </c>
    </row>
    <row r="2538" spans="1:4" x14ac:dyDescent="0.2">
      <c r="A2538" t="s">
        <v>1590</v>
      </c>
      <c r="B2538" s="8">
        <v>11473352</v>
      </c>
      <c r="C2538" t="s">
        <v>1192</v>
      </c>
      <c r="D2538" t="s">
        <v>1603</v>
      </c>
    </row>
    <row r="2539" spans="1:4" x14ac:dyDescent="0.2">
      <c r="A2539" t="s">
        <v>1592</v>
      </c>
      <c r="B2539" s="8">
        <v>20069670</v>
      </c>
      <c r="C2539" t="s">
        <v>1195</v>
      </c>
      <c r="D2539" t="s">
        <v>1612</v>
      </c>
    </row>
    <row r="2540" spans="1:4" x14ac:dyDescent="0.2">
      <c r="A2540" t="s">
        <v>1580</v>
      </c>
      <c r="B2540" s="8">
        <v>20069670</v>
      </c>
      <c r="C2540" t="s">
        <v>1195</v>
      </c>
      <c r="D2540" t="s">
        <v>1658</v>
      </c>
    </row>
    <row r="2541" spans="1:4" x14ac:dyDescent="0.2">
      <c r="A2541" t="s">
        <v>1592</v>
      </c>
      <c r="B2541" s="8">
        <v>4506677</v>
      </c>
      <c r="C2541" t="s">
        <v>1197</v>
      </c>
      <c r="D2541" t="s">
        <v>1626</v>
      </c>
    </row>
    <row r="2542" spans="1:4" x14ac:dyDescent="0.2">
      <c r="A2542" t="s">
        <v>1580</v>
      </c>
      <c r="B2542" s="8">
        <v>4506677</v>
      </c>
      <c r="C2542" t="s">
        <v>1197</v>
      </c>
      <c r="D2542" t="s">
        <v>1605</v>
      </c>
    </row>
    <row r="2543" spans="1:4" x14ac:dyDescent="0.2">
      <c r="A2543" t="s">
        <v>1586</v>
      </c>
      <c r="B2543" s="8">
        <v>4506677</v>
      </c>
      <c r="C2543" t="s">
        <v>1197</v>
      </c>
      <c r="D2543" t="s">
        <v>1602</v>
      </c>
    </row>
    <row r="2544" spans="1:4" x14ac:dyDescent="0.2">
      <c r="A2544" t="s">
        <v>1588</v>
      </c>
      <c r="B2544" s="8">
        <v>4506677</v>
      </c>
      <c r="C2544" t="s">
        <v>1197</v>
      </c>
      <c r="D2544" t="s">
        <v>1583</v>
      </c>
    </row>
    <row r="2545" spans="1:4" x14ac:dyDescent="0.2">
      <c r="A2545" t="s">
        <v>1590</v>
      </c>
      <c r="B2545" s="8">
        <v>4506677</v>
      </c>
      <c r="C2545" t="s">
        <v>1197</v>
      </c>
      <c r="D2545" t="s">
        <v>1587</v>
      </c>
    </row>
    <row r="2546" spans="1:4" x14ac:dyDescent="0.2">
      <c r="A2546" t="s">
        <v>1592</v>
      </c>
      <c r="B2546" s="8">
        <v>20110881</v>
      </c>
      <c r="C2546" t="s">
        <v>1198</v>
      </c>
      <c r="D2546" t="s">
        <v>1609</v>
      </c>
    </row>
    <row r="2547" spans="1:4" x14ac:dyDescent="0.2">
      <c r="A2547" t="s">
        <v>1592</v>
      </c>
      <c r="B2547" s="8" t="s">
        <v>1601</v>
      </c>
      <c r="C2547" t="s">
        <v>1198</v>
      </c>
      <c r="D2547" t="s">
        <v>1589</v>
      </c>
    </row>
    <row r="2548" spans="1:4" x14ac:dyDescent="0.2">
      <c r="A2548" t="s">
        <v>1580</v>
      </c>
      <c r="B2548" s="8">
        <v>20110881</v>
      </c>
      <c r="C2548" t="s">
        <v>1198</v>
      </c>
      <c r="D2548" t="s">
        <v>1609</v>
      </c>
    </row>
    <row r="2549" spans="1:4" x14ac:dyDescent="0.2">
      <c r="A2549" t="s">
        <v>1580</v>
      </c>
      <c r="B2549" s="8" t="s">
        <v>1601</v>
      </c>
      <c r="C2549" t="s">
        <v>1198</v>
      </c>
      <c r="D2549" t="s">
        <v>1609</v>
      </c>
    </row>
    <row r="2550" spans="1:4" x14ac:dyDescent="0.2">
      <c r="A2550" t="s">
        <v>1586</v>
      </c>
      <c r="B2550" s="8">
        <v>20157474</v>
      </c>
      <c r="C2550" t="s">
        <v>1198</v>
      </c>
      <c r="D2550" t="s">
        <v>1605</v>
      </c>
    </row>
    <row r="2551" spans="1:4" x14ac:dyDescent="0.2">
      <c r="A2551" t="s">
        <v>1586</v>
      </c>
      <c r="B2551" s="8" t="s">
        <v>1601</v>
      </c>
      <c r="C2551" t="s">
        <v>1198</v>
      </c>
      <c r="D2551" t="s">
        <v>1583</v>
      </c>
    </row>
    <row r="2552" spans="1:4" x14ac:dyDescent="0.2">
      <c r="A2552" t="s">
        <v>1586</v>
      </c>
      <c r="B2552" s="8">
        <v>20110881</v>
      </c>
      <c r="C2552" t="s">
        <v>1198</v>
      </c>
      <c r="D2552" t="s">
        <v>1583</v>
      </c>
    </row>
    <row r="2553" spans="1:4" x14ac:dyDescent="0.2">
      <c r="A2553" t="s">
        <v>1588</v>
      </c>
      <c r="B2553" s="8">
        <v>20157474</v>
      </c>
      <c r="C2553" t="s">
        <v>1198</v>
      </c>
      <c r="D2553" t="s">
        <v>1658</v>
      </c>
    </row>
    <row r="2554" spans="1:4" x14ac:dyDescent="0.2">
      <c r="A2554" t="s">
        <v>1588</v>
      </c>
      <c r="B2554" s="8">
        <v>20110881</v>
      </c>
      <c r="C2554" t="s">
        <v>1198</v>
      </c>
      <c r="D2554" t="s">
        <v>1584</v>
      </c>
    </row>
    <row r="2555" spans="1:4" x14ac:dyDescent="0.2">
      <c r="A2555" t="s">
        <v>1590</v>
      </c>
      <c r="B2555" s="8">
        <v>20157474</v>
      </c>
      <c r="C2555" t="s">
        <v>1198</v>
      </c>
      <c r="D2555" t="s">
        <v>1757</v>
      </c>
    </row>
    <row r="2556" spans="1:4" x14ac:dyDescent="0.2">
      <c r="A2556" t="s">
        <v>1590</v>
      </c>
      <c r="B2556" s="8">
        <v>20110881</v>
      </c>
      <c r="C2556" t="s">
        <v>1198</v>
      </c>
      <c r="D2556" t="s">
        <v>1603</v>
      </c>
    </row>
    <row r="2557" spans="1:4" x14ac:dyDescent="0.2">
      <c r="A2557" t="s">
        <v>1590</v>
      </c>
      <c r="B2557" s="8" t="s">
        <v>1601</v>
      </c>
      <c r="C2557" t="s">
        <v>1198</v>
      </c>
      <c r="D2557" t="s">
        <v>1603</v>
      </c>
    </row>
    <row r="2558" spans="1:4" x14ac:dyDescent="0.2">
      <c r="A2558" t="s">
        <v>1590</v>
      </c>
      <c r="B2558" s="8">
        <v>687517</v>
      </c>
      <c r="C2558" t="s">
        <v>1201</v>
      </c>
      <c r="D2558" t="s">
        <v>1584</v>
      </c>
    </row>
    <row r="2559" spans="1:4" x14ac:dyDescent="0.2">
      <c r="A2559" t="s">
        <v>1592</v>
      </c>
      <c r="B2559" s="8">
        <v>13203793</v>
      </c>
      <c r="C2559" t="s">
        <v>2045</v>
      </c>
      <c r="D2559" t="s">
        <v>1589</v>
      </c>
    </row>
    <row r="2560" spans="1:4" x14ac:dyDescent="0.2">
      <c r="A2560" t="s">
        <v>1580</v>
      </c>
      <c r="B2560" s="8">
        <v>13203793</v>
      </c>
      <c r="C2560" t="s">
        <v>2045</v>
      </c>
      <c r="D2560" t="s">
        <v>1587</v>
      </c>
    </row>
    <row r="2561" spans="1:4" x14ac:dyDescent="0.2">
      <c r="A2561" t="s">
        <v>1586</v>
      </c>
      <c r="B2561" s="8">
        <v>13203793</v>
      </c>
      <c r="C2561" t="s">
        <v>2045</v>
      </c>
      <c r="D2561" t="s">
        <v>1610</v>
      </c>
    </row>
    <row r="2562" spans="1:4" x14ac:dyDescent="0.2">
      <c r="A2562" t="s">
        <v>1592</v>
      </c>
      <c r="B2562" s="8" t="s">
        <v>1601</v>
      </c>
      <c r="C2562" t="s">
        <v>1207</v>
      </c>
      <c r="D2562" t="s">
        <v>1605</v>
      </c>
    </row>
    <row r="2563" spans="1:4" x14ac:dyDescent="0.2">
      <c r="A2563" t="s">
        <v>1592</v>
      </c>
      <c r="B2563" s="8" t="s">
        <v>1601</v>
      </c>
      <c r="C2563" t="s">
        <v>1207</v>
      </c>
      <c r="D2563" t="s">
        <v>1587</v>
      </c>
    </row>
    <row r="2564" spans="1:4" x14ac:dyDescent="0.2">
      <c r="A2564" t="s">
        <v>1580</v>
      </c>
      <c r="B2564" s="8" t="s">
        <v>1601</v>
      </c>
      <c r="C2564" t="s">
        <v>1207</v>
      </c>
      <c r="D2564" t="s">
        <v>1603</v>
      </c>
    </row>
    <row r="2565" spans="1:4" x14ac:dyDescent="0.2">
      <c r="A2565" t="s">
        <v>1580</v>
      </c>
      <c r="B2565" s="8" t="s">
        <v>1601</v>
      </c>
      <c r="C2565" t="s">
        <v>1207</v>
      </c>
      <c r="D2565" t="s">
        <v>1602</v>
      </c>
    </row>
    <row r="2566" spans="1:4" x14ac:dyDescent="0.2">
      <c r="A2566" t="s">
        <v>1586</v>
      </c>
      <c r="B2566" s="8" t="s">
        <v>1601</v>
      </c>
      <c r="C2566" t="s">
        <v>1207</v>
      </c>
      <c r="D2566" t="s">
        <v>1610</v>
      </c>
    </row>
    <row r="2567" spans="1:4" x14ac:dyDescent="0.2">
      <c r="A2567" t="s">
        <v>1590</v>
      </c>
      <c r="B2567" s="8" t="s">
        <v>1601</v>
      </c>
      <c r="C2567" t="s">
        <v>1207</v>
      </c>
      <c r="D2567" t="s">
        <v>1584</v>
      </c>
    </row>
    <row r="2568" spans="1:4" x14ac:dyDescent="0.2">
      <c r="A2568" t="s">
        <v>1590</v>
      </c>
      <c r="B2568" s="8" t="s">
        <v>1601</v>
      </c>
      <c r="C2568" t="s">
        <v>1207</v>
      </c>
      <c r="D2568" t="s">
        <v>1584</v>
      </c>
    </row>
    <row r="2569" spans="1:4" x14ac:dyDescent="0.2">
      <c r="A2569" t="s">
        <v>1592</v>
      </c>
      <c r="B2569" s="8" t="s">
        <v>1601</v>
      </c>
      <c r="C2569" t="s">
        <v>1211</v>
      </c>
      <c r="D2569" t="s">
        <v>1587</v>
      </c>
    </row>
    <row r="2570" spans="1:4" x14ac:dyDescent="0.2">
      <c r="A2570" t="s">
        <v>1580</v>
      </c>
      <c r="B2570" s="8" t="s">
        <v>1601</v>
      </c>
      <c r="C2570" t="s">
        <v>1211</v>
      </c>
      <c r="D2570" t="s">
        <v>1581</v>
      </c>
    </row>
    <row r="2571" spans="1:4" x14ac:dyDescent="0.2">
      <c r="A2571" t="s">
        <v>1586</v>
      </c>
      <c r="B2571" s="8" t="s">
        <v>1601</v>
      </c>
      <c r="C2571" t="s">
        <v>1211</v>
      </c>
      <c r="D2571" t="s">
        <v>1603</v>
      </c>
    </row>
    <row r="2572" spans="1:4" x14ac:dyDescent="0.2">
      <c r="A2572" t="s">
        <v>1588</v>
      </c>
      <c r="B2572" s="8" t="s">
        <v>1601</v>
      </c>
      <c r="C2572" t="s">
        <v>1211</v>
      </c>
      <c r="D2572" t="s">
        <v>1583</v>
      </c>
    </row>
    <row r="2573" spans="1:4" x14ac:dyDescent="0.2">
      <c r="A2573" t="s">
        <v>1590</v>
      </c>
      <c r="B2573" s="8" t="s">
        <v>1601</v>
      </c>
      <c r="C2573" t="s">
        <v>1211</v>
      </c>
      <c r="D2573" t="s">
        <v>1609</v>
      </c>
    </row>
    <row r="2574" spans="1:4" x14ac:dyDescent="0.2">
      <c r="A2574" t="s">
        <v>1592</v>
      </c>
      <c r="B2574" s="8">
        <v>20102178</v>
      </c>
      <c r="C2574" t="s">
        <v>2047</v>
      </c>
      <c r="D2574" t="s">
        <v>1587</v>
      </c>
    </row>
    <row r="2575" spans="1:4" x14ac:dyDescent="0.2">
      <c r="A2575" t="s">
        <v>1590</v>
      </c>
      <c r="B2575" s="8">
        <v>20102178</v>
      </c>
      <c r="C2575" t="s">
        <v>2047</v>
      </c>
      <c r="D2575" t="s">
        <v>1603</v>
      </c>
    </row>
    <row r="2576" spans="1:4" x14ac:dyDescent="0.2">
      <c r="A2576" t="s">
        <v>1590</v>
      </c>
      <c r="B2576" s="8" t="s">
        <v>1601</v>
      </c>
      <c r="C2576" t="s">
        <v>2047</v>
      </c>
      <c r="D2576" t="s">
        <v>1603</v>
      </c>
    </row>
    <row r="2577" spans="1:4" x14ac:dyDescent="0.2">
      <c r="A2577" t="s">
        <v>1592</v>
      </c>
      <c r="B2577" s="8">
        <v>11448054</v>
      </c>
      <c r="C2577" t="s">
        <v>1212</v>
      </c>
      <c r="D2577" t="s">
        <v>1764</v>
      </c>
    </row>
    <row r="2578" spans="1:4" x14ac:dyDescent="0.2">
      <c r="A2578" t="s">
        <v>1580</v>
      </c>
      <c r="B2578" s="8">
        <v>11448054</v>
      </c>
      <c r="C2578" t="s">
        <v>1212</v>
      </c>
      <c r="D2578" t="s">
        <v>1718</v>
      </c>
    </row>
    <row r="2579" spans="1:4" x14ac:dyDescent="0.2">
      <c r="A2579" t="s">
        <v>1586</v>
      </c>
      <c r="B2579" s="8">
        <v>11448054</v>
      </c>
      <c r="C2579" t="s">
        <v>1212</v>
      </c>
      <c r="D2579" t="s">
        <v>1730</v>
      </c>
    </row>
    <row r="2580" spans="1:4" x14ac:dyDescent="0.2">
      <c r="A2580" t="s">
        <v>1588</v>
      </c>
      <c r="B2580" s="8">
        <v>11448054</v>
      </c>
      <c r="C2580" t="s">
        <v>1212</v>
      </c>
      <c r="D2580" t="s">
        <v>1695</v>
      </c>
    </row>
    <row r="2581" spans="1:4" x14ac:dyDescent="0.2">
      <c r="A2581" t="s">
        <v>1590</v>
      </c>
      <c r="B2581" s="8">
        <v>11448054</v>
      </c>
      <c r="C2581" t="s">
        <v>1212</v>
      </c>
      <c r="D2581" t="s">
        <v>1643</v>
      </c>
    </row>
    <row r="2582" spans="1:4" x14ac:dyDescent="0.2">
      <c r="A2582" t="s">
        <v>1592</v>
      </c>
      <c r="B2582" s="8">
        <v>4031271</v>
      </c>
      <c r="C2582" t="s">
        <v>1214</v>
      </c>
      <c r="D2582" t="s">
        <v>1610</v>
      </c>
    </row>
    <row r="2583" spans="1:4" x14ac:dyDescent="0.2">
      <c r="A2583" t="s">
        <v>1586</v>
      </c>
      <c r="B2583" s="8">
        <v>4031271</v>
      </c>
      <c r="C2583" t="s">
        <v>1214</v>
      </c>
      <c r="D2583" t="s">
        <v>1603</v>
      </c>
    </row>
    <row r="2584" spans="1:4" x14ac:dyDescent="0.2">
      <c r="A2584" t="s">
        <v>1592</v>
      </c>
      <c r="B2584" s="8">
        <v>20166526</v>
      </c>
      <c r="C2584" t="s">
        <v>2049</v>
      </c>
      <c r="D2584" t="s">
        <v>1585</v>
      </c>
    </row>
    <row r="2585" spans="1:4" x14ac:dyDescent="0.2">
      <c r="A2585" t="s">
        <v>1592</v>
      </c>
      <c r="B2585" s="8" t="s">
        <v>1601</v>
      </c>
      <c r="C2585" t="s">
        <v>2049</v>
      </c>
      <c r="D2585" t="s">
        <v>1613</v>
      </c>
    </row>
    <row r="2586" spans="1:4" x14ac:dyDescent="0.2">
      <c r="A2586" t="s">
        <v>1580</v>
      </c>
      <c r="B2586" s="8">
        <v>20166526</v>
      </c>
      <c r="C2586" t="s">
        <v>2049</v>
      </c>
      <c r="D2586" t="s">
        <v>1661</v>
      </c>
    </row>
    <row r="2587" spans="1:4" x14ac:dyDescent="0.2">
      <c r="A2587" t="s">
        <v>1586</v>
      </c>
      <c r="B2587" s="8">
        <v>20166526</v>
      </c>
      <c r="C2587" t="s">
        <v>2049</v>
      </c>
      <c r="D2587" t="s">
        <v>1583</v>
      </c>
    </row>
    <row r="2588" spans="1:4" x14ac:dyDescent="0.2">
      <c r="A2588" t="s">
        <v>1588</v>
      </c>
      <c r="B2588" s="8" t="s">
        <v>1601</v>
      </c>
      <c r="C2588" t="s">
        <v>2049</v>
      </c>
      <c r="D2588" t="s">
        <v>1658</v>
      </c>
    </row>
    <row r="2589" spans="1:4" x14ac:dyDescent="0.2">
      <c r="A2589" t="s">
        <v>1588</v>
      </c>
      <c r="B2589" s="8">
        <v>20166526</v>
      </c>
      <c r="C2589" t="s">
        <v>2049</v>
      </c>
      <c r="D2589" t="s">
        <v>1591</v>
      </c>
    </row>
    <row r="2590" spans="1:4" x14ac:dyDescent="0.2">
      <c r="A2590" t="s">
        <v>1590</v>
      </c>
      <c r="B2590" s="8" t="s">
        <v>1601</v>
      </c>
      <c r="C2590" t="s">
        <v>2049</v>
      </c>
      <c r="D2590" t="s">
        <v>1627</v>
      </c>
    </row>
    <row r="2591" spans="1:4" x14ac:dyDescent="0.2">
      <c r="A2591" t="s">
        <v>1592</v>
      </c>
      <c r="B2591" s="8">
        <v>20041157</v>
      </c>
      <c r="C2591" t="s">
        <v>1216</v>
      </c>
      <c r="D2591" t="s">
        <v>1605</v>
      </c>
    </row>
    <row r="2592" spans="1:4" x14ac:dyDescent="0.2">
      <c r="A2592" t="s">
        <v>1580</v>
      </c>
      <c r="B2592" s="8">
        <v>20041157</v>
      </c>
      <c r="C2592" t="s">
        <v>1216</v>
      </c>
      <c r="D2592" t="s">
        <v>1610</v>
      </c>
    </row>
    <row r="2593" spans="1:4" x14ac:dyDescent="0.2">
      <c r="A2593" t="s">
        <v>1580</v>
      </c>
      <c r="B2593" s="8">
        <v>13225223</v>
      </c>
      <c r="C2593" t="s">
        <v>1216</v>
      </c>
      <c r="D2593" t="s">
        <v>1602</v>
      </c>
    </row>
    <row r="2594" spans="1:4" x14ac:dyDescent="0.2">
      <c r="A2594" t="s">
        <v>1588</v>
      </c>
      <c r="B2594" s="8">
        <v>13225223</v>
      </c>
      <c r="C2594" t="s">
        <v>1216</v>
      </c>
      <c r="D2594" t="s">
        <v>1584</v>
      </c>
    </row>
    <row r="2595" spans="1:4" x14ac:dyDescent="0.2">
      <c r="A2595" t="s">
        <v>1588</v>
      </c>
      <c r="B2595" s="8">
        <v>20041157</v>
      </c>
      <c r="C2595" t="s">
        <v>1216</v>
      </c>
      <c r="D2595" t="s">
        <v>1584</v>
      </c>
    </row>
    <row r="2596" spans="1:4" x14ac:dyDescent="0.2">
      <c r="A2596" t="s">
        <v>1592</v>
      </c>
      <c r="B2596" s="8">
        <v>20086477</v>
      </c>
      <c r="C2596" t="s">
        <v>1217</v>
      </c>
      <c r="D2596" t="s">
        <v>1602</v>
      </c>
    </row>
    <row r="2597" spans="1:4" x14ac:dyDescent="0.2">
      <c r="A2597" t="s">
        <v>1580</v>
      </c>
      <c r="B2597" s="8">
        <v>20086477</v>
      </c>
      <c r="C2597" t="s">
        <v>1217</v>
      </c>
      <c r="D2597" t="s">
        <v>1587</v>
      </c>
    </row>
    <row r="2598" spans="1:4" x14ac:dyDescent="0.2">
      <c r="A2598" t="s">
        <v>1586</v>
      </c>
      <c r="B2598" s="8">
        <v>20086477</v>
      </c>
      <c r="C2598" t="s">
        <v>1217</v>
      </c>
      <c r="D2598" t="s">
        <v>1584</v>
      </c>
    </row>
    <row r="2599" spans="1:4" x14ac:dyDescent="0.2">
      <c r="A2599" t="s">
        <v>1588</v>
      </c>
      <c r="B2599" s="8">
        <v>20086477</v>
      </c>
      <c r="C2599" t="s">
        <v>1217</v>
      </c>
      <c r="D2599" t="s">
        <v>1603</v>
      </c>
    </row>
    <row r="2600" spans="1:4" x14ac:dyDescent="0.2">
      <c r="A2600" t="s">
        <v>1590</v>
      </c>
      <c r="B2600" s="8">
        <v>20086477</v>
      </c>
      <c r="C2600" t="s">
        <v>1217</v>
      </c>
      <c r="D2600" t="s">
        <v>1581</v>
      </c>
    </row>
    <row r="2601" spans="1:4" x14ac:dyDescent="0.2">
      <c r="A2601" t="s">
        <v>1592</v>
      </c>
      <c r="B2601" s="8">
        <v>20076293</v>
      </c>
      <c r="C2601" t="s">
        <v>1221</v>
      </c>
      <c r="D2601" t="s">
        <v>1605</v>
      </c>
    </row>
    <row r="2602" spans="1:4" x14ac:dyDescent="0.2">
      <c r="A2602" t="s">
        <v>1580</v>
      </c>
      <c r="B2602" s="8">
        <v>20076293</v>
      </c>
      <c r="C2602" t="s">
        <v>1221</v>
      </c>
      <c r="D2602" t="s">
        <v>1657</v>
      </c>
    </row>
    <row r="2603" spans="1:4" x14ac:dyDescent="0.2">
      <c r="A2603" t="s">
        <v>1586</v>
      </c>
      <c r="B2603" s="8">
        <v>20076293</v>
      </c>
      <c r="C2603" t="s">
        <v>1221</v>
      </c>
      <c r="D2603" t="s">
        <v>1626</v>
      </c>
    </row>
    <row r="2604" spans="1:4" x14ac:dyDescent="0.2">
      <c r="A2604" t="s">
        <v>1588</v>
      </c>
      <c r="B2604" s="8">
        <v>20076293</v>
      </c>
      <c r="C2604" t="s">
        <v>1221</v>
      </c>
      <c r="D2604" t="s">
        <v>1594</v>
      </c>
    </row>
    <row r="2605" spans="1:4" x14ac:dyDescent="0.2">
      <c r="A2605" t="s">
        <v>1590</v>
      </c>
      <c r="B2605" s="8">
        <v>20076293</v>
      </c>
      <c r="C2605" t="s">
        <v>1221</v>
      </c>
      <c r="D2605" t="s">
        <v>1583</v>
      </c>
    </row>
    <row r="2606" spans="1:4" x14ac:dyDescent="0.2">
      <c r="A2606" t="s">
        <v>1590</v>
      </c>
      <c r="B2606" s="8" t="s">
        <v>1601</v>
      </c>
      <c r="C2606" t="s">
        <v>1223</v>
      </c>
      <c r="D2606" t="s">
        <v>1671</v>
      </c>
    </row>
    <row r="2607" spans="1:4" x14ac:dyDescent="0.2">
      <c r="A2607" t="s">
        <v>1590</v>
      </c>
      <c r="B2607" s="8">
        <v>13091658</v>
      </c>
      <c r="C2607" t="s">
        <v>1223</v>
      </c>
      <c r="D2607" t="s">
        <v>1603</v>
      </c>
    </row>
    <row r="2608" spans="1:4" x14ac:dyDescent="0.2">
      <c r="A2608" t="s">
        <v>1592</v>
      </c>
      <c r="B2608" s="8">
        <v>13217107</v>
      </c>
      <c r="C2608" t="s">
        <v>1225</v>
      </c>
      <c r="D2608" t="s">
        <v>1607</v>
      </c>
    </row>
    <row r="2609" spans="1:4" x14ac:dyDescent="0.2">
      <c r="A2609" t="s">
        <v>1580</v>
      </c>
      <c r="B2609" s="8">
        <v>13217107</v>
      </c>
      <c r="C2609" t="s">
        <v>1225</v>
      </c>
      <c r="D2609" t="s">
        <v>1610</v>
      </c>
    </row>
    <row r="2610" spans="1:4" x14ac:dyDescent="0.2">
      <c r="A2610" t="s">
        <v>1586</v>
      </c>
      <c r="B2610" s="8">
        <v>13217107</v>
      </c>
      <c r="C2610" t="s">
        <v>1225</v>
      </c>
      <c r="D2610" t="s">
        <v>1610</v>
      </c>
    </row>
    <row r="2611" spans="1:4" x14ac:dyDescent="0.2">
      <c r="A2611" t="s">
        <v>1588</v>
      </c>
      <c r="B2611" s="8">
        <v>13217107</v>
      </c>
      <c r="C2611" t="s">
        <v>1225</v>
      </c>
      <c r="D2611" t="s">
        <v>1587</v>
      </c>
    </row>
    <row r="2612" spans="1:4" x14ac:dyDescent="0.2">
      <c r="A2612" t="s">
        <v>1590</v>
      </c>
      <c r="B2612" s="8">
        <v>13217107</v>
      </c>
      <c r="C2612" t="s">
        <v>1225</v>
      </c>
      <c r="D2612" t="s">
        <v>1589</v>
      </c>
    </row>
    <row r="2613" spans="1:4" x14ac:dyDescent="0.2">
      <c r="A2613" t="s">
        <v>1592</v>
      </c>
      <c r="B2613" s="8">
        <v>744367</v>
      </c>
      <c r="C2613" t="s">
        <v>1227</v>
      </c>
      <c r="D2613" t="s">
        <v>1585</v>
      </c>
    </row>
    <row r="2614" spans="1:4" x14ac:dyDescent="0.2">
      <c r="A2614" t="s">
        <v>1580</v>
      </c>
      <c r="B2614" s="8">
        <v>744367</v>
      </c>
      <c r="C2614" t="s">
        <v>1227</v>
      </c>
      <c r="D2614" t="s">
        <v>1636</v>
      </c>
    </row>
    <row r="2615" spans="1:4" x14ac:dyDescent="0.2">
      <c r="A2615" t="s">
        <v>1586</v>
      </c>
      <c r="B2615" s="8">
        <v>744367</v>
      </c>
      <c r="C2615" t="s">
        <v>1227</v>
      </c>
      <c r="D2615" t="s">
        <v>1619</v>
      </c>
    </row>
    <row r="2616" spans="1:4" x14ac:dyDescent="0.2">
      <c r="A2616" t="s">
        <v>1588</v>
      </c>
      <c r="B2616" s="8">
        <v>744367</v>
      </c>
      <c r="C2616" t="s">
        <v>1227</v>
      </c>
      <c r="D2616" t="s">
        <v>1607</v>
      </c>
    </row>
    <row r="2617" spans="1:4" x14ac:dyDescent="0.2">
      <c r="A2617" t="s">
        <v>1590</v>
      </c>
      <c r="B2617" s="8">
        <v>744367</v>
      </c>
      <c r="C2617" t="s">
        <v>1227</v>
      </c>
      <c r="D2617" t="s">
        <v>1594</v>
      </c>
    </row>
    <row r="2618" spans="1:4" x14ac:dyDescent="0.2">
      <c r="A2618" t="s">
        <v>1592</v>
      </c>
      <c r="B2618" s="8">
        <v>20060185</v>
      </c>
      <c r="C2618" t="s">
        <v>1229</v>
      </c>
      <c r="D2618" t="s">
        <v>1610</v>
      </c>
    </row>
    <row r="2619" spans="1:4" x14ac:dyDescent="0.2">
      <c r="A2619" t="s">
        <v>1580</v>
      </c>
      <c r="B2619" s="8">
        <v>20060185</v>
      </c>
      <c r="C2619" t="s">
        <v>1229</v>
      </c>
      <c r="D2619" t="s">
        <v>1607</v>
      </c>
    </row>
    <row r="2620" spans="1:4" x14ac:dyDescent="0.2">
      <c r="A2620" t="s">
        <v>1586</v>
      </c>
      <c r="B2620" s="8">
        <v>20060185</v>
      </c>
      <c r="C2620" t="s">
        <v>1229</v>
      </c>
      <c r="D2620" t="s">
        <v>1591</v>
      </c>
    </row>
    <row r="2621" spans="1:4" x14ac:dyDescent="0.2">
      <c r="A2621" t="s">
        <v>1588</v>
      </c>
      <c r="B2621" s="8">
        <v>20060185</v>
      </c>
      <c r="C2621" t="s">
        <v>1229</v>
      </c>
      <c r="D2621" t="s">
        <v>1619</v>
      </c>
    </row>
    <row r="2622" spans="1:4" x14ac:dyDescent="0.2">
      <c r="A2622" t="s">
        <v>1590</v>
      </c>
      <c r="B2622" s="8">
        <v>20060185</v>
      </c>
      <c r="C2622" t="s">
        <v>1229</v>
      </c>
      <c r="D2622" t="s">
        <v>1602</v>
      </c>
    </row>
    <row r="2623" spans="1:4" x14ac:dyDescent="0.2">
      <c r="A2623" t="s">
        <v>1580</v>
      </c>
      <c r="B2623" s="8">
        <v>20088437</v>
      </c>
      <c r="C2623" t="s">
        <v>1231</v>
      </c>
      <c r="D2623" t="s">
        <v>1603</v>
      </c>
    </row>
    <row r="2624" spans="1:4" x14ac:dyDescent="0.2">
      <c r="A2624" t="s">
        <v>1586</v>
      </c>
      <c r="B2624" s="8">
        <v>20088437</v>
      </c>
      <c r="C2624" t="s">
        <v>1231</v>
      </c>
      <c r="D2624" t="s">
        <v>1602</v>
      </c>
    </row>
    <row r="2625" spans="1:4" x14ac:dyDescent="0.2">
      <c r="A2625" t="s">
        <v>1588</v>
      </c>
      <c r="B2625" s="8">
        <v>13031004</v>
      </c>
      <c r="C2625" t="s">
        <v>1231</v>
      </c>
      <c r="D2625" t="s">
        <v>1603</v>
      </c>
    </row>
    <row r="2626" spans="1:4" x14ac:dyDescent="0.2">
      <c r="A2626" t="s">
        <v>1588</v>
      </c>
      <c r="B2626" s="8">
        <v>20088437</v>
      </c>
      <c r="C2626" t="s">
        <v>1231</v>
      </c>
      <c r="D2626" t="s">
        <v>1603</v>
      </c>
    </row>
    <row r="2627" spans="1:4" x14ac:dyDescent="0.2">
      <c r="A2627" t="s">
        <v>1590</v>
      </c>
      <c r="B2627" s="8">
        <v>20088437</v>
      </c>
      <c r="C2627" t="s">
        <v>1231</v>
      </c>
      <c r="D2627" t="s">
        <v>1602</v>
      </c>
    </row>
    <row r="2628" spans="1:4" x14ac:dyDescent="0.2">
      <c r="A2628" t="s">
        <v>1590</v>
      </c>
      <c r="B2628" s="8">
        <v>13031004</v>
      </c>
      <c r="C2628" t="s">
        <v>1231</v>
      </c>
      <c r="D2628" t="s">
        <v>1603</v>
      </c>
    </row>
    <row r="2629" spans="1:4" x14ac:dyDescent="0.2">
      <c r="A2629" t="s">
        <v>1580</v>
      </c>
      <c r="B2629" s="8">
        <v>20131805</v>
      </c>
      <c r="C2629" t="s">
        <v>1233</v>
      </c>
      <c r="D2629" t="s">
        <v>1645</v>
      </c>
    </row>
    <row r="2630" spans="1:4" x14ac:dyDescent="0.2">
      <c r="A2630" t="s">
        <v>1586</v>
      </c>
      <c r="B2630" s="8">
        <v>20131805</v>
      </c>
      <c r="C2630" t="s">
        <v>1233</v>
      </c>
      <c r="D2630" t="s">
        <v>1629</v>
      </c>
    </row>
    <row r="2631" spans="1:4" x14ac:dyDescent="0.2">
      <c r="A2631" t="s">
        <v>1588</v>
      </c>
      <c r="B2631" s="8">
        <v>20146347</v>
      </c>
      <c r="C2631" t="s">
        <v>1233</v>
      </c>
      <c r="D2631" t="s">
        <v>1629</v>
      </c>
    </row>
    <row r="2632" spans="1:4" x14ac:dyDescent="0.2">
      <c r="A2632" t="s">
        <v>1590</v>
      </c>
      <c r="B2632" s="8">
        <v>20146347</v>
      </c>
      <c r="C2632" t="s">
        <v>1233</v>
      </c>
      <c r="D2632" t="s">
        <v>1603</v>
      </c>
    </row>
    <row r="2633" spans="1:4" x14ac:dyDescent="0.2">
      <c r="A2633" t="s">
        <v>1580</v>
      </c>
      <c r="B2633" s="8">
        <v>13192000</v>
      </c>
      <c r="C2633" t="s">
        <v>1235</v>
      </c>
      <c r="D2633" t="s">
        <v>1655</v>
      </c>
    </row>
    <row r="2634" spans="1:4" x14ac:dyDescent="0.2">
      <c r="A2634" t="s">
        <v>1580</v>
      </c>
      <c r="B2634" s="8">
        <v>20174457</v>
      </c>
      <c r="C2634" t="s">
        <v>1235</v>
      </c>
      <c r="D2634" t="s">
        <v>1756</v>
      </c>
    </row>
    <row r="2635" spans="1:4" x14ac:dyDescent="0.2">
      <c r="A2635" t="s">
        <v>1586</v>
      </c>
      <c r="B2635" s="8">
        <v>20151982</v>
      </c>
      <c r="C2635" t="s">
        <v>1235</v>
      </c>
      <c r="D2635" t="s">
        <v>2022</v>
      </c>
    </row>
    <row r="2636" spans="1:4" x14ac:dyDescent="0.2">
      <c r="A2636" t="s">
        <v>1586</v>
      </c>
      <c r="B2636" s="8">
        <v>13192000</v>
      </c>
      <c r="C2636" t="s">
        <v>1235</v>
      </c>
      <c r="D2636" t="s">
        <v>1629</v>
      </c>
    </row>
    <row r="2637" spans="1:4" x14ac:dyDescent="0.2">
      <c r="A2637" t="s">
        <v>1588</v>
      </c>
      <c r="B2637" s="8">
        <v>20151982</v>
      </c>
      <c r="C2637" t="s">
        <v>1235</v>
      </c>
      <c r="D2637" t="s">
        <v>1790</v>
      </c>
    </row>
    <row r="2638" spans="1:4" x14ac:dyDescent="0.2">
      <c r="A2638" t="s">
        <v>1590</v>
      </c>
      <c r="B2638" s="8">
        <v>20151982</v>
      </c>
      <c r="C2638" t="s">
        <v>1235</v>
      </c>
      <c r="D2638" t="s">
        <v>1695</v>
      </c>
    </row>
    <row r="2639" spans="1:4" x14ac:dyDescent="0.2">
      <c r="A2639" t="s">
        <v>1592</v>
      </c>
      <c r="B2639" s="8">
        <v>13050906</v>
      </c>
      <c r="C2639" t="s">
        <v>1238</v>
      </c>
      <c r="D2639" t="s">
        <v>1603</v>
      </c>
    </row>
    <row r="2640" spans="1:4" x14ac:dyDescent="0.2">
      <c r="A2640" t="s">
        <v>1588</v>
      </c>
      <c r="B2640" s="8">
        <v>13050906</v>
      </c>
      <c r="C2640" t="s">
        <v>1238</v>
      </c>
      <c r="D2640" t="s">
        <v>1603</v>
      </c>
    </row>
    <row r="2641" spans="1:4" x14ac:dyDescent="0.2">
      <c r="A2641" t="s">
        <v>1592</v>
      </c>
      <c r="B2641" s="8">
        <v>20083164</v>
      </c>
      <c r="C2641" t="s">
        <v>1242</v>
      </c>
      <c r="D2641" t="s">
        <v>1627</v>
      </c>
    </row>
    <row r="2642" spans="1:4" x14ac:dyDescent="0.2">
      <c r="A2642" t="s">
        <v>1580</v>
      </c>
      <c r="B2642" s="8">
        <v>20083164</v>
      </c>
      <c r="C2642" t="s">
        <v>1242</v>
      </c>
      <c r="D2642" t="s">
        <v>1657</v>
      </c>
    </row>
    <row r="2643" spans="1:4" x14ac:dyDescent="0.2">
      <c r="A2643" t="s">
        <v>1586</v>
      </c>
      <c r="B2643" s="8">
        <v>13048639</v>
      </c>
      <c r="C2643" t="s">
        <v>1249</v>
      </c>
      <c r="D2643" t="s">
        <v>1603</v>
      </c>
    </row>
    <row r="2644" spans="1:4" x14ac:dyDescent="0.2">
      <c r="A2644" t="s">
        <v>1588</v>
      </c>
      <c r="B2644" s="8">
        <v>13048639</v>
      </c>
      <c r="C2644" t="s">
        <v>1249</v>
      </c>
      <c r="D2644" t="s">
        <v>1627</v>
      </c>
    </row>
    <row r="2645" spans="1:4" x14ac:dyDescent="0.2">
      <c r="A2645" t="s">
        <v>1580</v>
      </c>
      <c r="B2645" s="8">
        <v>11171576</v>
      </c>
      <c r="C2645" t="s">
        <v>1251</v>
      </c>
      <c r="D2645" t="s">
        <v>1589</v>
      </c>
    </row>
    <row r="2646" spans="1:4" x14ac:dyDescent="0.2">
      <c r="A2646" t="s">
        <v>1592</v>
      </c>
      <c r="B2646" s="8">
        <v>20052112</v>
      </c>
      <c r="C2646" t="s">
        <v>1253</v>
      </c>
      <c r="D2646" t="s">
        <v>1602</v>
      </c>
    </row>
    <row r="2647" spans="1:4" x14ac:dyDescent="0.2">
      <c r="A2647" t="s">
        <v>1580</v>
      </c>
      <c r="B2647" s="8">
        <v>20052112</v>
      </c>
      <c r="C2647" t="s">
        <v>1253</v>
      </c>
      <c r="D2647" t="s">
        <v>1603</v>
      </c>
    </row>
    <row r="2648" spans="1:4" x14ac:dyDescent="0.2">
      <c r="A2648" t="s">
        <v>1586</v>
      </c>
      <c r="B2648" s="8" t="s">
        <v>1601</v>
      </c>
      <c r="C2648" t="s">
        <v>1253</v>
      </c>
      <c r="D2648" t="s">
        <v>1610</v>
      </c>
    </row>
    <row r="2649" spans="1:4" x14ac:dyDescent="0.2">
      <c r="A2649" t="s">
        <v>1586</v>
      </c>
      <c r="B2649" s="8" t="s">
        <v>1601</v>
      </c>
      <c r="C2649" t="s">
        <v>1253</v>
      </c>
      <c r="D2649" t="s">
        <v>1610</v>
      </c>
    </row>
    <row r="2650" spans="1:4" x14ac:dyDescent="0.2">
      <c r="A2650" t="s">
        <v>1586</v>
      </c>
      <c r="B2650" s="8" t="s">
        <v>1601</v>
      </c>
      <c r="C2650" t="s">
        <v>1253</v>
      </c>
      <c r="D2650" t="s">
        <v>1602</v>
      </c>
    </row>
    <row r="2651" spans="1:4" x14ac:dyDescent="0.2">
      <c r="A2651" t="s">
        <v>1586</v>
      </c>
      <c r="B2651" s="8">
        <v>20052112</v>
      </c>
      <c r="C2651" t="s">
        <v>1253</v>
      </c>
      <c r="D2651" t="s">
        <v>1610</v>
      </c>
    </row>
    <row r="2652" spans="1:4" x14ac:dyDescent="0.2">
      <c r="A2652" t="s">
        <v>1588</v>
      </c>
      <c r="B2652" s="8" t="s">
        <v>1601</v>
      </c>
      <c r="C2652" t="s">
        <v>1253</v>
      </c>
      <c r="D2652" t="s">
        <v>1603</v>
      </c>
    </row>
    <row r="2653" spans="1:4" x14ac:dyDescent="0.2">
      <c r="A2653" t="s">
        <v>1588</v>
      </c>
      <c r="B2653" s="8" t="s">
        <v>1601</v>
      </c>
      <c r="C2653" t="s">
        <v>1253</v>
      </c>
      <c r="D2653" t="s">
        <v>1603</v>
      </c>
    </row>
    <row r="2654" spans="1:4" x14ac:dyDescent="0.2">
      <c r="A2654" t="s">
        <v>1588</v>
      </c>
      <c r="B2654" s="8" t="s">
        <v>1601</v>
      </c>
      <c r="C2654" t="s">
        <v>1253</v>
      </c>
      <c r="D2654" t="s">
        <v>1603</v>
      </c>
    </row>
    <row r="2655" spans="1:4" x14ac:dyDescent="0.2">
      <c r="A2655" t="s">
        <v>1590</v>
      </c>
      <c r="B2655" s="8" t="s">
        <v>1601</v>
      </c>
      <c r="C2655" t="s">
        <v>1253</v>
      </c>
      <c r="D2655" t="s">
        <v>1584</v>
      </c>
    </row>
    <row r="2656" spans="1:4" x14ac:dyDescent="0.2">
      <c r="A2656" t="s">
        <v>1590</v>
      </c>
      <c r="B2656" s="8" t="s">
        <v>1601</v>
      </c>
      <c r="C2656" t="s">
        <v>1253</v>
      </c>
      <c r="D2656" t="s">
        <v>1584</v>
      </c>
    </row>
    <row r="2657" spans="1:4" x14ac:dyDescent="0.2">
      <c r="A2657" t="s">
        <v>1590</v>
      </c>
      <c r="B2657" s="8" t="s">
        <v>1601</v>
      </c>
      <c r="C2657" t="s">
        <v>1253</v>
      </c>
      <c r="D2657" t="s">
        <v>1584</v>
      </c>
    </row>
    <row r="2658" spans="1:4" x14ac:dyDescent="0.2">
      <c r="A2658" t="s">
        <v>1590</v>
      </c>
      <c r="B2658" s="8">
        <v>20052112</v>
      </c>
      <c r="C2658" t="s">
        <v>1253</v>
      </c>
      <c r="D2658" t="s">
        <v>1603</v>
      </c>
    </row>
    <row r="2659" spans="1:4" x14ac:dyDescent="0.2">
      <c r="A2659" t="s">
        <v>1592</v>
      </c>
      <c r="B2659" s="8">
        <v>13113015</v>
      </c>
      <c r="C2659" t="s">
        <v>1257</v>
      </c>
      <c r="D2659" t="s">
        <v>1605</v>
      </c>
    </row>
    <row r="2660" spans="1:4" x14ac:dyDescent="0.2">
      <c r="A2660" t="s">
        <v>1580</v>
      </c>
      <c r="B2660" s="8">
        <v>13113015</v>
      </c>
      <c r="C2660" t="s">
        <v>1257</v>
      </c>
      <c r="D2660" t="s">
        <v>1602</v>
      </c>
    </row>
    <row r="2661" spans="1:4" x14ac:dyDescent="0.2">
      <c r="A2661" t="s">
        <v>1586</v>
      </c>
      <c r="B2661" s="8">
        <v>13113015</v>
      </c>
      <c r="C2661" t="s">
        <v>1257</v>
      </c>
      <c r="D2661" t="s">
        <v>1757</v>
      </c>
    </row>
    <row r="2662" spans="1:4" x14ac:dyDescent="0.2">
      <c r="A2662" t="s">
        <v>1588</v>
      </c>
      <c r="B2662" s="8">
        <v>13113015</v>
      </c>
      <c r="C2662" t="s">
        <v>1257</v>
      </c>
      <c r="D2662" t="s">
        <v>1628</v>
      </c>
    </row>
    <row r="2663" spans="1:4" x14ac:dyDescent="0.2">
      <c r="A2663" t="s">
        <v>1590</v>
      </c>
      <c r="B2663" s="8">
        <v>13113015</v>
      </c>
      <c r="C2663" t="s">
        <v>1257</v>
      </c>
      <c r="D2663" t="s">
        <v>1605</v>
      </c>
    </row>
    <row r="2664" spans="1:4" x14ac:dyDescent="0.2">
      <c r="A2664" t="s">
        <v>1592</v>
      </c>
      <c r="B2664" s="8">
        <v>20178299</v>
      </c>
      <c r="C2664" t="s">
        <v>2050</v>
      </c>
      <c r="D2664" t="s">
        <v>1627</v>
      </c>
    </row>
    <row r="2665" spans="1:4" x14ac:dyDescent="0.2">
      <c r="A2665" t="s">
        <v>1580</v>
      </c>
      <c r="B2665" s="8">
        <v>13140575</v>
      </c>
      <c r="C2665" t="s">
        <v>1259</v>
      </c>
      <c r="D2665" t="s">
        <v>1695</v>
      </c>
    </row>
    <row r="2666" spans="1:4" x14ac:dyDescent="0.2">
      <c r="A2666" t="s">
        <v>1586</v>
      </c>
      <c r="B2666" s="8">
        <v>13140575</v>
      </c>
      <c r="C2666" t="s">
        <v>1259</v>
      </c>
      <c r="D2666" t="s">
        <v>1655</v>
      </c>
    </row>
    <row r="2667" spans="1:4" x14ac:dyDescent="0.2">
      <c r="A2667" t="s">
        <v>1588</v>
      </c>
      <c r="B2667" s="8">
        <v>13140575</v>
      </c>
      <c r="C2667" t="s">
        <v>1259</v>
      </c>
      <c r="D2667" t="s">
        <v>1694</v>
      </c>
    </row>
    <row r="2668" spans="1:4" x14ac:dyDescent="0.2">
      <c r="A2668" t="s">
        <v>1590</v>
      </c>
      <c r="B2668" s="8">
        <v>13140575</v>
      </c>
      <c r="C2668" t="s">
        <v>1259</v>
      </c>
      <c r="D2668" t="s">
        <v>1661</v>
      </c>
    </row>
    <row r="2669" spans="1:4" x14ac:dyDescent="0.2">
      <c r="A2669" t="s">
        <v>1580</v>
      </c>
      <c r="B2669" s="8">
        <v>20054753</v>
      </c>
      <c r="C2669" t="s">
        <v>1260</v>
      </c>
      <c r="D2669" t="s">
        <v>1603</v>
      </c>
    </row>
    <row r="2670" spans="1:4" x14ac:dyDescent="0.2">
      <c r="A2670" t="s">
        <v>1588</v>
      </c>
      <c r="B2670" s="8">
        <v>20054753</v>
      </c>
      <c r="C2670" t="s">
        <v>1260</v>
      </c>
      <c r="D2670" t="s">
        <v>1602</v>
      </c>
    </row>
    <row r="2671" spans="1:4" x14ac:dyDescent="0.2">
      <c r="A2671" t="s">
        <v>1590</v>
      </c>
      <c r="B2671" s="8">
        <v>20054753</v>
      </c>
      <c r="C2671" t="s">
        <v>1260</v>
      </c>
      <c r="D2671" t="s">
        <v>1609</v>
      </c>
    </row>
    <row r="2672" spans="1:4" x14ac:dyDescent="0.2">
      <c r="A2672" t="s">
        <v>1592</v>
      </c>
      <c r="B2672" s="8">
        <v>13118678</v>
      </c>
      <c r="C2672" t="s">
        <v>1261</v>
      </c>
      <c r="D2672" t="s">
        <v>1629</v>
      </c>
    </row>
    <row r="2673" spans="1:4" x14ac:dyDescent="0.2">
      <c r="A2673" t="s">
        <v>1580</v>
      </c>
      <c r="B2673" s="8">
        <v>13118678</v>
      </c>
      <c r="C2673" t="s">
        <v>1261</v>
      </c>
      <c r="D2673" t="s">
        <v>1636</v>
      </c>
    </row>
    <row r="2674" spans="1:4" x14ac:dyDescent="0.2">
      <c r="A2674" t="s">
        <v>1586</v>
      </c>
      <c r="B2674" s="8">
        <v>13118678</v>
      </c>
      <c r="C2674" t="s">
        <v>1261</v>
      </c>
      <c r="D2674" t="s">
        <v>1581</v>
      </c>
    </row>
    <row r="2675" spans="1:4" x14ac:dyDescent="0.2">
      <c r="A2675" t="s">
        <v>1588</v>
      </c>
      <c r="B2675" s="8">
        <v>13118678</v>
      </c>
      <c r="C2675" t="s">
        <v>1261</v>
      </c>
      <c r="D2675" t="s">
        <v>1610</v>
      </c>
    </row>
    <row r="2676" spans="1:4" x14ac:dyDescent="0.2">
      <c r="A2676" t="s">
        <v>1590</v>
      </c>
      <c r="B2676" s="8">
        <v>13118678</v>
      </c>
      <c r="C2676" t="s">
        <v>1261</v>
      </c>
      <c r="D2676" t="s">
        <v>1594</v>
      </c>
    </row>
    <row r="2677" spans="1:4" x14ac:dyDescent="0.2">
      <c r="A2677" t="s">
        <v>1592</v>
      </c>
      <c r="B2677" s="8">
        <v>11417051</v>
      </c>
      <c r="C2677" t="s">
        <v>1263</v>
      </c>
      <c r="D2677" t="s">
        <v>1619</v>
      </c>
    </row>
    <row r="2678" spans="1:4" x14ac:dyDescent="0.2">
      <c r="A2678" t="s">
        <v>1586</v>
      </c>
      <c r="B2678" s="8">
        <v>11417051</v>
      </c>
      <c r="C2678" t="s">
        <v>1263</v>
      </c>
      <c r="D2678" t="s">
        <v>1587</v>
      </c>
    </row>
    <row r="2679" spans="1:4" x14ac:dyDescent="0.2">
      <c r="A2679" t="s">
        <v>1588</v>
      </c>
      <c r="B2679" s="8">
        <v>11417051</v>
      </c>
      <c r="C2679" t="s">
        <v>1263</v>
      </c>
      <c r="D2679" t="s">
        <v>1584</v>
      </c>
    </row>
    <row r="2680" spans="1:4" x14ac:dyDescent="0.2">
      <c r="A2680" t="s">
        <v>1590</v>
      </c>
      <c r="B2680" s="8">
        <v>11417051</v>
      </c>
      <c r="C2680" t="s">
        <v>1263</v>
      </c>
      <c r="D2680" t="s">
        <v>1587</v>
      </c>
    </row>
    <row r="2681" spans="1:4" x14ac:dyDescent="0.2">
      <c r="A2681" t="s">
        <v>1592</v>
      </c>
      <c r="B2681" s="8">
        <v>20137833</v>
      </c>
      <c r="C2681" t="s">
        <v>1265</v>
      </c>
      <c r="D2681" t="s">
        <v>1674</v>
      </c>
    </row>
    <row r="2682" spans="1:4" x14ac:dyDescent="0.2">
      <c r="A2682" t="s">
        <v>1592</v>
      </c>
      <c r="B2682" s="8">
        <v>20137909</v>
      </c>
      <c r="C2682" t="s">
        <v>1265</v>
      </c>
      <c r="D2682" t="s">
        <v>1674</v>
      </c>
    </row>
    <row r="2683" spans="1:4" x14ac:dyDescent="0.2">
      <c r="A2683" t="s">
        <v>1592</v>
      </c>
      <c r="B2683" s="8">
        <v>20072288</v>
      </c>
      <c r="C2683" t="s">
        <v>1265</v>
      </c>
      <c r="D2683" t="s">
        <v>1674</v>
      </c>
    </row>
    <row r="2684" spans="1:4" x14ac:dyDescent="0.2">
      <c r="A2684" t="s">
        <v>1580</v>
      </c>
      <c r="B2684" s="8">
        <v>20137909</v>
      </c>
      <c r="C2684" t="s">
        <v>1265</v>
      </c>
      <c r="D2684" t="s">
        <v>1583</v>
      </c>
    </row>
    <row r="2685" spans="1:4" x14ac:dyDescent="0.2">
      <c r="A2685" t="s">
        <v>1580</v>
      </c>
      <c r="B2685" s="8">
        <v>20072288</v>
      </c>
      <c r="C2685" t="s">
        <v>1265</v>
      </c>
      <c r="D2685" t="s">
        <v>1692</v>
      </c>
    </row>
    <row r="2686" spans="1:4" x14ac:dyDescent="0.2">
      <c r="A2686" t="s">
        <v>1580</v>
      </c>
      <c r="B2686" s="8">
        <v>20137833</v>
      </c>
      <c r="C2686" t="s">
        <v>1265</v>
      </c>
      <c r="D2686" t="s">
        <v>1583</v>
      </c>
    </row>
    <row r="2687" spans="1:4" x14ac:dyDescent="0.2">
      <c r="A2687" t="s">
        <v>1586</v>
      </c>
      <c r="B2687" s="8">
        <v>20072288</v>
      </c>
      <c r="C2687" t="s">
        <v>1265</v>
      </c>
      <c r="D2687" t="s">
        <v>1674</v>
      </c>
    </row>
    <row r="2688" spans="1:4" x14ac:dyDescent="0.2">
      <c r="A2688" t="s">
        <v>1586</v>
      </c>
      <c r="B2688" s="8">
        <v>20137909</v>
      </c>
      <c r="C2688" t="s">
        <v>1265</v>
      </c>
      <c r="D2688" t="s">
        <v>1674</v>
      </c>
    </row>
    <row r="2689" spans="1:4" x14ac:dyDescent="0.2">
      <c r="A2689" t="s">
        <v>1586</v>
      </c>
      <c r="B2689" s="8">
        <v>20137833</v>
      </c>
      <c r="C2689" t="s">
        <v>1265</v>
      </c>
      <c r="D2689" t="s">
        <v>1674</v>
      </c>
    </row>
    <row r="2690" spans="1:4" x14ac:dyDescent="0.2">
      <c r="A2690" t="s">
        <v>1588</v>
      </c>
      <c r="B2690" s="8">
        <v>20137909</v>
      </c>
      <c r="C2690" t="s">
        <v>1265</v>
      </c>
      <c r="D2690" t="s">
        <v>1584</v>
      </c>
    </row>
    <row r="2691" spans="1:4" x14ac:dyDescent="0.2">
      <c r="A2691" t="s">
        <v>1588</v>
      </c>
      <c r="B2691" s="8">
        <v>20072288</v>
      </c>
      <c r="C2691" t="s">
        <v>1265</v>
      </c>
      <c r="D2691" t="s">
        <v>1581</v>
      </c>
    </row>
    <row r="2692" spans="1:4" x14ac:dyDescent="0.2">
      <c r="A2692" t="s">
        <v>1588</v>
      </c>
      <c r="B2692" s="8">
        <v>20137833</v>
      </c>
      <c r="C2692" t="s">
        <v>1265</v>
      </c>
      <c r="D2692" t="s">
        <v>1581</v>
      </c>
    </row>
    <row r="2693" spans="1:4" x14ac:dyDescent="0.2">
      <c r="A2693" t="s">
        <v>1588</v>
      </c>
      <c r="B2693" s="8">
        <v>20071867</v>
      </c>
      <c r="C2693" t="s">
        <v>1265</v>
      </c>
      <c r="D2693" t="s">
        <v>1771</v>
      </c>
    </row>
    <row r="2694" spans="1:4" x14ac:dyDescent="0.2">
      <c r="A2694" t="s">
        <v>1590</v>
      </c>
      <c r="B2694" s="8">
        <v>20072288</v>
      </c>
      <c r="C2694" t="s">
        <v>1265</v>
      </c>
      <c r="D2694" t="s">
        <v>1636</v>
      </c>
    </row>
    <row r="2695" spans="1:4" x14ac:dyDescent="0.2">
      <c r="A2695" t="s">
        <v>1590</v>
      </c>
      <c r="B2695" s="8">
        <v>20137833</v>
      </c>
      <c r="C2695" t="s">
        <v>1265</v>
      </c>
      <c r="D2695" t="s">
        <v>1636</v>
      </c>
    </row>
    <row r="2696" spans="1:4" x14ac:dyDescent="0.2">
      <c r="A2696" t="s">
        <v>1590</v>
      </c>
      <c r="B2696" s="8">
        <v>20071867</v>
      </c>
      <c r="C2696" t="s">
        <v>1265</v>
      </c>
      <c r="D2696" t="s">
        <v>1694</v>
      </c>
    </row>
    <row r="2697" spans="1:4" x14ac:dyDescent="0.2">
      <c r="A2697" t="s">
        <v>1590</v>
      </c>
      <c r="B2697" s="8">
        <v>20137909</v>
      </c>
      <c r="C2697" t="s">
        <v>1265</v>
      </c>
      <c r="D2697" t="s">
        <v>1626</v>
      </c>
    </row>
    <row r="2698" spans="1:4" x14ac:dyDescent="0.2">
      <c r="A2698" t="s">
        <v>1592</v>
      </c>
      <c r="B2698" s="8">
        <v>13153114</v>
      </c>
      <c r="C2698" t="s">
        <v>1267</v>
      </c>
      <c r="D2698" t="s">
        <v>1609</v>
      </c>
    </row>
    <row r="2699" spans="1:4" x14ac:dyDescent="0.2">
      <c r="A2699" t="s">
        <v>1590</v>
      </c>
      <c r="B2699" s="8">
        <v>20150081</v>
      </c>
      <c r="C2699" t="s">
        <v>1269</v>
      </c>
      <c r="D2699" t="s">
        <v>1696</v>
      </c>
    </row>
    <row r="2700" spans="1:4" x14ac:dyDescent="0.2">
      <c r="A2700" t="s">
        <v>1590</v>
      </c>
      <c r="B2700" s="8">
        <v>13118264</v>
      </c>
      <c r="C2700" t="s">
        <v>1273</v>
      </c>
      <c r="D2700" t="s">
        <v>1609</v>
      </c>
    </row>
    <row r="2701" spans="1:4" x14ac:dyDescent="0.2">
      <c r="A2701" t="s">
        <v>1592</v>
      </c>
      <c r="B2701" s="8">
        <v>4007735</v>
      </c>
      <c r="C2701" t="s">
        <v>1275</v>
      </c>
      <c r="D2701" t="s">
        <v>1610</v>
      </c>
    </row>
    <row r="2702" spans="1:4" x14ac:dyDescent="0.2">
      <c r="A2702" t="s">
        <v>1580</v>
      </c>
      <c r="B2702" s="8">
        <v>4007735</v>
      </c>
      <c r="C2702" t="s">
        <v>1275</v>
      </c>
      <c r="D2702" t="s">
        <v>1603</v>
      </c>
    </row>
    <row r="2703" spans="1:4" x14ac:dyDescent="0.2">
      <c r="A2703" t="s">
        <v>1586</v>
      </c>
      <c r="B2703" s="8">
        <v>4007735</v>
      </c>
      <c r="C2703" t="s">
        <v>1275</v>
      </c>
      <c r="D2703" t="s">
        <v>1603</v>
      </c>
    </row>
    <row r="2704" spans="1:4" x14ac:dyDescent="0.2">
      <c r="A2704" t="s">
        <v>1588</v>
      </c>
      <c r="B2704" s="8">
        <v>4007735</v>
      </c>
      <c r="C2704" t="s">
        <v>1275</v>
      </c>
      <c r="D2704" t="s">
        <v>1603</v>
      </c>
    </row>
    <row r="2705" spans="1:4" x14ac:dyDescent="0.2">
      <c r="A2705" t="s">
        <v>1590</v>
      </c>
      <c r="B2705" s="8">
        <v>4007735</v>
      </c>
      <c r="C2705" t="s">
        <v>1275</v>
      </c>
      <c r="D2705" t="s">
        <v>1584</v>
      </c>
    </row>
    <row r="2706" spans="1:4" x14ac:dyDescent="0.2">
      <c r="A2706" t="s">
        <v>1590</v>
      </c>
      <c r="B2706" s="8">
        <v>643904</v>
      </c>
      <c r="C2706" t="s">
        <v>1277</v>
      </c>
      <c r="D2706" t="s">
        <v>1602</v>
      </c>
    </row>
    <row r="2707" spans="1:4" x14ac:dyDescent="0.2">
      <c r="A2707" t="s">
        <v>1580</v>
      </c>
      <c r="B2707" s="8">
        <v>4338547</v>
      </c>
      <c r="C2707" t="s">
        <v>1281</v>
      </c>
      <c r="D2707" t="s">
        <v>1587</v>
      </c>
    </row>
    <row r="2708" spans="1:4" x14ac:dyDescent="0.2">
      <c r="A2708" t="s">
        <v>1588</v>
      </c>
      <c r="B2708" s="8">
        <v>4338547</v>
      </c>
      <c r="C2708" t="s">
        <v>1281</v>
      </c>
      <c r="D2708" t="s">
        <v>1602</v>
      </c>
    </row>
    <row r="2709" spans="1:4" x14ac:dyDescent="0.2">
      <c r="A2709" t="s">
        <v>1590</v>
      </c>
      <c r="B2709" s="8">
        <v>4338547</v>
      </c>
      <c r="C2709" t="s">
        <v>1281</v>
      </c>
      <c r="D2709" t="s">
        <v>1584</v>
      </c>
    </row>
    <row r="2710" spans="1:4" x14ac:dyDescent="0.2">
      <c r="A2710" t="s">
        <v>1592</v>
      </c>
      <c r="B2710" s="8">
        <v>4009020</v>
      </c>
      <c r="C2710" t="s">
        <v>2052</v>
      </c>
      <c r="D2710" t="s">
        <v>1584</v>
      </c>
    </row>
    <row r="2711" spans="1:4" x14ac:dyDescent="0.2">
      <c r="A2711" t="s">
        <v>1580</v>
      </c>
      <c r="B2711" s="8">
        <v>4009020</v>
      </c>
      <c r="C2711" t="s">
        <v>2052</v>
      </c>
      <c r="D2711" t="s">
        <v>1603</v>
      </c>
    </row>
    <row r="2712" spans="1:4" x14ac:dyDescent="0.2">
      <c r="A2712" t="s">
        <v>1592</v>
      </c>
      <c r="B2712" s="8">
        <v>4263295</v>
      </c>
      <c r="C2712" t="s">
        <v>1283</v>
      </c>
      <c r="D2712" t="s">
        <v>1612</v>
      </c>
    </row>
    <row r="2713" spans="1:4" x14ac:dyDescent="0.2">
      <c r="A2713" t="s">
        <v>1580</v>
      </c>
      <c r="B2713" s="8">
        <v>4263295</v>
      </c>
      <c r="C2713" t="s">
        <v>1283</v>
      </c>
      <c r="D2713" t="s">
        <v>1626</v>
      </c>
    </row>
    <row r="2714" spans="1:4" x14ac:dyDescent="0.2">
      <c r="A2714" t="s">
        <v>1586</v>
      </c>
      <c r="B2714" s="8">
        <v>4263295</v>
      </c>
      <c r="C2714" t="s">
        <v>1283</v>
      </c>
      <c r="D2714" t="s">
        <v>1585</v>
      </c>
    </row>
    <row r="2715" spans="1:4" x14ac:dyDescent="0.2">
      <c r="A2715" t="s">
        <v>1586</v>
      </c>
      <c r="B2715" s="8">
        <v>4206010</v>
      </c>
      <c r="C2715" t="s">
        <v>1283</v>
      </c>
      <c r="D2715" t="s">
        <v>1602</v>
      </c>
    </row>
    <row r="2716" spans="1:4" x14ac:dyDescent="0.2">
      <c r="A2716" t="s">
        <v>1590</v>
      </c>
      <c r="B2716" s="8">
        <v>4263295</v>
      </c>
      <c r="C2716" t="s">
        <v>1283</v>
      </c>
      <c r="D2716" t="s">
        <v>1620</v>
      </c>
    </row>
    <row r="2717" spans="1:4" x14ac:dyDescent="0.2">
      <c r="A2717" t="s">
        <v>1592</v>
      </c>
      <c r="B2717" s="8">
        <v>11182369</v>
      </c>
      <c r="C2717" t="s">
        <v>1285</v>
      </c>
      <c r="D2717" t="s">
        <v>1594</v>
      </c>
    </row>
    <row r="2718" spans="1:4" x14ac:dyDescent="0.2">
      <c r="A2718" t="s">
        <v>1586</v>
      </c>
      <c r="B2718" s="8">
        <v>11182369</v>
      </c>
      <c r="C2718" t="s">
        <v>1285</v>
      </c>
      <c r="D2718" t="s">
        <v>1587</v>
      </c>
    </row>
    <row r="2719" spans="1:4" x14ac:dyDescent="0.2">
      <c r="A2719" t="s">
        <v>1590</v>
      </c>
      <c r="B2719" s="8">
        <v>11182369</v>
      </c>
      <c r="C2719" t="s">
        <v>1285</v>
      </c>
      <c r="D2719" t="s">
        <v>1587</v>
      </c>
    </row>
    <row r="2720" spans="1:4" x14ac:dyDescent="0.2">
      <c r="A2720" t="s">
        <v>1592</v>
      </c>
      <c r="B2720" s="8">
        <v>20165216</v>
      </c>
      <c r="C2720" t="s">
        <v>1286</v>
      </c>
      <c r="D2720" t="s">
        <v>1610</v>
      </c>
    </row>
    <row r="2721" spans="1:4" x14ac:dyDescent="0.2">
      <c r="A2721" t="s">
        <v>1580</v>
      </c>
      <c r="B2721" s="8">
        <v>20165216</v>
      </c>
      <c r="C2721" t="s">
        <v>1286</v>
      </c>
      <c r="D2721" t="s">
        <v>1609</v>
      </c>
    </row>
    <row r="2722" spans="1:4" x14ac:dyDescent="0.2">
      <c r="A2722" t="s">
        <v>1586</v>
      </c>
      <c r="B2722" s="8">
        <v>20165216</v>
      </c>
      <c r="C2722" t="s">
        <v>1286</v>
      </c>
      <c r="D2722" t="s">
        <v>1581</v>
      </c>
    </row>
    <row r="2723" spans="1:4" x14ac:dyDescent="0.2">
      <c r="A2723" t="s">
        <v>1588</v>
      </c>
      <c r="B2723" s="8">
        <v>20165216</v>
      </c>
      <c r="C2723" t="s">
        <v>1286</v>
      </c>
      <c r="D2723" t="s">
        <v>1629</v>
      </c>
    </row>
    <row r="2724" spans="1:4" x14ac:dyDescent="0.2">
      <c r="A2724" t="s">
        <v>1590</v>
      </c>
      <c r="B2724" s="8">
        <v>20165216</v>
      </c>
      <c r="C2724" t="s">
        <v>1286</v>
      </c>
      <c r="D2724" t="s">
        <v>1587</v>
      </c>
    </row>
    <row r="2725" spans="1:4" x14ac:dyDescent="0.2">
      <c r="A2725" t="s">
        <v>1592</v>
      </c>
      <c r="B2725" s="8">
        <v>4146878</v>
      </c>
      <c r="C2725" t="s">
        <v>1288</v>
      </c>
      <c r="D2725" t="s">
        <v>1603</v>
      </c>
    </row>
    <row r="2726" spans="1:4" x14ac:dyDescent="0.2">
      <c r="A2726" t="s">
        <v>1592</v>
      </c>
      <c r="B2726" s="8">
        <v>4189427</v>
      </c>
      <c r="C2726" t="s">
        <v>1288</v>
      </c>
      <c r="D2726" t="s">
        <v>1661</v>
      </c>
    </row>
    <row r="2727" spans="1:4" x14ac:dyDescent="0.2">
      <c r="A2727" t="s">
        <v>1592</v>
      </c>
      <c r="B2727" s="8">
        <v>4189428</v>
      </c>
      <c r="C2727" t="s">
        <v>1288</v>
      </c>
      <c r="D2727" t="s">
        <v>1584</v>
      </c>
    </row>
    <row r="2728" spans="1:4" x14ac:dyDescent="0.2">
      <c r="A2728" t="s">
        <v>1580</v>
      </c>
      <c r="B2728" s="8">
        <v>4189427</v>
      </c>
      <c r="C2728" t="s">
        <v>1288</v>
      </c>
      <c r="D2728" t="s">
        <v>1723</v>
      </c>
    </row>
    <row r="2729" spans="1:4" x14ac:dyDescent="0.2">
      <c r="A2729" t="s">
        <v>1580</v>
      </c>
      <c r="B2729" s="8">
        <v>4189428</v>
      </c>
      <c r="C2729" t="s">
        <v>1288</v>
      </c>
      <c r="D2729" t="s">
        <v>1603</v>
      </c>
    </row>
    <row r="2730" spans="1:4" x14ac:dyDescent="0.2">
      <c r="A2730" t="s">
        <v>1586</v>
      </c>
      <c r="B2730" s="8">
        <v>4189427</v>
      </c>
      <c r="C2730" t="s">
        <v>1288</v>
      </c>
      <c r="D2730" t="s">
        <v>1594</v>
      </c>
    </row>
    <row r="2731" spans="1:4" x14ac:dyDescent="0.2">
      <c r="A2731" t="s">
        <v>1586</v>
      </c>
      <c r="B2731" s="8">
        <v>4189428</v>
      </c>
      <c r="C2731" t="s">
        <v>1288</v>
      </c>
      <c r="D2731" t="s">
        <v>1587</v>
      </c>
    </row>
    <row r="2732" spans="1:4" x14ac:dyDescent="0.2">
      <c r="A2732" t="s">
        <v>1588</v>
      </c>
      <c r="B2732" s="8">
        <v>4189427</v>
      </c>
      <c r="C2732" t="s">
        <v>1288</v>
      </c>
      <c r="D2732" t="s">
        <v>1585</v>
      </c>
    </row>
    <row r="2733" spans="1:4" x14ac:dyDescent="0.2">
      <c r="A2733" t="s">
        <v>1588</v>
      </c>
      <c r="B2733" s="8">
        <v>4189428</v>
      </c>
      <c r="C2733" t="s">
        <v>1288</v>
      </c>
      <c r="D2733" t="s">
        <v>1603</v>
      </c>
    </row>
    <row r="2734" spans="1:4" x14ac:dyDescent="0.2">
      <c r="A2734" t="s">
        <v>1590</v>
      </c>
      <c r="B2734" s="8">
        <v>4189427</v>
      </c>
      <c r="C2734" t="s">
        <v>1288</v>
      </c>
      <c r="D2734" t="s">
        <v>1591</v>
      </c>
    </row>
    <row r="2735" spans="1:4" x14ac:dyDescent="0.2">
      <c r="A2735" t="s">
        <v>1592</v>
      </c>
      <c r="B2735" s="8">
        <v>11347496</v>
      </c>
      <c r="C2735" t="s">
        <v>1289</v>
      </c>
      <c r="D2735" t="s">
        <v>1583</v>
      </c>
    </row>
    <row r="2736" spans="1:4" x14ac:dyDescent="0.2">
      <c r="A2736" t="s">
        <v>1580</v>
      </c>
      <c r="B2736" s="8">
        <v>11347496</v>
      </c>
      <c r="C2736" t="s">
        <v>1289</v>
      </c>
      <c r="D2736" t="s">
        <v>1628</v>
      </c>
    </row>
    <row r="2737" spans="1:4" x14ac:dyDescent="0.2">
      <c r="A2737" t="s">
        <v>1586</v>
      </c>
      <c r="B2737" s="8">
        <v>11347496</v>
      </c>
      <c r="C2737" t="s">
        <v>1289</v>
      </c>
      <c r="D2737" t="s">
        <v>1609</v>
      </c>
    </row>
    <row r="2738" spans="1:4" x14ac:dyDescent="0.2">
      <c r="A2738" t="s">
        <v>1588</v>
      </c>
      <c r="B2738" s="8">
        <v>11347496</v>
      </c>
      <c r="C2738" t="s">
        <v>1289</v>
      </c>
      <c r="D2738" t="s">
        <v>1629</v>
      </c>
    </row>
    <row r="2739" spans="1:4" x14ac:dyDescent="0.2">
      <c r="A2739" t="s">
        <v>1590</v>
      </c>
      <c r="B2739" s="8">
        <v>11347496</v>
      </c>
      <c r="C2739" t="s">
        <v>1289</v>
      </c>
      <c r="D2739" t="s">
        <v>1605</v>
      </c>
    </row>
    <row r="2740" spans="1:4" x14ac:dyDescent="0.2">
      <c r="A2740" t="s">
        <v>1592</v>
      </c>
      <c r="B2740" s="8" t="s">
        <v>1601</v>
      </c>
      <c r="C2740" t="s">
        <v>1291</v>
      </c>
      <c r="D2740" t="s">
        <v>1605</v>
      </c>
    </row>
    <row r="2741" spans="1:4" x14ac:dyDescent="0.2">
      <c r="A2741" t="s">
        <v>1592</v>
      </c>
      <c r="B2741" s="8" t="s">
        <v>1601</v>
      </c>
      <c r="C2741" t="s">
        <v>1291</v>
      </c>
      <c r="D2741" t="s">
        <v>1636</v>
      </c>
    </row>
    <row r="2742" spans="1:4" x14ac:dyDescent="0.2">
      <c r="A2742" t="s">
        <v>1592</v>
      </c>
      <c r="B2742" s="8">
        <v>13189215</v>
      </c>
      <c r="C2742" t="s">
        <v>1291</v>
      </c>
      <c r="D2742" t="s">
        <v>1581</v>
      </c>
    </row>
    <row r="2743" spans="1:4" x14ac:dyDescent="0.2">
      <c r="A2743" t="s">
        <v>1580</v>
      </c>
      <c r="B2743" s="8">
        <v>13189215</v>
      </c>
      <c r="C2743" t="s">
        <v>1291</v>
      </c>
      <c r="D2743" t="s">
        <v>1594</v>
      </c>
    </row>
    <row r="2744" spans="1:4" x14ac:dyDescent="0.2">
      <c r="A2744" t="s">
        <v>1580</v>
      </c>
      <c r="B2744" s="8" t="s">
        <v>1601</v>
      </c>
      <c r="C2744" t="s">
        <v>1291</v>
      </c>
      <c r="D2744" t="s">
        <v>1602</v>
      </c>
    </row>
    <row r="2745" spans="1:4" x14ac:dyDescent="0.2">
      <c r="A2745" t="s">
        <v>1580</v>
      </c>
      <c r="B2745" s="8" t="s">
        <v>1601</v>
      </c>
      <c r="C2745" t="s">
        <v>1291</v>
      </c>
      <c r="D2745" t="s">
        <v>1602</v>
      </c>
    </row>
    <row r="2746" spans="1:4" x14ac:dyDescent="0.2">
      <c r="A2746" t="s">
        <v>1586</v>
      </c>
      <c r="B2746" s="8" t="s">
        <v>1601</v>
      </c>
      <c r="C2746" t="s">
        <v>1291</v>
      </c>
      <c r="D2746" t="s">
        <v>1596</v>
      </c>
    </row>
    <row r="2747" spans="1:4" x14ac:dyDescent="0.2">
      <c r="A2747" t="s">
        <v>1586</v>
      </c>
      <c r="B2747" s="8">
        <v>20131724</v>
      </c>
      <c r="C2747" t="s">
        <v>1291</v>
      </c>
      <c r="D2747" t="s">
        <v>1602</v>
      </c>
    </row>
    <row r="2748" spans="1:4" x14ac:dyDescent="0.2">
      <c r="A2748" t="s">
        <v>1586</v>
      </c>
      <c r="B2748" s="8">
        <v>13189215</v>
      </c>
      <c r="C2748" t="s">
        <v>1291</v>
      </c>
      <c r="D2748" t="s">
        <v>1581</v>
      </c>
    </row>
    <row r="2749" spans="1:4" x14ac:dyDescent="0.2">
      <c r="A2749" t="s">
        <v>1586</v>
      </c>
      <c r="B2749" s="8" t="s">
        <v>1601</v>
      </c>
      <c r="C2749" t="s">
        <v>1291</v>
      </c>
      <c r="D2749" t="s">
        <v>1596</v>
      </c>
    </row>
    <row r="2750" spans="1:4" x14ac:dyDescent="0.2">
      <c r="A2750" t="s">
        <v>1588</v>
      </c>
      <c r="B2750" s="8">
        <v>20131724</v>
      </c>
      <c r="C2750" t="s">
        <v>1291</v>
      </c>
      <c r="D2750" t="s">
        <v>1602</v>
      </c>
    </row>
    <row r="2751" spans="1:4" x14ac:dyDescent="0.2">
      <c r="A2751" t="s">
        <v>1588</v>
      </c>
      <c r="B2751" s="8" t="s">
        <v>1601</v>
      </c>
      <c r="C2751" t="s">
        <v>1291</v>
      </c>
      <c r="D2751" t="s">
        <v>1584</v>
      </c>
    </row>
    <row r="2752" spans="1:4" x14ac:dyDescent="0.2">
      <c r="A2752" t="s">
        <v>1590</v>
      </c>
      <c r="B2752" s="8">
        <v>20131724</v>
      </c>
      <c r="C2752" t="s">
        <v>1291</v>
      </c>
      <c r="D2752" t="s">
        <v>1602</v>
      </c>
    </row>
    <row r="2753" spans="1:4" x14ac:dyDescent="0.2">
      <c r="A2753" t="s">
        <v>1590</v>
      </c>
      <c r="B2753" s="8" t="s">
        <v>1601</v>
      </c>
      <c r="C2753" t="s">
        <v>1291</v>
      </c>
      <c r="D2753" t="s">
        <v>1643</v>
      </c>
    </row>
    <row r="2754" spans="1:4" x14ac:dyDescent="0.2">
      <c r="A2754" t="s">
        <v>1590</v>
      </c>
      <c r="B2754" s="8" t="s">
        <v>1601</v>
      </c>
      <c r="C2754" t="s">
        <v>1291</v>
      </c>
      <c r="D2754" t="s">
        <v>1584</v>
      </c>
    </row>
    <row r="2755" spans="1:4" x14ac:dyDescent="0.2">
      <c r="A2755" t="s">
        <v>1590</v>
      </c>
      <c r="B2755" s="8" t="s">
        <v>1601</v>
      </c>
      <c r="C2755" t="s">
        <v>1291</v>
      </c>
      <c r="D2755" t="s">
        <v>1584</v>
      </c>
    </row>
    <row r="2756" spans="1:4" x14ac:dyDescent="0.2">
      <c r="A2756" t="s">
        <v>1592</v>
      </c>
      <c r="B2756" s="8">
        <v>13092997</v>
      </c>
      <c r="C2756" t="s">
        <v>1293</v>
      </c>
      <c r="D2756" t="s">
        <v>1581</v>
      </c>
    </row>
    <row r="2757" spans="1:4" x14ac:dyDescent="0.2">
      <c r="A2757" t="s">
        <v>1580</v>
      </c>
      <c r="B2757" s="8">
        <v>13092997</v>
      </c>
      <c r="C2757" t="s">
        <v>1293</v>
      </c>
      <c r="D2757" t="s">
        <v>1626</v>
      </c>
    </row>
    <row r="2758" spans="1:4" x14ac:dyDescent="0.2">
      <c r="A2758" t="s">
        <v>1586</v>
      </c>
      <c r="B2758" s="8">
        <v>13092997</v>
      </c>
      <c r="C2758" t="s">
        <v>1293</v>
      </c>
      <c r="D2758" t="s">
        <v>1583</v>
      </c>
    </row>
    <row r="2759" spans="1:4" x14ac:dyDescent="0.2">
      <c r="A2759" t="s">
        <v>1588</v>
      </c>
      <c r="B2759" s="8">
        <v>13092997</v>
      </c>
      <c r="C2759" t="s">
        <v>1293</v>
      </c>
      <c r="D2759" t="s">
        <v>1583</v>
      </c>
    </row>
    <row r="2760" spans="1:4" x14ac:dyDescent="0.2">
      <c r="A2760" t="s">
        <v>1590</v>
      </c>
      <c r="B2760" s="8">
        <v>13092997</v>
      </c>
      <c r="C2760" t="s">
        <v>1293</v>
      </c>
      <c r="D2760" t="s">
        <v>1584</v>
      </c>
    </row>
    <row r="2761" spans="1:4" x14ac:dyDescent="0.2">
      <c r="A2761" t="s">
        <v>1592</v>
      </c>
      <c r="B2761" s="8">
        <v>4182200</v>
      </c>
      <c r="C2761" t="s">
        <v>1295</v>
      </c>
      <c r="D2761" t="s">
        <v>1622</v>
      </c>
    </row>
    <row r="2762" spans="1:4" x14ac:dyDescent="0.2">
      <c r="A2762" t="s">
        <v>1592</v>
      </c>
      <c r="B2762" s="8">
        <v>13204468</v>
      </c>
      <c r="C2762" t="s">
        <v>1295</v>
      </c>
      <c r="D2762" t="s">
        <v>1636</v>
      </c>
    </row>
    <row r="2763" spans="1:4" x14ac:dyDescent="0.2">
      <c r="A2763" t="s">
        <v>1580</v>
      </c>
      <c r="B2763" s="8">
        <v>4182200</v>
      </c>
      <c r="C2763" t="s">
        <v>1295</v>
      </c>
      <c r="D2763" t="s">
        <v>1724</v>
      </c>
    </row>
    <row r="2764" spans="1:4" x14ac:dyDescent="0.2">
      <c r="A2764" t="s">
        <v>1586</v>
      </c>
      <c r="B2764" s="8">
        <v>13204468</v>
      </c>
      <c r="C2764" t="s">
        <v>1295</v>
      </c>
      <c r="D2764" t="s">
        <v>1603</v>
      </c>
    </row>
    <row r="2765" spans="1:4" x14ac:dyDescent="0.2">
      <c r="A2765" t="s">
        <v>1586</v>
      </c>
      <c r="B2765" s="8">
        <v>4182200</v>
      </c>
      <c r="C2765" t="s">
        <v>1295</v>
      </c>
      <c r="D2765" t="s">
        <v>1646</v>
      </c>
    </row>
    <row r="2766" spans="1:4" x14ac:dyDescent="0.2">
      <c r="A2766" t="s">
        <v>1588</v>
      </c>
      <c r="B2766" s="8">
        <v>13204468</v>
      </c>
      <c r="C2766" t="s">
        <v>1295</v>
      </c>
      <c r="D2766" t="s">
        <v>1596</v>
      </c>
    </row>
    <row r="2767" spans="1:4" x14ac:dyDescent="0.2">
      <c r="A2767" t="s">
        <v>1592</v>
      </c>
      <c r="B2767" s="8">
        <v>20169173</v>
      </c>
      <c r="C2767" t="s">
        <v>1297</v>
      </c>
      <c r="D2767" t="s">
        <v>1661</v>
      </c>
    </row>
    <row r="2768" spans="1:4" x14ac:dyDescent="0.2">
      <c r="A2768" t="s">
        <v>1580</v>
      </c>
      <c r="B2768" s="8">
        <v>20169173</v>
      </c>
      <c r="C2768" t="s">
        <v>1297</v>
      </c>
      <c r="D2768" t="s">
        <v>1636</v>
      </c>
    </row>
    <row r="2769" spans="1:4" x14ac:dyDescent="0.2">
      <c r="A2769" t="s">
        <v>1586</v>
      </c>
      <c r="B2769" s="8">
        <v>20169173</v>
      </c>
      <c r="C2769" t="s">
        <v>1297</v>
      </c>
      <c r="D2769" t="s">
        <v>1583</v>
      </c>
    </row>
    <row r="2770" spans="1:4" x14ac:dyDescent="0.2">
      <c r="A2770" t="s">
        <v>1588</v>
      </c>
      <c r="B2770" s="8">
        <v>4555311</v>
      </c>
      <c r="C2770" t="s">
        <v>1297</v>
      </c>
      <c r="D2770" t="s">
        <v>1581</v>
      </c>
    </row>
    <row r="2771" spans="1:4" x14ac:dyDescent="0.2">
      <c r="A2771" t="s">
        <v>1590</v>
      </c>
      <c r="B2771" s="8">
        <v>4555311</v>
      </c>
      <c r="C2771" t="s">
        <v>1297</v>
      </c>
      <c r="D2771" t="s">
        <v>1791</v>
      </c>
    </row>
    <row r="2772" spans="1:4" x14ac:dyDescent="0.2">
      <c r="A2772" t="s">
        <v>1592</v>
      </c>
      <c r="B2772" s="8">
        <v>4223649</v>
      </c>
      <c r="C2772" t="s">
        <v>1298</v>
      </c>
      <c r="D2772" t="s">
        <v>1609</v>
      </c>
    </row>
    <row r="2773" spans="1:4" x14ac:dyDescent="0.2">
      <c r="A2773" t="s">
        <v>1580</v>
      </c>
      <c r="B2773" s="8">
        <v>4223649</v>
      </c>
      <c r="C2773" t="s">
        <v>1298</v>
      </c>
      <c r="D2773" t="s">
        <v>1581</v>
      </c>
    </row>
    <row r="2774" spans="1:4" x14ac:dyDescent="0.2">
      <c r="A2774" t="s">
        <v>1586</v>
      </c>
      <c r="B2774" s="8">
        <v>4223649</v>
      </c>
      <c r="C2774" t="s">
        <v>1298</v>
      </c>
      <c r="D2774" t="s">
        <v>1589</v>
      </c>
    </row>
    <row r="2775" spans="1:4" x14ac:dyDescent="0.2">
      <c r="A2775" t="s">
        <v>1588</v>
      </c>
      <c r="B2775" s="8">
        <v>4223649</v>
      </c>
      <c r="C2775" t="s">
        <v>1298</v>
      </c>
      <c r="D2775" t="s">
        <v>1609</v>
      </c>
    </row>
    <row r="2776" spans="1:4" x14ac:dyDescent="0.2">
      <c r="A2776" t="s">
        <v>1590</v>
      </c>
      <c r="B2776" s="8">
        <v>4223649</v>
      </c>
      <c r="C2776" t="s">
        <v>1298</v>
      </c>
      <c r="D2776" t="s">
        <v>1581</v>
      </c>
    </row>
    <row r="2777" spans="1:4" x14ac:dyDescent="0.2">
      <c r="A2777" t="s">
        <v>1592</v>
      </c>
      <c r="B2777" s="8">
        <v>4205845</v>
      </c>
      <c r="C2777" t="s">
        <v>1300</v>
      </c>
      <c r="D2777" t="s">
        <v>1624</v>
      </c>
    </row>
    <row r="2778" spans="1:4" x14ac:dyDescent="0.2">
      <c r="A2778" t="s">
        <v>1580</v>
      </c>
      <c r="B2778" s="8">
        <v>4205845</v>
      </c>
      <c r="C2778" t="s">
        <v>1300</v>
      </c>
      <c r="D2778" t="s">
        <v>1721</v>
      </c>
    </row>
    <row r="2779" spans="1:4" x14ac:dyDescent="0.2">
      <c r="A2779" t="s">
        <v>1586</v>
      </c>
      <c r="B2779" s="8">
        <v>4205845</v>
      </c>
      <c r="C2779" t="s">
        <v>1300</v>
      </c>
      <c r="D2779" t="s">
        <v>1599</v>
      </c>
    </row>
    <row r="2780" spans="1:4" x14ac:dyDescent="0.2">
      <c r="A2780" t="s">
        <v>1588</v>
      </c>
      <c r="B2780" s="8">
        <v>4205845</v>
      </c>
      <c r="C2780" t="s">
        <v>1300</v>
      </c>
      <c r="D2780" t="s">
        <v>1697</v>
      </c>
    </row>
    <row r="2781" spans="1:4" x14ac:dyDescent="0.2">
      <c r="A2781" t="s">
        <v>1590</v>
      </c>
      <c r="B2781" s="8">
        <v>4205845</v>
      </c>
      <c r="C2781" t="s">
        <v>1300</v>
      </c>
      <c r="D2781" t="s">
        <v>1701</v>
      </c>
    </row>
    <row r="2782" spans="1:4" x14ac:dyDescent="0.2">
      <c r="A2782" t="s">
        <v>1592</v>
      </c>
      <c r="B2782" s="8">
        <v>13069985</v>
      </c>
      <c r="C2782" t="s">
        <v>1302</v>
      </c>
      <c r="D2782" t="s">
        <v>1603</v>
      </c>
    </row>
    <row r="2783" spans="1:4" x14ac:dyDescent="0.2">
      <c r="A2783" t="s">
        <v>1580</v>
      </c>
      <c r="B2783" s="8">
        <v>13069985</v>
      </c>
      <c r="C2783" t="s">
        <v>1302</v>
      </c>
      <c r="D2783" t="s">
        <v>1589</v>
      </c>
    </row>
    <row r="2784" spans="1:4" x14ac:dyDescent="0.2">
      <c r="A2784" t="s">
        <v>1586</v>
      </c>
      <c r="B2784" s="8">
        <v>20148004</v>
      </c>
      <c r="C2784" t="s">
        <v>1302</v>
      </c>
      <c r="D2784" t="s">
        <v>1605</v>
      </c>
    </row>
    <row r="2785" spans="1:4" x14ac:dyDescent="0.2">
      <c r="A2785" t="s">
        <v>1586</v>
      </c>
      <c r="B2785" s="8" t="s">
        <v>1601</v>
      </c>
      <c r="C2785" t="s">
        <v>1302</v>
      </c>
      <c r="D2785" t="s">
        <v>1587</v>
      </c>
    </row>
    <row r="2786" spans="1:4" x14ac:dyDescent="0.2">
      <c r="A2786" t="s">
        <v>1588</v>
      </c>
      <c r="B2786" s="8">
        <v>20148004</v>
      </c>
      <c r="C2786" t="s">
        <v>1302</v>
      </c>
      <c r="D2786" t="s">
        <v>1605</v>
      </c>
    </row>
    <row r="2787" spans="1:4" x14ac:dyDescent="0.2">
      <c r="A2787" t="s">
        <v>1588</v>
      </c>
      <c r="B2787" s="8" t="s">
        <v>1601</v>
      </c>
      <c r="C2787" t="s">
        <v>1302</v>
      </c>
      <c r="D2787" t="s">
        <v>1589</v>
      </c>
    </row>
    <row r="2788" spans="1:4" x14ac:dyDescent="0.2">
      <c r="A2788" t="s">
        <v>1590</v>
      </c>
      <c r="B2788" s="8">
        <v>20148004</v>
      </c>
      <c r="C2788" t="s">
        <v>1302</v>
      </c>
      <c r="D2788" t="s">
        <v>1607</v>
      </c>
    </row>
    <row r="2789" spans="1:4" x14ac:dyDescent="0.2">
      <c r="A2789" t="s">
        <v>1590</v>
      </c>
      <c r="B2789" s="8" t="s">
        <v>1601</v>
      </c>
      <c r="C2789" t="s">
        <v>1302</v>
      </c>
      <c r="D2789" t="s">
        <v>1636</v>
      </c>
    </row>
    <row r="2790" spans="1:4" x14ac:dyDescent="0.2">
      <c r="A2790" t="s">
        <v>1590</v>
      </c>
      <c r="B2790" s="8" t="s">
        <v>1601</v>
      </c>
      <c r="C2790" t="s">
        <v>1302</v>
      </c>
      <c r="D2790" t="s">
        <v>1587</v>
      </c>
    </row>
    <row r="2791" spans="1:4" x14ac:dyDescent="0.2">
      <c r="A2791" t="s">
        <v>1590</v>
      </c>
      <c r="B2791" s="8" t="s">
        <v>1601</v>
      </c>
      <c r="C2791" t="s">
        <v>1302</v>
      </c>
      <c r="D2791" t="s">
        <v>1587</v>
      </c>
    </row>
    <row r="2792" spans="1:4" x14ac:dyDescent="0.2">
      <c r="A2792" t="s">
        <v>1592</v>
      </c>
      <c r="B2792" s="8" t="s">
        <v>1601</v>
      </c>
      <c r="C2792" t="s">
        <v>1307</v>
      </c>
      <c r="D2792" t="s">
        <v>1602</v>
      </c>
    </row>
    <row r="2793" spans="1:4" x14ac:dyDescent="0.2">
      <c r="A2793" t="s">
        <v>1586</v>
      </c>
      <c r="B2793" s="8" t="s">
        <v>1601</v>
      </c>
      <c r="C2793" t="s">
        <v>1307</v>
      </c>
      <c r="D2793" t="s">
        <v>1584</v>
      </c>
    </row>
    <row r="2794" spans="1:4" x14ac:dyDescent="0.2">
      <c r="A2794" t="s">
        <v>1592</v>
      </c>
      <c r="B2794" s="8">
        <v>672747</v>
      </c>
      <c r="C2794" t="s">
        <v>1309</v>
      </c>
      <c r="D2794" t="s">
        <v>1584</v>
      </c>
    </row>
    <row r="2795" spans="1:4" x14ac:dyDescent="0.2">
      <c r="A2795" t="s">
        <v>1580</v>
      </c>
      <c r="B2795" s="8">
        <v>672747</v>
      </c>
      <c r="C2795" t="s">
        <v>1309</v>
      </c>
      <c r="D2795" t="s">
        <v>1603</v>
      </c>
    </row>
    <row r="2796" spans="1:4" x14ac:dyDescent="0.2">
      <c r="A2796" t="s">
        <v>1586</v>
      </c>
      <c r="B2796" s="8">
        <v>672747</v>
      </c>
      <c r="C2796" t="s">
        <v>1309</v>
      </c>
      <c r="D2796" t="s">
        <v>1603</v>
      </c>
    </row>
    <row r="2797" spans="1:4" x14ac:dyDescent="0.2">
      <c r="A2797" t="s">
        <v>1590</v>
      </c>
      <c r="B2797" s="8">
        <v>672747</v>
      </c>
      <c r="C2797" t="s">
        <v>1309</v>
      </c>
      <c r="D2797" t="s">
        <v>1603</v>
      </c>
    </row>
    <row r="2798" spans="1:4" x14ac:dyDescent="0.2">
      <c r="A2798" t="s">
        <v>1592</v>
      </c>
      <c r="B2798" s="8">
        <v>4015510</v>
      </c>
      <c r="C2798" t="s">
        <v>1311</v>
      </c>
      <c r="D2798" t="s">
        <v>1603</v>
      </c>
    </row>
    <row r="2799" spans="1:4" x14ac:dyDescent="0.2">
      <c r="A2799" t="s">
        <v>1586</v>
      </c>
      <c r="B2799" s="8">
        <v>4015510</v>
      </c>
      <c r="C2799" t="s">
        <v>1311</v>
      </c>
      <c r="D2799" t="s">
        <v>1603</v>
      </c>
    </row>
    <row r="2800" spans="1:4" x14ac:dyDescent="0.2">
      <c r="A2800" t="s">
        <v>1592</v>
      </c>
      <c r="B2800" s="8">
        <v>20153700</v>
      </c>
      <c r="C2800" t="s">
        <v>1315</v>
      </c>
      <c r="D2800" t="s">
        <v>1605</v>
      </c>
    </row>
    <row r="2801" spans="1:4" x14ac:dyDescent="0.2">
      <c r="A2801" t="s">
        <v>1580</v>
      </c>
      <c r="B2801" s="8">
        <v>20153700</v>
      </c>
      <c r="C2801" t="s">
        <v>1315</v>
      </c>
      <c r="D2801" t="s">
        <v>1636</v>
      </c>
    </row>
    <row r="2802" spans="1:4" x14ac:dyDescent="0.2">
      <c r="A2802" t="s">
        <v>1586</v>
      </c>
      <c r="B2802" s="8">
        <v>20153700</v>
      </c>
      <c r="C2802" t="s">
        <v>1315</v>
      </c>
      <c r="D2802" t="s">
        <v>1657</v>
      </c>
    </row>
    <row r="2803" spans="1:4" x14ac:dyDescent="0.2">
      <c r="A2803" t="s">
        <v>1590</v>
      </c>
      <c r="B2803" s="8">
        <v>20153700</v>
      </c>
      <c r="C2803" t="s">
        <v>1315</v>
      </c>
      <c r="D2803" t="s">
        <v>1581</v>
      </c>
    </row>
    <row r="2804" spans="1:4" x14ac:dyDescent="0.2">
      <c r="A2804" t="s">
        <v>1580</v>
      </c>
      <c r="B2804" s="8" t="s">
        <v>1601</v>
      </c>
      <c r="C2804" t="s">
        <v>1317</v>
      </c>
      <c r="D2804" t="s">
        <v>1584</v>
      </c>
    </row>
    <row r="2805" spans="1:4" x14ac:dyDescent="0.2">
      <c r="A2805" t="s">
        <v>1580</v>
      </c>
      <c r="B2805" s="8" t="s">
        <v>1601</v>
      </c>
      <c r="C2805" t="s">
        <v>1317</v>
      </c>
      <c r="D2805" t="s">
        <v>1583</v>
      </c>
    </row>
    <row r="2806" spans="1:4" x14ac:dyDescent="0.2">
      <c r="A2806" t="s">
        <v>1586</v>
      </c>
      <c r="B2806" s="8" t="s">
        <v>1601</v>
      </c>
      <c r="C2806" t="s">
        <v>1317</v>
      </c>
      <c r="D2806" t="s">
        <v>1587</v>
      </c>
    </row>
    <row r="2807" spans="1:4" x14ac:dyDescent="0.2">
      <c r="A2807" t="s">
        <v>1586</v>
      </c>
      <c r="B2807" s="8" t="s">
        <v>1601</v>
      </c>
      <c r="C2807" t="s">
        <v>1317</v>
      </c>
      <c r="D2807" t="s">
        <v>1610</v>
      </c>
    </row>
    <row r="2808" spans="1:4" x14ac:dyDescent="0.2">
      <c r="A2808" t="s">
        <v>1586</v>
      </c>
      <c r="B2808" s="8" t="s">
        <v>1601</v>
      </c>
      <c r="C2808" t="s">
        <v>1317</v>
      </c>
      <c r="D2808" t="s">
        <v>1603</v>
      </c>
    </row>
    <row r="2809" spans="1:4" x14ac:dyDescent="0.2">
      <c r="A2809" t="s">
        <v>1588</v>
      </c>
      <c r="B2809" s="8" t="s">
        <v>1601</v>
      </c>
      <c r="C2809" t="s">
        <v>1317</v>
      </c>
      <c r="D2809" t="s">
        <v>1587</v>
      </c>
    </row>
    <row r="2810" spans="1:4" x14ac:dyDescent="0.2">
      <c r="A2810" t="s">
        <v>1588</v>
      </c>
      <c r="B2810" s="8" t="s">
        <v>1601</v>
      </c>
      <c r="C2810" t="s">
        <v>1317</v>
      </c>
      <c r="D2810" t="s">
        <v>1602</v>
      </c>
    </row>
    <row r="2811" spans="1:4" x14ac:dyDescent="0.2">
      <c r="A2811" t="s">
        <v>1590</v>
      </c>
      <c r="B2811" s="8" t="s">
        <v>1601</v>
      </c>
      <c r="C2811" t="s">
        <v>1317</v>
      </c>
      <c r="D2811" t="s">
        <v>1584</v>
      </c>
    </row>
    <row r="2812" spans="1:4" x14ac:dyDescent="0.2">
      <c r="A2812" t="s">
        <v>1590</v>
      </c>
      <c r="B2812" s="8" t="s">
        <v>1601</v>
      </c>
      <c r="C2812" t="s">
        <v>1317</v>
      </c>
      <c r="D2812" t="s">
        <v>1602</v>
      </c>
    </row>
    <row r="2813" spans="1:4" x14ac:dyDescent="0.2">
      <c r="A2813" t="s">
        <v>1592</v>
      </c>
      <c r="B2813" s="8">
        <v>13117753</v>
      </c>
      <c r="C2813" t="s">
        <v>1319</v>
      </c>
      <c r="D2813" t="s">
        <v>2053</v>
      </c>
    </row>
    <row r="2814" spans="1:4" x14ac:dyDescent="0.2">
      <c r="A2814" t="s">
        <v>1580</v>
      </c>
      <c r="B2814" s="8">
        <v>11486034</v>
      </c>
      <c r="C2814" t="s">
        <v>1319</v>
      </c>
      <c r="D2814" t="s">
        <v>1951</v>
      </c>
    </row>
    <row r="2815" spans="1:4" x14ac:dyDescent="0.2">
      <c r="A2815" t="s">
        <v>1580</v>
      </c>
      <c r="B2815" s="8">
        <v>11485303</v>
      </c>
      <c r="C2815" t="s">
        <v>1319</v>
      </c>
      <c r="D2815" t="s">
        <v>1921</v>
      </c>
    </row>
    <row r="2816" spans="1:4" x14ac:dyDescent="0.2">
      <c r="A2816" t="s">
        <v>1580</v>
      </c>
      <c r="B2816" s="8">
        <v>13117753</v>
      </c>
      <c r="C2816" t="s">
        <v>1319</v>
      </c>
      <c r="D2816" t="s">
        <v>1658</v>
      </c>
    </row>
    <row r="2817" spans="1:4" x14ac:dyDescent="0.2">
      <c r="A2817" t="s">
        <v>1586</v>
      </c>
      <c r="B2817" s="8">
        <v>11486011</v>
      </c>
      <c r="C2817" t="s">
        <v>1319</v>
      </c>
      <c r="D2817" t="s">
        <v>1830</v>
      </c>
    </row>
    <row r="2818" spans="1:4" x14ac:dyDescent="0.2">
      <c r="A2818" t="s">
        <v>1586</v>
      </c>
      <c r="B2818" s="8">
        <v>13117753</v>
      </c>
      <c r="C2818" t="s">
        <v>1319</v>
      </c>
      <c r="D2818" t="s">
        <v>1636</v>
      </c>
    </row>
    <row r="2819" spans="1:4" x14ac:dyDescent="0.2">
      <c r="A2819" t="s">
        <v>1588</v>
      </c>
      <c r="B2819" s="8">
        <v>11486034</v>
      </c>
      <c r="C2819" t="s">
        <v>1319</v>
      </c>
      <c r="D2819" t="s">
        <v>1584</v>
      </c>
    </row>
    <row r="2820" spans="1:4" x14ac:dyDescent="0.2">
      <c r="A2820" t="s">
        <v>1588</v>
      </c>
      <c r="B2820" s="8">
        <v>11486011</v>
      </c>
      <c r="C2820" t="s">
        <v>1319</v>
      </c>
      <c r="D2820" t="s">
        <v>1602</v>
      </c>
    </row>
    <row r="2821" spans="1:4" x14ac:dyDescent="0.2">
      <c r="A2821" t="s">
        <v>1588</v>
      </c>
      <c r="B2821" s="8">
        <v>13117753</v>
      </c>
      <c r="C2821" t="s">
        <v>1319</v>
      </c>
      <c r="D2821" t="s">
        <v>1636</v>
      </c>
    </row>
    <row r="2822" spans="1:4" x14ac:dyDescent="0.2">
      <c r="A2822" t="s">
        <v>1590</v>
      </c>
      <c r="B2822" s="8">
        <v>13117753</v>
      </c>
      <c r="C2822" t="s">
        <v>1319</v>
      </c>
      <c r="D2822" t="s">
        <v>1636</v>
      </c>
    </row>
    <row r="2823" spans="1:4" x14ac:dyDescent="0.2">
      <c r="A2823" t="s">
        <v>1590</v>
      </c>
      <c r="B2823" s="8">
        <v>11486011</v>
      </c>
      <c r="C2823" t="s">
        <v>1319</v>
      </c>
      <c r="D2823" t="s">
        <v>1609</v>
      </c>
    </row>
    <row r="2824" spans="1:4" x14ac:dyDescent="0.2">
      <c r="A2824" t="s">
        <v>1590</v>
      </c>
      <c r="B2824" s="8">
        <v>11486034</v>
      </c>
      <c r="C2824" t="s">
        <v>1319</v>
      </c>
      <c r="D2824" t="s">
        <v>1602</v>
      </c>
    </row>
    <row r="2825" spans="1:4" x14ac:dyDescent="0.2">
      <c r="A2825" t="s">
        <v>1592</v>
      </c>
      <c r="B2825" s="8" t="s">
        <v>1601</v>
      </c>
      <c r="C2825" t="s">
        <v>2054</v>
      </c>
      <c r="D2825" t="s">
        <v>1584</v>
      </c>
    </row>
    <row r="2826" spans="1:4" x14ac:dyDescent="0.2">
      <c r="A2826" t="s">
        <v>1592</v>
      </c>
      <c r="B2826" s="8">
        <v>11368127</v>
      </c>
      <c r="C2826" t="s">
        <v>2054</v>
      </c>
      <c r="D2826" t="s">
        <v>1603</v>
      </c>
    </row>
    <row r="2827" spans="1:4" x14ac:dyDescent="0.2">
      <c r="A2827" t="s">
        <v>1580</v>
      </c>
      <c r="B2827" s="8">
        <v>20077114</v>
      </c>
      <c r="C2827" t="s">
        <v>1323</v>
      </c>
      <c r="D2827" t="s">
        <v>1584</v>
      </c>
    </row>
    <row r="2828" spans="1:4" x14ac:dyDescent="0.2">
      <c r="A2828" t="s">
        <v>1586</v>
      </c>
      <c r="B2828" s="8">
        <v>20077114</v>
      </c>
      <c r="C2828" t="s">
        <v>1323</v>
      </c>
      <c r="D2828" t="s">
        <v>1602</v>
      </c>
    </row>
    <row r="2829" spans="1:4" x14ac:dyDescent="0.2">
      <c r="A2829" t="s">
        <v>1588</v>
      </c>
      <c r="B2829" s="8">
        <v>20077114</v>
      </c>
      <c r="C2829" t="s">
        <v>1323</v>
      </c>
      <c r="D2829" t="s">
        <v>1584</v>
      </c>
    </row>
    <row r="2830" spans="1:4" x14ac:dyDescent="0.2">
      <c r="A2830" t="s">
        <v>1590</v>
      </c>
      <c r="B2830" s="8">
        <v>20077114</v>
      </c>
      <c r="C2830" t="s">
        <v>1323</v>
      </c>
      <c r="D2830" t="s">
        <v>1603</v>
      </c>
    </row>
    <row r="2831" spans="1:4" x14ac:dyDescent="0.2">
      <c r="A2831" t="s">
        <v>1588</v>
      </c>
      <c r="B2831" s="8">
        <v>348578</v>
      </c>
      <c r="C2831" t="s">
        <v>2056</v>
      </c>
      <c r="D2831" t="s">
        <v>1603</v>
      </c>
    </row>
    <row r="2832" spans="1:4" x14ac:dyDescent="0.2">
      <c r="A2832" t="s">
        <v>1590</v>
      </c>
      <c r="B2832" s="8">
        <v>348578</v>
      </c>
      <c r="C2832" t="s">
        <v>2056</v>
      </c>
      <c r="D2832" t="s">
        <v>1730</v>
      </c>
    </row>
    <row r="2833" spans="1:4" x14ac:dyDescent="0.2">
      <c r="A2833" t="s">
        <v>1592</v>
      </c>
      <c r="B2833" s="8">
        <v>13179022</v>
      </c>
      <c r="C2833" t="s">
        <v>1325</v>
      </c>
      <c r="D2833" t="s">
        <v>1636</v>
      </c>
    </row>
    <row r="2834" spans="1:4" x14ac:dyDescent="0.2">
      <c r="A2834" t="s">
        <v>1592</v>
      </c>
      <c r="B2834" s="8">
        <v>13178552</v>
      </c>
      <c r="C2834" t="s">
        <v>1325</v>
      </c>
      <c r="D2834" t="s">
        <v>1605</v>
      </c>
    </row>
    <row r="2835" spans="1:4" x14ac:dyDescent="0.2">
      <c r="A2835" t="s">
        <v>1592</v>
      </c>
      <c r="B2835" s="8">
        <v>13179007</v>
      </c>
      <c r="C2835" t="s">
        <v>1325</v>
      </c>
      <c r="D2835" t="s">
        <v>1589</v>
      </c>
    </row>
    <row r="2836" spans="1:4" x14ac:dyDescent="0.2">
      <c r="A2836" t="s">
        <v>1592</v>
      </c>
      <c r="B2836" s="8">
        <v>13197769</v>
      </c>
      <c r="C2836" t="s">
        <v>1325</v>
      </c>
      <c r="D2836" t="s">
        <v>1634</v>
      </c>
    </row>
    <row r="2837" spans="1:4" x14ac:dyDescent="0.2">
      <c r="A2837" t="s">
        <v>1580</v>
      </c>
      <c r="B2837" s="8">
        <v>13197769</v>
      </c>
      <c r="C2837" t="s">
        <v>1325</v>
      </c>
      <c r="D2837" t="s">
        <v>1729</v>
      </c>
    </row>
    <row r="2838" spans="1:4" x14ac:dyDescent="0.2">
      <c r="A2838" t="s">
        <v>1580</v>
      </c>
      <c r="B2838" s="8">
        <v>13038103</v>
      </c>
      <c r="C2838" t="s">
        <v>1325</v>
      </c>
      <c r="D2838" t="s">
        <v>1603</v>
      </c>
    </row>
    <row r="2839" spans="1:4" x14ac:dyDescent="0.2">
      <c r="A2839" t="s">
        <v>1580</v>
      </c>
      <c r="B2839" s="8">
        <v>13179007</v>
      </c>
      <c r="C2839" t="s">
        <v>1325</v>
      </c>
      <c r="D2839" t="s">
        <v>1581</v>
      </c>
    </row>
    <row r="2840" spans="1:4" x14ac:dyDescent="0.2">
      <c r="A2840" t="s">
        <v>1580</v>
      </c>
      <c r="B2840" s="8">
        <v>13178552</v>
      </c>
      <c r="C2840" t="s">
        <v>1325</v>
      </c>
      <c r="D2840" t="s">
        <v>1602</v>
      </c>
    </row>
    <row r="2841" spans="1:4" x14ac:dyDescent="0.2">
      <c r="A2841" t="s">
        <v>1580</v>
      </c>
      <c r="B2841" s="8">
        <v>13179022</v>
      </c>
      <c r="C2841" t="s">
        <v>1325</v>
      </c>
      <c r="D2841" t="s">
        <v>1602</v>
      </c>
    </row>
    <row r="2842" spans="1:4" x14ac:dyDescent="0.2">
      <c r="A2842" t="s">
        <v>1586</v>
      </c>
      <c r="B2842" s="8">
        <v>13038103</v>
      </c>
      <c r="C2842" t="s">
        <v>1325</v>
      </c>
      <c r="D2842" t="s">
        <v>1695</v>
      </c>
    </row>
    <row r="2843" spans="1:4" x14ac:dyDescent="0.2">
      <c r="A2843" t="s">
        <v>1586</v>
      </c>
      <c r="B2843" s="8" t="s">
        <v>1601</v>
      </c>
      <c r="C2843" t="s">
        <v>1325</v>
      </c>
      <c r="D2843" t="s">
        <v>1610</v>
      </c>
    </row>
    <row r="2844" spans="1:4" x14ac:dyDescent="0.2">
      <c r="A2844" t="s">
        <v>1586</v>
      </c>
      <c r="B2844" s="8" t="s">
        <v>1601</v>
      </c>
      <c r="C2844" t="s">
        <v>1325</v>
      </c>
      <c r="D2844" t="s">
        <v>1610</v>
      </c>
    </row>
    <row r="2845" spans="1:4" x14ac:dyDescent="0.2">
      <c r="A2845" t="s">
        <v>1586</v>
      </c>
      <c r="B2845" s="8">
        <v>13179007</v>
      </c>
      <c r="C2845" t="s">
        <v>1325</v>
      </c>
      <c r="D2845" t="s">
        <v>1589</v>
      </c>
    </row>
    <row r="2846" spans="1:4" x14ac:dyDescent="0.2">
      <c r="A2846" t="s">
        <v>1586</v>
      </c>
      <c r="B2846" s="8" t="s">
        <v>1601</v>
      </c>
      <c r="C2846" t="s">
        <v>1325</v>
      </c>
      <c r="D2846" t="s">
        <v>1610</v>
      </c>
    </row>
    <row r="2847" spans="1:4" x14ac:dyDescent="0.2">
      <c r="A2847" t="s">
        <v>1588</v>
      </c>
      <c r="B2847" s="8">
        <v>13038103</v>
      </c>
      <c r="C2847" t="s">
        <v>1325</v>
      </c>
      <c r="D2847" t="s">
        <v>1591</v>
      </c>
    </row>
    <row r="2848" spans="1:4" x14ac:dyDescent="0.2">
      <c r="A2848" t="s">
        <v>1590</v>
      </c>
      <c r="B2848" s="8">
        <v>13179007</v>
      </c>
      <c r="C2848" t="s">
        <v>1325</v>
      </c>
      <c r="D2848" t="s">
        <v>1584</v>
      </c>
    </row>
    <row r="2849" spans="1:4" x14ac:dyDescent="0.2">
      <c r="A2849" t="s">
        <v>1590</v>
      </c>
      <c r="B2849" s="8">
        <v>13179022</v>
      </c>
      <c r="C2849" t="s">
        <v>1325</v>
      </c>
      <c r="D2849" t="s">
        <v>1584</v>
      </c>
    </row>
    <row r="2850" spans="1:4" x14ac:dyDescent="0.2">
      <c r="A2850" t="s">
        <v>1590</v>
      </c>
      <c r="B2850" s="8" t="s">
        <v>1601</v>
      </c>
      <c r="C2850" t="s">
        <v>1325</v>
      </c>
      <c r="D2850" t="s">
        <v>1584</v>
      </c>
    </row>
    <row r="2851" spans="1:4" x14ac:dyDescent="0.2">
      <c r="A2851" t="s">
        <v>1590</v>
      </c>
      <c r="B2851" s="8" t="s">
        <v>1601</v>
      </c>
      <c r="C2851" t="s">
        <v>1325</v>
      </c>
      <c r="D2851" t="s">
        <v>1584</v>
      </c>
    </row>
    <row r="2852" spans="1:4" x14ac:dyDescent="0.2">
      <c r="A2852" t="s">
        <v>1590</v>
      </c>
      <c r="B2852" s="8">
        <v>13178552</v>
      </c>
      <c r="C2852" t="s">
        <v>1325</v>
      </c>
      <c r="D2852" t="s">
        <v>1584</v>
      </c>
    </row>
    <row r="2853" spans="1:4" x14ac:dyDescent="0.2">
      <c r="A2853" t="s">
        <v>1590</v>
      </c>
      <c r="B2853" s="8" t="s">
        <v>1601</v>
      </c>
      <c r="C2853" t="s">
        <v>1325</v>
      </c>
      <c r="D2853" t="s">
        <v>1584</v>
      </c>
    </row>
    <row r="2854" spans="1:4" x14ac:dyDescent="0.2">
      <c r="A2854" t="s">
        <v>1592</v>
      </c>
      <c r="B2854" s="8">
        <v>348830</v>
      </c>
      <c r="C2854" t="s">
        <v>1327</v>
      </c>
      <c r="D2854" t="s">
        <v>1584</v>
      </c>
    </row>
    <row r="2855" spans="1:4" x14ac:dyDescent="0.2">
      <c r="A2855" t="s">
        <v>1592</v>
      </c>
      <c r="B2855" s="8">
        <v>360193</v>
      </c>
      <c r="C2855" t="s">
        <v>1327</v>
      </c>
      <c r="D2855" t="s">
        <v>1584</v>
      </c>
    </row>
    <row r="2856" spans="1:4" x14ac:dyDescent="0.2">
      <c r="A2856" t="s">
        <v>1580</v>
      </c>
      <c r="B2856" s="8">
        <v>360193</v>
      </c>
      <c r="C2856" t="s">
        <v>1327</v>
      </c>
      <c r="D2856" t="s">
        <v>1584</v>
      </c>
    </row>
    <row r="2857" spans="1:4" x14ac:dyDescent="0.2">
      <c r="A2857" t="s">
        <v>1586</v>
      </c>
      <c r="B2857" s="8">
        <v>348830</v>
      </c>
      <c r="C2857" t="s">
        <v>1327</v>
      </c>
      <c r="D2857" t="s">
        <v>1603</v>
      </c>
    </row>
    <row r="2858" spans="1:4" x14ac:dyDescent="0.2">
      <c r="A2858" t="s">
        <v>1586</v>
      </c>
      <c r="B2858" s="8">
        <v>360193</v>
      </c>
      <c r="C2858" t="s">
        <v>1327</v>
      </c>
      <c r="D2858" t="s">
        <v>1603</v>
      </c>
    </row>
    <row r="2859" spans="1:4" x14ac:dyDescent="0.2">
      <c r="A2859" t="s">
        <v>1590</v>
      </c>
      <c r="B2859" s="8">
        <v>360193</v>
      </c>
      <c r="C2859" t="s">
        <v>1327</v>
      </c>
      <c r="D2859" t="s">
        <v>1603</v>
      </c>
    </row>
    <row r="2860" spans="1:4" x14ac:dyDescent="0.2">
      <c r="A2860" t="s">
        <v>1590</v>
      </c>
      <c r="B2860" s="8">
        <v>348830</v>
      </c>
      <c r="C2860" t="s">
        <v>1327</v>
      </c>
      <c r="D2860" t="s">
        <v>1603</v>
      </c>
    </row>
    <row r="2861" spans="1:4" x14ac:dyDescent="0.2">
      <c r="A2861" t="s">
        <v>1592</v>
      </c>
      <c r="B2861" s="8">
        <v>11033627</v>
      </c>
      <c r="C2861" t="s">
        <v>1329</v>
      </c>
      <c r="D2861" t="s">
        <v>1584</v>
      </c>
    </row>
    <row r="2862" spans="1:4" x14ac:dyDescent="0.2">
      <c r="A2862" t="s">
        <v>1580</v>
      </c>
      <c r="B2862" s="8">
        <v>11033627</v>
      </c>
      <c r="C2862" t="s">
        <v>1329</v>
      </c>
      <c r="D2862" t="s">
        <v>1602</v>
      </c>
    </row>
    <row r="2863" spans="1:4" x14ac:dyDescent="0.2">
      <c r="A2863" t="s">
        <v>1590</v>
      </c>
      <c r="B2863" s="8">
        <v>11033627</v>
      </c>
      <c r="C2863" t="s">
        <v>1329</v>
      </c>
      <c r="D2863" t="s">
        <v>1603</v>
      </c>
    </row>
    <row r="2864" spans="1:4" x14ac:dyDescent="0.2">
      <c r="A2864" t="s">
        <v>1592</v>
      </c>
      <c r="B2864" s="8">
        <v>13173680</v>
      </c>
      <c r="C2864" t="s">
        <v>1331</v>
      </c>
      <c r="D2864" t="s">
        <v>1584</v>
      </c>
    </row>
    <row r="2865" spans="1:4" x14ac:dyDescent="0.2">
      <c r="A2865" t="s">
        <v>1580</v>
      </c>
      <c r="B2865" s="8">
        <v>13173680</v>
      </c>
      <c r="C2865" t="s">
        <v>1331</v>
      </c>
      <c r="D2865" t="s">
        <v>1583</v>
      </c>
    </row>
    <row r="2866" spans="1:4" x14ac:dyDescent="0.2">
      <c r="A2866" t="s">
        <v>1586</v>
      </c>
      <c r="B2866" s="8">
        <v>13173680</v>
      </c>
      <c r="C2866" t="s">
        <v>1331</v>
      </c>
      <c r="D2866" t="s">
        <v>1589</v>
      </c>
    </row>
    <row r="2867" spans="1:4" x14ac:dyDescent="0.2">
      <c r="A2867" t="s">
        <v>1588</v>
      </c>
      <c r="B2867" s="8">
        <v>13173680</v>
      </c>
      <c r="C2867" t="s">
        <v>1331</v>
      </c>
      <c r="D2867" t="s">
        <v>1589</v>
      </c>
    </row>
    <row r="2868" spans="1:4" x14ac:dyDescent="0.2">
      <c r="A2868" t="s">
        <v>1590</v>
      </c>
      <c r="B2868" s="8">
        <v>13173680</v>
      </c>
      <c r="C2868" t="s">
        <v>1331</v>
      </c>
      <c r="D2868" t="s">
        <v>1581</v>
      </c>
    </row>
    <row r="2869" spans="1:4" x14ac:dyDescent="0.2">
      <c r="A2869" t="s">
        <v>1580</v>
      </c>
      <c r="B2869" s="8">
        <v>13215895</v>
      </c>
      <c r="C2869" t="s">
        <v>2058</v>
      </c>
      <c r="D2869" t="s">
        <v>1627</v>
      </c>
    </row>
    <row r="2870" spans="1:4" x14ac:dyDescent="0.2">
      <c r="A2870" t="s">
        <v>1586</v>
      </c>
      <c r="B2870" s="8">
        <v>13215895</v>
      </c>
      <c r="C2870" t="s">
        <v>2058</v>
      </c>
      <c r="D2870" t="s">
        <v>1584</v>
      </c>
    </row>
    <row r="2871" spans="1:4" x14ac:dyDescent="0.2">
      <c r="A2871" t="s">
        <v>1590</v>
      </c>
      <c r="B2871" s="8">
        <v>13215895</v>
      </c>
      <c r="C2871" t="s">
        <v>2058</v>
      </c>
      <c r="D2871" t="s">
        <v>1583</v>
      </c>
    </row>
    <row r="2872" spans="1:4" x14ac:dyDescent="0.2">
      <c r="A2872" t="s">
        <v>1592</v>
      </c>
      <c r="B2872" s="8">
        <v>20150923</v>
      </c>
      <c r="C2872" t="s">
        <v>1335</v>
      </c>
      <c r="D2872" t="s">
        <v>1602</v>
      </c>
    </row>
    <row r="2873" spans="1:4" x14ac:dyDescent="0.2">
      <c r="A2873" t="s">
        <v>1580</v>
      </c>
      <c r="B2873" s="8">
        <v>20150923</v>
      </c>
      <c r="C2873" t="s">
        <v>1335</v>
      </c>
      <c r="D2873" t="s">
        <v>1650</v>
      </c>
    </row>
    <row r="2874" spans="1:4" x14ac:dyDescent="0.2">
      <c r="A2874" t="s">
        <v>1586</v>
      </c>
      <c r="B2874" s="8">
        <v>20150923</v>
      </c>
      <c r="C2874" t="s">
        <v>1335</v>
      </c>
      <c r="D2874" t="s">
        <v>1585</v>
      </c>
    </row>
    <row r="2875" spans="1:4" x14ac:dyDescent="0.2">
      <c r="A2875" t="s">
        <v>1590</v>
      </c>
      <c r="B2875" s="8">
        <v>20150923</v>
      </c>
      <c r="C2875" t="s">
        <v>1335</v>
      </c>
      <c r="D2875" t="s">
        <v>1609</v>
      </c>
    </row>
    <row r="2876" spans="1:4" x14ac:dyDescent="0.2">
      <c r="A2876" t="s">
        <v>1580</v>
      </c>
      <c r="B2876" s="8" t="s">
        <v>1601</v>
      </c>
      <c r="C2876" t="s">
        <v>1337</v>
      </c>
      <c r="D2876" t="s">
        <v>1584</v>
      </c>
    </row>
    <row r="2877" spans="1:4" x14ac:dyDescent="0.2">
      <c r="A2877" t="s">
        <v>1586</v>
      </c>
      <c r="B2877" s="8" t="s">
        <v>1601</v>
      </c>
      <c r="C2877" t="s">
        <v>1337</v>
      </c>
      <c r="D2877" t="s">
        <v>1694</v>
      </c>
    </row>
    <row r="2878" spans="1:4" x14ac:dyDescent="0.2">
      <c r="A2878" t="s">
        <v>1588</v>
      </c>
      <c r="B2878" s="8" t="s">
        <v>1601</v>
      </c>
      <c r="C2878" t="s">
        <v>1337</v>
      </c>
      <c r="D2878" t="s">
        <v>1629</v>
      </c>
    </row>
    <row r="2879" spans="1:4" x14ac:dyDescent="0.2">
      <c r="A2879" t="s">
        <v>1590</v>
      </c>
      <c r="B2879" s="8" t="s">
        <v>1601</v>
      </c>
      <c r="C2879" t="s">
        <v>1337</v>
      </c>
      <c r="D2879" t="s">
        <v>1692</v>
      </c>
    </row>
    <row r="2880" spans="1:4" x14ac:dyDescent="0.2">
      <c r="A2880" t="s">
        <v>1586</v>
      </c>
      <c r="B2880" s="8">
        <v>13186746</v>
      </c>
      <c r="C2880" t="s">
        <v>1341</v>
      </c>
      <c r="D2880" t="s">
        <v>2061</v>
      </c>
    </row>
    <row r="2881" spans="1:4" x14ac:dyDescent="0.2">
      <c r="A2881" t="s">
        <v>1588</v>
      </c>
      <c r="B2881" s="8">
        <v>13186746</v>
      </c>
      <c r="C2881" t="s">
        <v>1341</v>
      </c>
      <c r="D2881" t="s">
        <v>1593</v>
      </c>
    </row>
    <row r="2882" spans="1:4" x14ac:dyDescent="0.2">
      <c r="A2882" t="s">
        <v>1590</v>
      </c>
      <c r="B2882" s="8">
        <v>13186746</v>
      </c>
      <c r="C2882" t="s">
        <v>1341</v>
      </c>
      <c r="D2882" t="s">
        <v>1796</v>
      </c>
    </row>
    <row r="2883" spans="1:4" x14ac:dyDescent="0.2">
      <c r="A2883" t="s">
        <v>1592</v>
      </c>
      <c r="B2883" s="8">
        <v>13184791</v>
      </c>
      <c r="C2883" t="s">
        <v>1342</v>
      </c>
      <c r="D2883" t="s">
        <v>1600</v>
      </c>
    </row>
    <row r="2884" spans="1:4" x14ac:dyDescent="0.2">
      <c r="A2884" t="s">
        <v>1580</v>
      </c>
      <c r="B2884" s="8">
        <v>13184791</v>
      </c>
      <c r="C2884" t="s">
        <v>1342</v>
      </c>
      <c r="D2884" t="s">
        <v>1646</v>
      </c>
    </row>
    <row r="2885" spans="1:4" x14ac:dyDescent="0.2">
      <c r="A2885" t="s">
        <v>1588</v>
      </c>
      <c r="B2885" s="8">
        <v>13191516</v>
      </c>
      <c r="C2885" t="s">
        <v>1342</v>
      </c>
      <c r="D2885" t="s">
        <v>1603</v>
      </c>
    </row>
    <row r="2886" spans="1:4" x14ac:dyDescent="0.2">
      <c r="A2886" t="s">
        <v>1590</v>
      </c>
      <c r="B2886" s="8">
        <v>20106851</v>
      </c>
      <c r="C2886" t="s">
        <v>1342</v>
      </c>
      <c r="D2886" t="s">
        <v>1594</v>
      </c>
    </row>
    <row r="2887" spans="1:4" x14ac:dyDescent="0.2">
      <c r="A2887" t="s">
        <v>1590</v>
      </c>
      <c r="B2887" s="8">
        <v>13191516</v>
      </c>
      <c r="C2887" t="s">
        <v>1342</v>
      </c>
      <c r="D2887" t="s">
        <v>1587</v>
      </c>
    </row>
    <row r="2888" spans="1:4" x14ac:dyDescent="0.2">
      <c r="A2888" t="s">
        <v>1592</v>
      </c>
      <c r="B2888" s="8">
        <v>13102906</v>
      </c>
      <c r="C2888" t="s">
        <v>1344</v>
      </c>
      <c r="D2888" t="s">
        <v>1725</v>
      </c>
    </row>
    <row r="2889" spans="1:4" x14ac:dyDescent="0.2">
      <c r="A2889" t="s">
        <v>1580</v>
      </c>
      <c r="B2889" s="8">
        <v>13102906</v>
      </c>
      <c r="C2889" t="s">
        <v>1344</v>
      </c>
      <c r="D2889" t="s">
        <v>1589</v>
      </c>
    </row>
    <row r="2890" spans="1:4" x14ac:dyDescent="0.2">
      <c r="A2890" t="s">
        <v>1586</v>
      </c>
      <c r="B2890" s="8">
        <v>13102906</v>
      </c>
      <c r="C2890" t="s">
        <v>1344</v>
      </c>
      <c r="D2890" t="s">
        <v>1629</v>
      </c>
    </row>
    <row r="2891" spans="1:4" x14ac:dyDescent="0.2">
      <c r="A2891" t="s">
        <v>1588</v>
      </c>
      <c r="B2891" s="8">
        <v>13102906</v>
      </c>
      <c r="C2891" t="s">
        <v>1344</v>
      </c>
      <c r="D2891" t="s">
        <v>1591</v>
      </c>
    </row>
    <row r="2892" spans="1:4" x14ac:dyDescent="0.2">
      <c r="A2892" t="s">
        <v>1590</v>
      </c>
      <c r="B2892" s="8">
        <v>13102906</v>
      </c>
      <c r="C2892" t="s">
        <v>1344</v>
      </c>
      <c r="D2892" t="s">
        <v>1692</v>
      </c>
    </row>
    <row r="2893" spans="1:4" x14ac:dyDescent="0.2">
      <c r="A2893" t="s">
        <v>1586</v>
      </c>
      <c r="B2893" s="8">
        <v>4451677</v>
      </c>
      <c r="C2893" t="s">
        <v>2062</v>
      </c>
      <c r="D2893" t="s">
        <v>1594</v>
      </c>
    </row>
    <row r="2894" spans="1:4" x14ac:dyDescent="0.2">
      <c r="A2894" t="s">
        <v>1588</v>
      </c>
      <c r="B2894" s="8">
        <v>4451677</v>
      </c>
      <c r="C2894" t="s">
        <v>2062</v>
      </c>
      <c r="D2894" t="s">
        <v>1629</v>
      </c>
    </row>
    <row r="2895" spans="1:4" x14ac:dyDescent="0.2">
      <c r="A2895" t="s">
        <v>1586</v>
      </c>
      <c r="B2895" s="8" t="s">
        <v>1601</v>
      </c>
      <c r="C2895" t="s">
        <v>1347</v>
      </c>
      <c r="D2895" t="s">
        <v>1581</v>
      </c>
    </row>
    <row r="2896" spans="1:4" x14ac:dyDescent="0.2">
      <c r="A2896" t="s">
        <v>1586</v>
      </c>
      <c r="B2896" s="8">
        <v>11467959</v>
      </c>
      <c r="C2896" t="s">
        <v>1347</v>
      </c>
      <c r="D2896" t="s">
        <v>1581</v>
      </c>
    </row>
    <row r="2897" spans="1:4" x14ac:dyDescent="0.2">
      <c r="A2897" t="s">
        <v>1588</v>
      </c>
      <c r="B2897" s="8" t="s">
        <v>1601</v>
      </c>
      <c r="C2897" t="s">
        <v>1347</v>
      </c>
      <c r="D2897" t="s">
        <v>1587</v>
      </c>
    </row>
    <row r="2898" spans="1:4" x14ac:dyDescent="0.2">
      <c r="A2898" t="s">
        <v>1588</v>
      </c>
      <c r="B2898" s="8">
        <v>11467959</v>
      </c>
      <c r="C2898" t="s">
        <v>1347</v>
      </c>
      <c r="D2898" t="s">
        <v>1587</v>
      </c>
    </row>
    <row r="2899" spans="1:4" x14ac:dyDescent="0.2">
      <c r="A2899" t="s">
        <v>1592</v>
      </c>
      <c r="B2899" s="8">
        <v>409325</v>
      </c>
      <c r="C2899" t="s">
        <v>1349</v>
      </c>
      <c r="D2899" t="s">
        <v>2063</v>
      </c>
    </row>
    <row r="2900" spans="1:4" x14ac:dyDescent="0.2">
      <c r="A2900" t="s">
        <v>1580</v>
      </c>
      <c r="B2900" s="8">
        <v>409325</v>
      </c>
      <c r="C2900" t="s">
        <v>1349</v>
      </c>
      <c r="D2900" t="s">
        <v>1859</v>
      </c>
    </row>
    <row r="2901" spans="1:4" x14ac:dyDescent="0.2">
      <c r="A2901" t="s">
        <v>1586</v>
      </c>
      <c r="B2901" s="8">
        <v>409325</v>
      </c>
      <c r="C2901" t="s">
        <v>1349</v>
      </c>
      <c r="D2901" t="s">
        <v>1629</v>
      </c>
    </row>
    <row r="2902" spans="1:4" x14ac:dyDescent="0.2">
      <c r="A2902" t="s">
        <v>1588</v>
      </c>
      <c r="B2902" s="8">
        <v>409325</v>
      </c>
      <c r="C2902" t="s">
        <v>1349</v>
      </c>
      <c r="D2902" t="s">
        <v>1804</v>
      </c>
    </row>
    <row r="2903" spans="1:4" x14ac:dyDescent="0.2">
      <c r="A2903" t="s">
        <v>1590</v>
      </c>
      <c r="B2903" s="8">
        <v>409325</v>
      </c>
      <c r="C2903" t="s">
        <v>1349</v>
      </c>
      <c r="D2903" t="s">
        <v>1757</v>
      </c>
    </row>
    <row r="2904" spans="1:4" x14ac:dyDescent="0.2">
      <c r="A2904" t="s">
        <v>1592</v>
      </c>
      <c r="B2904" s="8">
        <v>4142410</v>
      </c>
      <c r="C2904" t="s">
        <v>2064</v>
      </c>
      <c r="D2904" t="s">
        <v>1583</v>
      </c>
    </row>
    <row r="2905" spans="1:4" x14ac:dyDescent="0.2">
      <c r="A2905" t="s">
        <v>1592</v>
      </c>
      <c r="B2905" s="8">
        <v>20143832</v>
      </c>
      <c r="C2905" t="s">
        <v>1351</v>
      </c>
      <c r="D2905" t="s">
        <v>1603</v>
      </c>
    </row>
    <row r="2906" spans="1:4" x14ac:dyDescent="0.2">
      <c r="A2906" t="s">
        <v>1588</v>
      </c>
      <c r="B2906" s="8">
        <v>20143832</v>
      </c>
      <c r="C2906" t="s">
        <v>1351</v>
      </c>
      <c r="D2906" t="s">
        <v>1605</v>
      </c>
    </row>
    <row r="2907" spans="1:4" x14ac:dyDescent="0.2">
      <c r="A2907" t="s">
        <v>1592</v>
      </c>
      <c r="B2907" s="8">
        <v>4209884</v>
      </c>
      <c r="C2907" t="s">
        <v>2065</v>
      </c>
      <c r="D2907" t="s">
        <v>1581</v>
      </c>
    </row>
    <row r="2908" spans="1:4" x14ac:dyDescent="0.2">
      <c r="A2908" t="s">
        <v>1592</v>
      </c>
      <c r="B2908" s="8">
        <v>4200124</v>
      </c>
      <c r="C2908" t="s">
        <v>1353</v>
      </c>
      <c r="D2908" t="s">
        <v>1646</v>
      </c>
    </row>
    <row r="2909" spans="1:4" x14ac:dyDescent="0.2">
      <c r="A2909" t="s">
        <v>1580</v>
      </c>
      <c r="B2909" s="8">
        <v>4200124</v>
      </c>
      <c r="C2909" t="s">
        <v>1353</v>
      </c>
      <c r="D2909" t="s">
        <v>1661</v>
      </c>
    </row>
    <row r="2910" spans="1:4" x14ac:dyDescent="0.2">
      <c r="A2910" t="s">
        <v>1586</v>
      </c>
      <c r="B2910" s="8">
        <v>4200124</v>
      </c>
      <c r="C2910" t="s">
        <v>1353</v>
      </c>
      <c r="D2910" t="s">
        <v>1633</v>
      </c>
    </row>
    <row r="2911" spans="1:4" x14ac:dyDescent="0.2">
      <c r="A2911" t="s">
        <v>1588</v>
      </c>
      <c r="B2911" s="8">
        <v>4200124</v>
      </c>
      <c r="C2911" t="s">
        <v>1353</v>
      </c>
      <c r="D2911" t="s">
        <v>1619</v>
      </c>
    </row>
    <row r="2912" spans="1:4" x14ac:dyDescent="0.2">
      <c r="A2912" t="s">
        <v>1590</v>
      </c>
      <c r="B2912" s="8">
        <v>4200124</v>
      </c>
      <c r="C2912" t="s">
        <v>1353</v>
      </c>
      <c r="D2912" t="s">
        <v>1619</v>
      </c>
    </row>
    <row r="2913" spans="1:4" x14ac:dyDescent="0.2">
      <c r="A2913" t="s">
        <v>1590</v>
      </c>
      <c r="B2913" s="8">
        <v>13064971</v>
      </c>
      <c r="C2913" t="s">
        <v>1355</v>
      </c>
      <c r="D2913" t="s">
        <v>1692</v>
      </c>
    </row>
    <row r="2914" spans="1:4" x14ac:dyDescent="0.2">
      <c r="A2914" t="s">
        <v>1592</v>
      </c>
      <c r="B2914" s="8">
        <v>13129327</v>
      </c>
      <c r="C2914" t="s">
        <v>1357</v>
      </c>
      <c r="D2914" t="s">
        <v>1629</v>
      </c>
    </row>
    <row r="2915" spans="1:4" x14ac:dyDescent="0.2">
      <c r="A2915" t="s">
        <v>1580</v>
      </c>
      <c r="B2915" s="8">
        <v>13129327</v>
      </c>
      <c r="C2915" t="s">
        <v>1357</v>
      </c>
      <c r="D2915" t="s">
        <v>1602</v>
      </c>
    </row>
    <row r="2916" spans="1:4" x14ac:dyDescent="0.2">
      <c r="A2916" t="s">
        <v>1586</v>
      </c>
      <c r="B2916" s="8">
        <v>13129327</v>
      </c>
      <c r="C2916" t="s">
        <v>1357</v>
      </c>
      <c r="D2916" t="s">
        <v>1605</v>
      </c>
    </row>
    <row r="2917" spans="1:4" x14ac:dyDescent="0.2">
      <c r="A2917" t="s">
        <v>1588</v>
      </c>
      <c r="B2917" s="8">
        <v>20160217</v>
      </c>
      <c r="C2917" t="s">
        <v>1359</v>
      </c>
      <c r="D2917" t="s">
        <v>1607</v>
      </c>
    </row>
    <row r="2918" spans="1:4" x14ac:dyDescent="0.2">
      <c r="A2918" t="s">
        <v>1590</v>
      </c>
      <c r="B2918" s="8">
        <v>20160217</v>
      </c>
      <c r="C2918" t="s">
        <v>1359</v>
      </c>
      <c r="D2918" t="s">
        <v>1605</v>
      </c>
    </row>
    <row r="2919" spans="1:4" x14ac:dyDescent="0.2">
      <c r="A2919" t="s">
        <v>1590</v>
      </c>
      <c r="B2919" s="8">
        <v>20147202</v>
      </c>
      <c r="C2919" t="s">
        <v>1359</v>
      </c>
      <c r="D2919" t="s">
        <v>1584</v>
      </c>
    </row>
    <row r="2920" spans="1:4" x14ac:dyDescent="0.2">
      <c r="A2920" t="s">
        <v>1590</v>
      </c>
      <c r="B2920" s="8">
        <v>20160241</v>
      </c>
      <c r="C2920" t="s">
        <v>1359</v>
      </c>
      <c r="D2920" t="s">
        <v>1603</v>
      </c>
    </row>
    <row r="2921" spans="1:4" x14ac:dyDescent="0.2">
      <c r="A2921" t="s">
        <v>1590</v>
      </c>
      <c r="B2921" s="8">
        <v>20160227</v>
      </c>
      <c r="C2921" t="s">
        <v>1359</v>
      </c>
      <c r="D2921" t="s">
        <v>1603</v>
      </c>
    </row>
    <row r="2922" spans="1:4" x14ac:dyDescent="0.2">
      <c r="A2922" t="s">
        <v>1590</v>
      </c>
      <c r="B2922" s="8">
        <v>11490860</v>
      </c>
      <c r="C2922" t="s">
        <v>2067</v>
      </c>
      <c r="D2922" t="s">
        <v>1628</v>
      </c>
    </row>
    <row r="2923" spans="1:4" x14ac:dyDescent="0.2">
      <c r="A2923" t="s">
        <v>1586</v>
      </c>
      <c r="B2923" s="8">
        <v>151457</v>
      </c>
      <c r="C2923" t="s">
        <v>1360</v>
      </c>
      <c r="D2923" t="s">
        <v>1610</v>
      </c>
    </row>
    <row r="2924" spans="1:4" x14ac:dyDescent="0.2">
      <c r="A2924" t="s">
        <v>1588</v>
      </c>
      <c r="B2924" s="8">
        <v>151457</v>
      </c>
      <c r="C2924" t="s">
        <v>1360</v>
      </c>
      <c r="D2924" t="s">
        <v>1634</v>
      </c>
    </row>
    <row r="2925" spans="1:4" x14ac:dyDescent="0.2">
      <c r="A2925" t="s">
        <v>1590</v>
      </c>
      <c r="B2925" s="8" t="s">
        <v>1601</v>
      </c>
      <c r="C2925" t="s">
        <v>1360</v>
      </c>
      <c r="D2925" t="s">
        <v>1692</v>
      </c>
    </row>
    <row r="2926" spans="1:4" x14ac:dyDescent="0.2">
      <c r="A2926" t="s">
        <v>1590</v>
      </c>
      <c r="B2926" s="8">
        <v>151457</v>
      </c>
      <c r="C2926" t="s">
        <v>1360</v>
      </c>
      <c r="D2926" t="s">
        <v>1605</v>
      </c>
    </row>
    <row r="2927" spans="1:4" x14ac:dyDescent="0.2">
      <c r="A2927" t="s">
        <v>1592</v>
      </c>
      <c r="B2927" s="8">
        <v>13173306</v>
      </c>
      <c r="C2927" t="s">
        <v>1362</v>
      </c>
      <c r="D2927" t="s">
        <v>1692</v>
      </c>
    </row>
    <row r="2928" spans="1:4" x14ac:dyDescent="0.2">
      <c r="A2928" t="s">
        <v>1580</v>
      </c>
      <c r="B2928" s="8">
        <v>13173306</v>
      </c>
      <c r="C2928" t="s">
        <v>1362</v>
      </c>
      <c r="D2928" t="s">
        <v>1607</v>
      </c>
    </row>
    <row r="2929" spans="1:4" x14ac:dyDescent="0.2">
      <c r="A2929" t="s">
        <v>1586</v>
      </c>
      <c r="B2929" s="8">
        <v>13173306</v>
      </c>
      <c r="C2929" t="s">
        <v>1362</v>
      </c>
      <c r="D2929" t="s">
        <v>1599</v>
      </c>
    </row>
    <row r="2930" spans="1:4" x14ac:dyDescent="0.2">
      <c r="A2930" t="s">
        <v>1588</v>
      </c>
      <c r="B2930" s="8">
        <v>13173306</v>
      </c>
      <c r="C2930" t="s">
        <v>1362</v>
      </c>
      <c r="D2930" t="s">
        <v>1701</v>
      </c>
    </row>
    <row r="2931" spans="1:4" x14ac:dyDescent="0.2">
      <c r="A2931" t="s">
        <v>1590</v>
      </c>
      <c r="B2931" s="8">
        <v>13173306</v>
      </c>
      <c r="C2931" t="s">
        <v>1362</v>
      </c>
      <c r="D2931" t="s">
        <v>1607</v>
      </c>
    </row>
    <row r="2932" spans="1:4" x14ac:dyDescent="0.2">
      <c r="A2932" t="s">
        <v>1592</v>
      </c>
      <c r="B2932" s="8">
        <v>13176427</v>
      </c>
      <c r="C2932" t="s">
        <v>1368</v>
      </c>
      <c r="D2932" t="s">
        <v>1612</v>
      </c>
    </row>
    <row r="2933" spans="1:4" x14ac:dyDescent="0.2">
      <c r="A2933" t="s">
        <v>1580</v>
      </c>
      <c r="B2933" s="8">
        <v>13176427</v>
      </c>
      <c r="C2933" t="s">
        <v>1368</v>
      </c>
      <c r="D2933" t="s">
        <v>1612</v>
      </c>
    </row>
    <row r="2934" spans="1:4" x14ac:dyDescent="0.2">
      <c r="A2934" t="s">
        <v>1586</v>
      </c>
      <c r="B2934" s="8">
        <v>13176427</v>
      </c>
      <c r="C2934" t="s">
        <v>1368</v>
      </c>
      <c r="D2934" t="s">
        <v>1657</v>
      </c>
    </row>
    <row r="2935" spans="1:4" x14ac:dyDescent="0.2">
      <c r="A2935" t="s">
        <v>1588</v>
      </c>
      <c r="B2935" s="8">
        <v>13176427</v>
      </c>
      <c r="C2935" t="s">
        <v>1368</v>
      </c>
      <c r="D2935" t="s">
        <v>1585</v>
      </c>
    </row>
    <row r="2936" spans="1:4" x14ac:dyDescent="0.2">
      <c r="A2936" t="s">
        <v>1590</v>
      </c>
      <c r="B2936" s="8">
        <v>13176427</v>
      </c>
      <c r="C2936" t="s">
        <v>1368</v>
      </c>
      <c r="D2936" t="s">
        <v>1607</v>
      </c>
    </row>
    <row r="2937" spans="1:4" x14ac:dyDescent="0.2">
      <c r="A2937" t="s">
        <v>1592</v>
      </c>
      <c r="B2937" s="8">
        <v>13083252</v>
      </c>
      <c r="C2937" t="s">
        <v>1369</v>
      </c>
      <c r="D2937" t="s">
        <v>1596</v>
      </c>
    </row>
    <row r="2938" spans="1:4" x14ac:dyDescent="0.2">
      <c r="A2938" t="s">
        <v>1580</v>
      </c>
      <c r="B2938" s="8">
        <v>13083252</v>
      </c>
      <c r="C2938" t="s">
        <v>1369</v>
      </c>
      <c r="D2938" t="s">
        <v>1605</v>
      </c>
    </row>
    <row r="2939" spans="1:4" x14ac:dyDescent="0.2">
      <c r="A2939" t="s">
        <v>1586</v>
      </c>
      <c r="B2939" s="8">
        <v>13083252</v>
      </c>
      <c r="C2939" t="s">
        <v>1369</v>
      </c>
      <c r="D2939" t="s">
        <v>1610</v>
      </c>
    </row>
    <row r="2940" spans="1:4" x14ac:dyDescent="0.2">
      <c r="A2940" t="s">
        <v>1588</v>
      </c>
      <c r="B2940" s="8">
        <v>13083252</v>
      </c>
      <c r="C2940" t="s">
        <v>1369</v>
      </c>
      <c r="D2940" t="s">
        <v>1587</v>
      </c>
    </row>
    <row r="2941" spans="1:4" x14ac:dyDescent="0.2">
      <c r="A2941" t="s">
        <v>1590</v>
      </c>
      <c r="B2941" s="8">
        <v>13083252</v>
      </c>
      <c r="C2941" t="s">
        <v>1369</v>
      </c>
      <c r="D2941" t="s">
        <v>1610</v>
      </c>
    </row>
    <row r="2942" spans="1:4" x14ac:dyDescent="0.2">
      <c r="A2942" t="s">
        <v>1592</v>
      </c>
      <c r="B2942" s="8">
        <v>13113203</v>
      </c>
      <c r="C2942" t="s">
        <v>1373</v>
      </c>
      <c r="D2942" t="s">
        <v>1603</v>
      </c>
    </row>
    <row r="2943" spans="1:4" x14ac:dyDescent="0.2">
      <c r="A2943" t="s">
        <v>1588</v>
      </c>
      <c r="B2943" s="8">
        <v>13113203</v>
      </c>
      <c r="C2943" t="s">
        <v>1373</v>
      </c>
      <c r="D2943" t="s">
        <v>1603</v>
      </c>
    </row>
    <row r="2944" spans="1:4" x14ac:dyDescent="0.2">
      <c r="A2944" t="s">
        <v>1592</v>
      </c>
      <c r="B2944" s="8">
        <v>13184891</v>
      </c>
      <c r="C2944" t="s">
        <v>1375</v>
      </c>
      <c r="D2944" t="s">
        <v>1583</v>
      </c>
    </row>
    <row r="2945" spans="1:4" x14ac:dyDescent="0.2">
      <c r="A2945" t="s">
        <v>1592</v>
      </c>
      <c r="B2945" s="8">
        <v>20058091</v>
      </c>
      <c r="C2945" t="s">
        <v>1375</v>
      </c>
      <c r="D2945" t="s">
        <v>1594</v>
      </c>
    </row>
    <row r="2946" spans="1:4" x14ac:dyDescent="0.2">
      <c r="A2946" t="s">
        <v>1580</v>
      </c>
      <c r="B2946" s="8">
        <v>13184891</v>
      </c>
      <c r="C2946" t="s">
        <v>1375</v>
      </c>
      <c r="D2946" t="s">
        <v>1646</v>
      </c>
    </row>
    <row r="2947" spans="1:4" x14ac:dyDescent="0.2">
      <c r="A2947" t="s">
        <v>1580</v>
      </c>
      <c r="B2947" s="8">
        <v>20058091</v>
      </c>
      <c r="C2947" t="s">
        <v>1375</v>
      </c>
      <c r="D2947" t="s">
        <v>1602</v>
      </c>
    </row>
    <row r="2948" spans="1:4" x14ac:dyDescent="0.2">
      <c r="A2948" t="s">
        <v>1586</v>
      </c>
      <c r="B2948" s="8">
        <v>13184891</v>
      </c>
      <c r="C2948" t="s">
        <v>1375</v>
      </c>
      <c r="D2948" t="s">
        <v>1697</v>
      </c>
    </row>
    <row r="2949" spans="1:4" x14ac:dyDescent="0.2">
      <c r="A2949" t="s">
        <v>1586</v>
      </c>
      <c r="B2949" s="8" t="s">
        <v>1601</v>
      </c>
      <c r="C2949" t="s">
        <v>1375</v>
      </c>
      <c r="D2949" t="s">
        <v>1583</v>
      </c>
    </row>
    <row r="2950" spans="1:4" x14ac:dyDescent="0.2">
      <c r="A2950" t="s">
        <v>1586</v>
      </c>
      <c r="B2950" s="8">
        <v>20058091</v>
      </c>
      <c r="C2950" t="s">
        <v>1375</v>
      </c>
      <c r="D2950" t="s">
        <v>1602</v>
      </c>
    </row>
    <row r="2951" spans="1:4" x14ac:dyDescent="0.2">
      <c r="A2951" t="s">
        <v>1588</v>
      </c>
      <c r="B2951" s="8">
        <v>20058091</v>
      </c>
      <c r="C2951" t="s">
        <v>1375</v>
      </c>
      <c r="D2951" t="s">
        <v>1609</v>
      </c>
    </row>
    <row r="2952" spans="1:4" x14ac:dyDescent="0.2">
      <c r="A2952" t="s">
        <v>1588</v>
      </c>
      <c r="B2952" s="8">
        <v>13184891</v>
      </c>
      <c r="C2952" t="s">
        <v>1375</v>
      </c>
      <c r="D2952" t="s">
        <v>1627</v>
      </c>
    </row>
    <row r="2953" spans="1:4" x14ac:dyDescent="0.2">
      <c r="A2953" t="s">
        <v>1588</v>
      </c>
      <c r="B2953" s="8" t="s">
        <v>1601</v>
      </c>
      <c r="C2953" t="s">
        <v>1375</v>
      </c>
      <c r="D2953" t="s">
        <v>1627</v>
      </c>
    </row>
    <row r="2954" spans="1:4" x14ac:dyDescent="0.2">
      <c r="A2954" t="s">
        <v>1588</v>
      </c>
      <c r="B2954" s="8">
        <v>20079492</v>
      </c>
      <c r="C2954" t="s">
        <v>1375</v>
      </c>
      <c r="D2954" t="s">
        <v>1626</v>
      </c>
    </row>
    <row r="2955" spans="1:4" x14ac:dyDescent="0.2">
      <c r="A2955" t="s">
        <v>1590</v>
      </c>
      <c r="B2955" s="8">
        <v>13184891</v>
      </c>
      <c r="C2955" t="s">
        <v>1375</v>
      </c>
      <c r="D2955" t="s">
        <v>1674</v>
      </c>
    </row>
    <row r="2956" spans="1:4" x14ac:dyDescent="0.2">
      <c r="A2956" t="s">
        <v>1590</v>
      </c>
      <c r="B2956" s="8">
        <v>20079492</v>
      </c>
      <c r="C2956" t="s">
        <v>1375</v>
      </c>
      <c r="D2956" t="s">
        <v>1634</v>
      </c>
    </row>
    <row r="2957" spans="1:4" x14ac:dyDescent="0.2">
      <c r="A2957" t="s">
        <v>1590</v>
      </c>
      <c r="B2957" s="8">
        <v>20058091</v>
      </c>
      <c r="C2957" t="s">
        <v>1375</v>
      </c>
      <c r="D2957" t="s">
        <v>1583</v>
      </c>
    </row>
    <row r="2958" spans="1:4" x14ac:dyDescent="0.2">
      <c r="A2958" t="s">
        <v>1590</v>
      </c>
      <c r="B2958" s="8" t="s">
        <v>1601</v>
      </c>
      <c r="C2958" t="s">
        <v>1375</v>
      </c>
      <c r="D2958" t="s">
        <v>1661</v>
      </c>
    </row>
    <row r="2959" spans="1:4" x14ac:dyDescent="0.2">
      <c r="A2959" t="s">
        <v>1580</v>
      </c>
      <c r="B2959" s="8">
        <v>20132010</v>
      </c>
      <c r="C2959" t="s">
        <v>1381</v>
      </c>
      <c r="D2959" t="s">
        <v>1581</v>
      </c>
    </row>
    <row r="2960" spans="1:4" x14ac:dyDescent="0.2">
      <c r="A2960" t="s">
        <v>1586</v>
      </c>
      <c r="B2960" s="8">
        <v>20132010</v>
      </c>
      <c r="C2960" t="s">
        <v>1381</v>
      </c>
      <c r="D2960" t="s">
        <v>1587</v>
      </c>
    </row>
    <row r="2961" spans="1:4" x14ac:dyDescent="0.2">
      <c r="A2961" t="s">
        <v>1588</v>
      </c>
      <c r="B2961" s="8" t="s">
        <v>1601</v>
      </c>
      <c r="C2961" t="s">
        <v>1381</v>
      </c>
      <c r="D2961" t="s">
        <v>1603</v>
      </c>
    </row>
    <row r="2962" spans="1:4" x14ac:dyDescent="0.2">
      <c r="A2962" t="s">
        <v>1592</v>
      </c>
      <c r="B2962" s="8" t="s">
        <v>1601</v>
      </c>
      <c r="C2962" t="s">
        <v>1385</v>
      </c>
      <c r="D2962" t="s">
        <v>1587</v>
      </c>
    </row>
    <row r="2963" spans="1:4" x14ac:dyDescent="0.2">
      <c r="A2963" t="s">
        <v>1580</v>
      </c>
      <c r="B2963" s="8" t="s">
        <v>1601</v>
      </c>
      <c r="C2963" t="s">
        <v>1385</v>
      </c>
      <c r="D2963" t="s">
        <v>1584</v>
      </c>
    </row>
    <row r="2964" spans="1:4" x14ac:dyDescent="0.2">
      <c r="A2964" t="s">
        <v>1586</v>
      </c>
      <c r="B2964" s="8" t="s">
        <v>1601</v>
      </c>
      <c r="C2964" t="s">
        <v>1385</v>
      </c>
      <c r="D2964" t="s">
        <v>1603</v>
      </c>
    </row>
    <row r="2965" spans="1:4" x14ac:dyDescent="0.2">
      <c r="A2965" t="s">
        <v>1588</v>
      </c>
      <c r="B2965" s="8" t="s">
        <v>1601</v>
      </c>
      <c r="C2965" t="s">
        <v>1385</v>
      </c>
      <c r="D2965" t="s">
        <v>1603</v>
      </c>
    </row>
    <row r="2966" spans="1:4" x14ac:dyDescent="0.2">
      <c r="A2966" t="s">
        <v>1590</v>
      </c>
      <c r="B2966" s="8" t="s">
        <v>1601</v>
      </c>
      <c r="C2966" t="s">
        <v>1385</v>
      </c>
      <c r="D2966" t="s">
        <v>1587</v>
      </c>
    </row>
    <row r="2967" spans="1:4" x14ac:dyDescent="0.2">
      <c r="A2967" t="s">
        <v>1592</v>
      </c>
      <c r="B2967" s="8">
        <v>20098456</v>
      </c>
      <c r="C2967" t="s">
        <v>1386</v>
      </c>
      <c r="D2967" t="s">
        <v>1725</v>
      </c>
    </row>
    <row r="2968" spans="1:4" x14ac:dyDescent="0.2">
      <c r="A2968" t="s">
        <v>1580</v>
      </c>
      <c r="B2968" s="8">
        <v>20098456</v>
      </c>
      <c r="C2968" t="s">
        <v>1386</v>
      </c>
      <c r="D2968" t="s">
        <v>1624</v>
      </c>
    </row>
    <row r="2969" spans="1:4" x14ac:dyDescent="0.2">
      <c r="A2969" t="s">
        <v>1586</v>
      </c>
      <c r="B2969" s="8">
        <v>20098456</v>
      </c>
      <c r="C2969" t="s">
        <v>1386</v>
      </c>
      <c r="D2969" t="s">
        <v>1646</v>
      </c>
    </row>
    <row r="2970" spans="1:4" x14ac:dyDescent="0.2">
      <c r="A2970" t="s">
        <v>1588</v>
      </c>
      <c r="B2970" s="8">
        <v>20098456</v>
      </c>
      <c r="C2970" t="s">
        <v>1386</v>
      </c>
      <c r="D2970" t="s">
        <v>1593</v>
      </c>
    </row>
    <row r="2971" spans="1:4" x14ac:dyDescent="0.2">
      <c r="A2971" t="s">
        <v>1590</v>
      </c>
      <c r="B2971" s="8">
        <v>20098456</v>
      </c>
      <c r="C2971" t="s">
        <v>1386</v>
      </c>
      <c r="D2971" t="s">
        <v>1602</v>
      </c>
    </row>
    <row r="2972" spans="1:4" x14ac:dyDescent="0.2">
      <c r="A2972" t="s">
        <v>1586</v>
      </c>
      <c r="B2972" s="8">
        <v>4151124</v>
      </c>
      <c r="C2972" t="s">
        <v>1388</v>
      </c>
      <c r="D2972" t="s">
        <v>1629</v>
      </c>
    </row>
    <row r="2973" spans="1:4" x14ac:dyDescent="0.2">
      <c r="A2973" t="s">
        <v>1580</v>
      </c>
      <c r="B2973" s="8">
        <v>13079692</v>
      </c>
      <c r="C2973" t="s">
        <v>1390</v>
      </c>
      <c r="D2973" t="s">
        <v>1603</v>
      </c>
    </row>
    <row r="2974" spans="1:4" x14ac:dyDescent="0.2">
      <c r="A2974" t="s">
        <v>1586</v>
      </c>
      <c r="B2974" s="8">
        <v>13079692</v>
      </c>
      <c r="C2974" t="s">
        <v>1390</v>
      </c>
      <c r="D2974" t="s">
        <v>1603</v>
      </c>
    </row>
    <row r="2975" spans="1:4" x14ac:dyDescent="0.2">
      <c r="A2975" t="s">
        <v>1586</v>
      </c>
      <c r="B2975" s="8">
        <v>4186486</v>
      </c>
      <c r="C2975" t="s">
        <v>1392</v>
      </c>
      <c r="D2975" t="s">
        <v>1610</v>
      </c>
    </row>
    <row r="2976" spans="1:4" x14ac:dyDescent="0.2">
      <c r="A2976" t="s">
        <v>1588</v>
      </c>
      <c r="B2976" s="8">
        <v>4186486</v>
      </c>
      <c r="C2976" t="s">
        <v>1392</v>
      </c>
      <c r="D2976" t="s">
        <v>1618</v>
      </c>
    </row>
    <row r="2977" spans="1:4" x14ac:dyDescent="0.2">
      <c r="A2977" t="s">
        <v>1590</v>
      </c>
      <c r="B2977" s="8">
        <v>4186486</v>
      </c>
      <c r="C2977" t="s">
        <v>1392</v>
      </c>
      <c r="D2977" t="s">
        <v>1591</v>
      </c>
    </row>
    <row r="2978" spans="1:4" x14ac:dyDescent="0.2">
      <c r="A2978" t="s">
        <v>1586</v>
      </c>
      <c r="B2978" s="8" t="s">
        <v>1601</v>
      </c>
      <c r="C2978" t="s">
        <v>1398</v>
      </c>
      <c r="D2978" t="s">
        <v>1626</v>
      </c>
    </row>
    <row r="2979" spans="1:4" x14ac:dyDescent="0.2">
      <c r="A2979" t="s">
        <v>1588</v>
      </c>
      <c r="B2979" s="8" t="s">
        <v>1601</v>
      </c>
      <c r="C2979" t="s">
        <v>1398</v>
      </c>
      <c r="D2979" t="s">
        <v>1627</v>
      </c>
    </row>
    <row r="2980" spans="1:4" x14ac:dyDescent="0.2">
      <c r="A2980" t="s">
        <v>1590</v>
      </c>
      <c r="B2980" s="8" t="s">
        <v>1601</v>
      </c>
      <c r="C2980" t="s">
        <v>1398</v>
      </c>
      <c r="D2980" t="s">
        <v>1607</v>
      </c>
    </row>
    <row r="2981" spans="1:4" x14ac:dyDescent="0.2">
      <c r="A2981" t="s">
        <v>1592</v>
      </c>
      <c r="B2981" s="8">
        <v>454323</v>
      </c>
      <c r="C2981" t="s">
        <v>2071</v>
      </c>
      <c r="D2981" t="s">
        <v>1581</v>
      </c>
    </row>
    <row r="2982" spans="1:4" x14ac:dyDescent="0.2">
      <c r="A2982" t="s">
        <v>1588</v>
      </c>
      <c r="B2982" s="8">
        <v>726457</v>
      </c>
      <c r="C2982" t="s">
        <v>1400</v>
      </c>
      <c r="D2982" t="s">
        <v>1584</v>
      </c>
    </row>
    <row r="2983" spans="1:4" x14ac:dyDescent="0.2">
      <c r="A2983" t="s">
        <v>1590</v>
      </c>
      <c r="B2983" s="8" t="s">
        <v>1601</v>
      </c>
      <c r="C2983" t="s">
        <v>1401</v>
      </c>
      <c r="D2983" t="s">
        <v>1600</v>
      </c>
    </row>
    <row r="2984" spans="1:4" x14ac:dyDescent="0.2">
      <c r="A2984" t="s">
        <v>1590</v>
      </c>
      <c r="B2984" s="8" t="s">
        <v>1601</v>
      </c>
      <c r="C2984" t="s">
        <v>1401</v>
      </c>
      <c r="D2984" t="s">
        <v>1626</v>
      </c>
    </row>
    <row r="2985" spans="1:4" x14ac:dyDescent="0.2">
      <c r="A2985" t="s">
        <v>1590</v>
      </c>
      <c r="B2985" s="8" t="s">
        <v>1601</v>
      </c>
      <c r="C2985" t="s">
        <v>1401</v>
      </c>
      <c r="D2985" t="s">
        <v>1694</v>
      </c>
    </row>
    <row r="2986" spans="1:4" x14ac:dyDescent="0.2">
      <c r="A2986" t="s">
        <v>1590</v>
      </c>
      <c r="B2986" s="8" t="s">
        <v>1601</v>
      </c>
      <c r="C2986" t="s">
        <v>1401</v>
      </c>
      <c r="D2986" t="s">
        <v>1616</v>
      </c>
    </row>
    <row r="2987" spans="1:4" x14ac:dyDescent="0.2">
      <c r="A2987" t="s">
        <v>1588</v>
      </c>
      <c r="B2987" s="8">
        <v>13212830</v>
      </c>
      <c r="C2987" t="s">
        <v>1402</v>
      </c>
      <c r="D2987" t="s">
        <v>1657</v>
      </c>
    </row>
    <row r="2988" spans="1:4" x14ac:dyDescent="0.2">
      <c r="A2988" t="s">
        <v>1590</v>
      </c>
      <c r="B2988" s="8">
        <v>13212830</v>
      </c>
      <c r="C2988" t="s">
        <v>1402</v>
      </c>
      <c r="D2988" t="s">
        <v>1629</v>
      </c>
    </row>
    <row r="2989" spans="1:4" x14ac:dyDescent="0.2">
      <c r="A2989" t="s">
        <v>1592</v>
      </c>
      <c r="B2989" s="8">
        <v>670894</v>
      </c>
      <c r="C2989" t="s">
        <v>1404</v>
      </c>
      <c r="D2989" t="s">
        <v>1584</v>
      </c>
    </row>
    <row r="2990" spans="1:4" x14ac:dyDescent="0.2">
      <c r="A2990" t="s">
        <v>1580</v>
      </c>
      <c r="B2990" s="8">
        <v>670894</v>
      </c>
      <c r="C2990" t="s">
        <v>1404</v>
      </c>
      <c r="D2990" t="s">
        <v>2073</v>
      </c>
    </row>
    <row r="2991" spans="1:4" x14ac:dyDescent="0.2">
      <c r="A2991" t="s">
        <v>1592</v>
      </c>
      <c r="B2991" s="8">
        <v>4078427</v>
      </c>
      <c r="C2991" t="s">
        <v>1408</v>
      </c>
      <c r="D2991" t="s">
        <v>1692</v>
      </c>
    </row>
    <row r="2992" spans="1:4" x14ac:dyDescent="0.2">
      <c r="A2992" t="s">
        <v>1592</v>
      </c>
      <c r="B2992" s="8">
        <v>11384238</v>
      </c>
      <c r="C2992" t="s">
        <v>1408</v>
      </c>
      <c r="D2992" t="s">
        <v>1757</v>
      </c>
    </row>
    <row r="2993" spans="1:4" x14ac:dyDescent="0.2">
      <c r="A2993" t="s">
        <v>1580</v>
      </c>
      <c r="B2993" s="8">
        <v>4078427</v>
      </c>
      <c r="C2993" t="s">
        <v>1408</v>
      </c>
      <c r="D2993" t="s">
        <v>1591</v>
      </c>
    </row>
    <row r="2994" spans="1:4" x14ac:dyDescent="0.2">
      <c r="A2994" t="s">
        <v>1580</v>
      </c>
      <c r="B2994" s="8">
        <v>11384238</v>
      </c>
      <c r="C2994" t="s">
        <v>1408</v>
      </c>
      <c r="D2994" t="s">
        <v>1591</v>
      </c>
    </row>
    <row r="2995" spans="1:4" x14ac:dyDescent="0.2">
      <c r="A2995" t="s">
        <v>1586</v>
      </c>
      <c r="B2995" s="8">
        <v>11384238</v>
      </c>
      <c r="C2995" t="s">
        <v>1408</v>
      </c>
      <c r="D2995" t="s">
        <v>1725</v>
      </c>
    </row>
    <row r="2996" spans="1:4" x14ac:dyDescent="0.2">
      <c r="A2996" t="s">
        <v>1586</v>
      </c>
      <c r="B2996" s="8">
        <v>4078427</v>
      </c>
      <c r="C2996" t="s">
        <v>1408</v>
      </c>
      <c r="D2996" t="s">
        <v>1603</v>
      </c>
    </row>
    <row r="2997" spans="1:4" x14ac:dyDescent="0.2">
      <c r="A2997" t="s">
        <v>1588</v>
      </c>
      <c r="B2997" s="8">
        <v>4078427</v>
      </c>
      <c r="C2997" t="s">
        <v>1408</v>
      </c>
      <c r="D2997" t="s">
        <v>1610</v>
      </c>
    </row>
    <row r="2998" spans="1:4" x14ac:dyDescent="0.2">
      <c r="A2998" t="s">
        <v>1588</v>
      </c>
      <c r="B2998" s="8">
        <v>11384238</v>
      </c>
      <c r="C2998" t="s">
        <v>1408</v>
      </c>
      <c r="D2998" t="s">
        <v>1723</v>
      </c>
    </row>
    <row r="2999" spans="1:4" x14ac:dyDescent="0.2">
      <c r="A2999" t="s">
        <v>1590</v>
      </c>
      <c r="B2999" s="8">
        <v>11384238</v>
      </c>
      <c r="C2999" t="s">
        <v>1408</v>
      </c>
      <c r="D2999" t="s">
        <v>1646</v>
      </c>
    </row>
    <row r="3000" spans="1:4" x14ac:dyDescent="0.2">
      <c r="A3000" t="s">
        <v>1590</v>
      </c>
      <c r="B3000" s="8">
        <v>4078427</v>
      </c>
      <c r="C3000" t="s">
        <v>1408</v>
      </c>
      <c r="D3000" t="s">
        <v>1585</v>
      </c>
    </row>
    <row r="3001" spans="1:4" x14ac:dyDescent="0.2">
      <c r="A3001" t="s">
        <v>1592</v>
      </c>
      <c r="B3001" s="8" t="s">
        <v>1601</v>
      </c>
      <c r="C3001" t="s">
        <v>2074</v>
      </c>
      <c r="D3001" t="s">
        <v>1629</v>
      </c>
    </row>
    <row r="3002" spans="1:4" x14ac:dyDescent="0.2">
      <c r="A3002" t="s">
        <v>1586</v>
      </c>
      <c r="B3002" s="8">
        <v>20171489</v>
      </c>
      <c r="C3002" t="s">
        <v>2074</v>
      </c>
      <c r="D3002" t="s">
        <v>1581</v>
      </c>
    </row>
    <row r="3003" spans="1:4" x14ac:dyDescent="0.2">
      <c r="A3003" t="s">
        <v>1586</v>
      </c>
      <c r="B3003" s="8">
        <v>20161140</v>
      </c>
      <c r="C3003" t="s">
        <v>2074</v>
      </c>
      <c r="D3003" t="s">
        <v>1583</v>
      </c>
    </row>
    <row r="3004" spans="1:4" x14ac:dyDescent="0.2">
      <c r="A3004" t="s">
        <v>1586</v>
      </c>
      <c r="B3004" s="8">
        <v>20171701</v>
      </c>
      <c r="C3004" t="s">
        <v>2074</v>
      </c>
      <c r="D3004" t="s">
        <v>1589</v>
      </c>
    </row>
    <row r="3005" spans="1:4" x14ac:dyDescent="0.2">
      <c r="A3005" t="s">
        <v>1588</v>
      </c>
      <c r="B3005" s="8">
        <v>20161140</v>
      </c>
      <c r="C3005" t="s">
        <v>2074</v>
      </c>
      <c r="D3005" t="s">
        <v>1626</v>
      </c>
    </row>
    <row r="3006" spans="1:4" x14ac:dyDescent="0.2">
      <c r="A3006" t="s">
        <v>1588</v>
      </c>
      <c r="B3006" s="8">
        <v>20171489</v>
      </c>
      <c r="C3006" t="s">
        <v>2074</v>
      </c>
      <c r="D3006" t="s">
        <v>1603</v>
      </c>
    </row>
    <row r="3007" spans="1:4" x14ac:dyDescent="0.2">
      <c r="A3007" t="s">
        <v>1590</v>
      </c>
      <c r="B3007" s="8">
        <v>20161140</v>
      </c>
      <c r="C3007" t="s">
        <v>2074</v>
      </c>
      <c r="D3007" t="s">
        <v>1613</v>
      </c>
    </row>
    <row r="3008" spans="1:4" x14ac:dyDescent="0.2">
      <c r="A3008" t="s">
        <v>1590</v>
      </c>
      <c r="B3008" s="8" t="s">
        <v>1601</v>
      </c>
      <c r="C3008" t="s">
        <v>2074</v>
      </c>
      <c r="D3008" t="s">
        <v>1641</v>
      </c>
    </row>
    <row r="3009" spans="1:4" x14ac:dyDescent="0.2">
      <c r="A3009" t="s">
        <v>1580</v>
      </c>
      <c r="B3009" s="8">
        <v>376738</v>
      </c>
      <c r="C3009" t="s">
        <v>1410</v>
      </c>
      <c r="D3009" t="s">
        <v>1587</v>
      </c>
    </row>
    <row r="3010" spans="1:4" x14ac:dyDescent="0.2">
      <c r="A3010" t="s">
        <v>1586</v>
      </c>
      <c r="B3010" s="8">
        <v>376738</v>
      </c>
      <c r="C3010" t="s">
        <v>1410</v>
      </c>
      <c r="D3010" t="s">
        <v>1584</v>
      </c>
    </row>
    <row r="3011" spans="1:4" x14ac:dyDescent="0.2">
      <c r="A3011" t="s">
        <v>1586</v>
      </c>
      <c r="B3011" s="8" t="s">
        <v>1601</v>
      </c>
      <c r="C3011" t="s">
        <v>1410</v>
      </c>
      <c r="D3011" t="s">
        <v>1596</v>
      </c>
    </row>
    <row r="3012" spans="1:4" x14ac:dyDescent="0.2">
      <c r="A3012" t="s">
        <v>1588</v>
      </c>
      <c r="B3012" s="8">
        <v>376738</v>
      </c>
      <c r="C3012" t="s">
        <v>1410</v>
      </c>
      <c r="D3012" t="s">
        <v>1583</v>
      </c>
    </row>
    <row r="3013" spans="1:4" x14ac:dyDescent="0.2">
      <c r="A3013" t="s">
        <v>1590</v>
      </c>
      <c r="B3013" s="8">
        <v>376738</v>
      </c>
      <c r="C3013" t="s">
        <v>1410</v>
      </c>
      <c r="D3013" t="s">
        <v>1605</v>
      </c>
    </row>
    <row r="3014" spans="1:4" x14ac:dyDescent="0.2">
      <c r="A3014" t="s">
        <v>1590</v>
      </c>
      <c r="B3014" s="8">
        <v>20158118</v>
      </c>
      <c r="C3014" t="s">
        <v>1412</v>
      </c>
      <c r="D3014" t="s">
        <v>1603</v>
      </c>
    </row>
    <row r="3015" spans="1:4" x14ac:dyDescent="0.2">
      <c r="A3015" t="s">
        <v>1586</v>
      </c>
      <c r="B3015" s="8">
        <v>11260798</v>
      </c>
      <c r="C3015" t="s">
        <v>1414</v>
      </c>
      <c r="D3015" t="s">
        <v>1739</v>
      </c>
    </row>
    <row r="3016" spans="1:4" x14ac:dyDescent="0.2">
      <c r="A3016" t="s">
        <v>1588</v>
      </c>
      <c r="B3016" s="8">
        <v>11260798</v>
      </c>
      <c r="C3016" t="s">
        <v>1414</v>
      </c>
      <c r="D3016" t="s">
        <v>2076</v>
      </c>
    </row>
    <row r="3017" spans="1:4" x14ac:dyDescent="0.2">
      <c r="A3017" t="s">
        <v>1592</v>
      </c>
      <c r="B3017" s="8">
        <v>20130693</v>
      </c>
      <c r="C3017" t="s">
        <v>1416</v>
      </c>
      <c r="D3017" t="s">
        <v>1589</v>
      </c>
    </row>
    <row r="3018" spans="1:4" x14ac:dyDescent="0.2">
      <c r="A3018" t="s">
        <v>1580</v>
      </c>
      <c r="B3018" s="8">
        <v>20130693</v>
      </c>
      <c r="C3018" t="s">
        <v>1416</v>
      </c>
      <c r="D3018" t="s">
        <v>1629</v>
      </c>
    </row>
    <row r="3019" spans="1:4" x14ac:dyDescent="0.2">
      <c r="A3019" t="s">
        <v>1580</v>
      </c>
      <c r="B3019" s="8" t="s">
        <v>1601</v>
      </c>
      <c r="C3019" t="s">
        <v>1416</v>
      </c>
      <c r="D3019" t="s">
        <v>1584</v>
      </c>
    </row>
    <row r="3020" spans="1:4" x14ac:dyDescent="0.2">
      <c r="A3020" t="s">
        <v>1586</v>
      </c>
      <c r="B3020" s="8" t="s">
        <v>1601</v>
      </c>
      <c r="C3020" t="s">
        <v>1416</v>
      </c>
      <c r="D3020" t="s">
        <v>1603</v>
      </c>
    </row>
    <row r="3021" spans="1:4" x14ac:dyDescent="0.2">
      <c r="A3021" t="s">
        <v>1586</v>
      </c>
      <c r="B3021" s="8" t="s">
        <v>1601</v>
      </c>
      <c r="C3021" t="s">
        <v>1416</v>
      </c>
      <c r="D3021" t="s">
        <v>1610</v>
      </c>
    </row>
    <row r="3022" spans="1:4" x14ac:dyDescent="0.2">
      <c r="A3022" t="s">
        <v>1586</v>
      </c>
      <c r="B3022" s="8">
        <v>20130693</v>
      </c>
      <c r="C3022" t="s">
        <v>1416</v>
      </c>
      <c r="D3022" t="s">
        <v>1602</v>
      </c>
    </row>
    <row r="3023" spans="1:4" x14ac:dyDescent="0.2">
      <c r="A3023" t="s">
        <v>1586</v>
      </c>
      <c r="B3023" s="8" t="s">
        <v>1601</v>
      </c>
      <c r="C3023" t="s">
        <v>1416</v>
      </c>
      <c r="D3023" t="s">
        <v>1603</v>
      </c>
    </row>
    <row r="3024" spans="1:4" x14ac:dyDescent="0.2">
      <c r="A3024" t="s">
        <v>1588</v>
      </c>
      <c r="B3024" s="8">
        <v>20130693</v>
      </c>
      <c r="C3024" t="s">
        <v>1416</v>
      </c>
      <c r="D3024" t="s">
        <v>1587</v>
      </c>
    </row>
    <row r="3025" spans="1:4" x14ac:dyDescent="0.2">
      <c r="A3025" t="s">
        <v>1588</v>
      </c>
      <c r="B3025" s="8" t="s">
        <v>1601</v>
      </c>
      <c r="C3025" t="s">
        <v>1416</v>
      </c>
      <c r="D3025" t="s">
        <v>1587</v>
      </c>
    </row>
    <row r="3026" spans="1:4" x14ac:dyDescent="0.2">
      <c r="A3026" t="s">
        <v>1590</v>
      </c>
      <c r="B3026" s="8" t="s">
        <v>1601</v>
      </c>
      <c r="C3026" t="s">
        <v>1416</v>
      </c>
      <c r="D3026" t="s">
        <v>1584</v>
      </c>
    </row>
    <row r="3027" spans="1:4" x14ac:dyDescent="0.2">
      <c r="A3027" t="s">
        <v>1590</v>
      </c>
      <c r="B3027" s="8" t="s">
        <v>1601</v>
      </c>
      <c r="C3027" t="s">
        <v>1416</v>
      </c>
      <c r="D3027" t="s">
        <v>1584</v>
      </c>
    </row>
    <row r="3028" spans="1:4" x14ac:dyDescent="0.2">
      <c r="A3028" t="s">
        <v>1590</v>
      </c>
      <c r="B3028" s="8">
        <v>20130693</v>
      </c>
      <c r="C3028" t="s">
        <v>1416</v>
      </c>
      <c r="D3028" t="s">
        <v>1602</v>
      </c>
    </row>
    <row r="3029" spans="1:4" x14ac:dyDescent="0.2">
      <c r="A3029" t="s">
        <v>1580</v>
      </c>
      <c r="B3029" s="8">
        <v>13207551</v>
      </c>
      <c r="C3029" t="s">
        <v>1418</v>
      </c>
      <c r="D3029" t="s">
        <v>1584</v>
      </c>
    </row>
    <row r="3030" spans="1:4" x14ac:dyDescent="0.2">
      <c r="A3030" t="s">
        <v>1586</v>
      </c>
      <c r="B3030" s="8">
        <v>13207551</v>
      </c>
      <c r="C3030" t="s">
        <v>1418</v>
      </c>
      <c r="D3030" t="s">
        <v>1612</v>
      </c>
    </row>
    <row r="3031" spans="1:4" x14ac:dyDescent="0.2">
      <c r="A3031" t="s">
        <v>1588</v>
      </c>
      <c r="B3031" s="8" t="s">
        <v>1601</v>
      </c>
      <c r="C3031" t="s">
        <v>1418</v>
      </c>
      <c r="D3031" t="s">
        <v>1610</v>
      </c>
    </row>
    <row r="3032" spans="1:4" x14ac:dyDescent="0.2">
      <c r="A3032" t="s">
        <v>1588</v>
      </c>
      <c r="B3032" s="8">
        <v>13207551</v>
      </c>
      <c r="C3032" t="s">
        <v>1418</v>
      </c>
      <c r="D3032" t="s">
        <v>1635</v>
      </c>
    </row>
    <row r="3033" spans="1:4" x14ac:dyDescent="0.2">
      <c r="A3033" t="s">
        <v>1590</v>
      </c>
      <c r="B3033" s="8" t="s">
        <v>1601</v>
      </c>
      <c r="C3033" t="s">
        <v>1418</v>
      </c>
      <c r="D3033" t="s">
        <v>1583</v>
      </c>
    </row>
    <row r="3034" spans="1:4" x14ac:dyDescent="0.2">
      <c r="A3034" t="s">
        <v>1590</v>
      </c>
      <c r="B3034" s="8">
        <v>13207551</v>
      </c>
      <c r="C3034" t="s">
        <v>1418</v>
      </c>
      <c r="D3034" t="s">
        <v>1583</v>
      </c>
    </row>
    <row r="3035" spans="1:4" x14ac:dyDescent="0.2">
      <c r="A3035" t="s">
        <v>1592</v>
      </c>
      <c r="B3035" s="8">
        <v>282865</v>
      </c>
      <c r="C3035" t="s">
        <v>1420</v>
      </c>
      <c r="D3035" t="s">
        <v>1584</v>
      </c>
    </row>
    <row r="3036" spans="1:4" x14ac:dyDescent="0.2">
      <c r="A3036" t="s">
        <v>1580</v>
      </c>
      <c r="B3036" s="8">
        <v>282865</v>
      </c>
      <c r="C3036" t="s">
        <v>1420</v>
      </c>
      <c r="D3036" t="s">
        <v>1587</v>
      </c>
    </row>
    <row r="3037" spans="1:4" x14ac:dyDescent="0.2">
      <c r="A3037" t="s">
        <v>1586</v>
      </c>
      <c r="B3037" s="8">
        <v>282865</v>
      </c>
      <c r="C3037" t="s">
        <v>1420</v>
      </c>
      <c r="D3037" t="s">
        <v>1584</v>
      </c>
    </row>
    <row r="3038" spans="1:4" x14ac:dyDescent="0.2">
      <c r="A3038" t="s">
        <v>1588</v>
      </c>
      <c r="B3038" s="8">
        <v>282865</v>
      </c>
      <c r="C3038" t="s">
        <v>1420</v>
      </c>
      <c r="D3038" t="s">
        <v>1603</v>
      </c>
    </row>
    <row r="3039" spans="1:4" x14ac:dyDescent="0.2">
      <c r="A3039" t="s">
        <v>1590</v>
      </c>
      <c r="B3039" s="8">
        <v>282865</v>
      </c>
      <c r="C3039" t="s">
        <v>1420</v>
      </c>
      <c r="D3039" t="s">
        <v>1584</v>
      </c>
    </row>
    <row r="3040" spans="1:4" x14ac:dyDescent="0.2">
      <c r="A3040" t="s">
        <v>1592</v>
      </c>
      <c r="B3040" s="8">
        <v>20139696</v>
      </c>
      <c r="C3040" t="s">
        <v>1422</v>
      </c>
      <c r="D3040" t="s">
        <v>1605</v>
      </c>
    </row>
    <row r="3041" spans="1:4" x14ac:dyDescent="0.2">
      <c r="A3041" t="s">
        <v>1580</v>
      </c>
      <c r="B3041" s="8">
        <v>20139696</v>
      </c>
      <c r="C3041" t="s">
        <v>1422</v>
      </c>
      <c r="D3041" t="s">
        <v>1589</v>
      </c>
    </row>
    <row r="3042" spans="1:4" x14ac:dyDescent="0.2">
      <c r="A3042" t="s">
        <v>1588</v>
      </c>
      <c r="B3042" s="8">
        <v>13190249</v>
      </c>
      <c r="C3042" t="s">
        <v>1424</v>
      </c>
      <c r="D3042" t="s">
        <v>1602</v>
      </c>
    </row>
    <row r="3043" spans="1:4" x14ac:dyDescent="0.2">
      <c r="A3043" t="s">
        <v>1590</v>
      </c>
      <c r="B3043" s="8">
        <v>13190249</v>
      </c>
      <c r="C3043" t="s">
        <v>1424</v>
      </c>
      <c r="D3043" t="s">
        <v>1584</v>
      </c>
    </row>
    <row r="3044" spans="1:4" x14ac:dyDescent="0.2">
      <c r="A3044" t="s">
        <v>1580</v>
      </c>
      <c r="B3044" s="8">
        <v>4110451</v>
      </c>
      <c r="C3044" t="s">
        <v>1430</v>
      </c>
      <c r="D3044" t="s">
        <v>1581</v>
      </c>
    </row>
    <row r="3045" spans="1:4" x14ac:dyDescent="0.2">
      <c r="A3045" t="s">
        <v>1580</v>
      </c>
      <c r="B3045" s="8">
        <v>20172508</v>
      </c>
      <c r="C3045" t="s">
        <v>2077</v>
      </c>
      <c r="D3045" t="s">
        <v>1603</v>
      </c>
    </row>
    <row r="3046" spans="1:4" x14ac:dyDescent="0.2">
      <c r="A3046" t="s">
        <v>1592</v>
      </c>
      <c r="B3046" s="8">
        <v>13157847</v>
      </c>
      <c r="C3046" t="s">
        <v>1433</v>
      </c>
      <c r="D3046" t="s">
        <v>1587</v>
      </c>
    </row>
    <row r="3047" spans="1:4" x14ac:dyDescent="0.2">
      <c r="A3047" t="s">
        <v>1580</v>
      </c>
      <c r="B3047" s="8">
        <v>13157847</v>
      </c>
      <c r="C3047" t="s">
        <v>1433</v>
      </c>
      <c r="D3047" t="s">
        <v>1587</v>
      </c>
    </row>
    <row r="3048" spans="1:4" x14ac:dyDescent="0.2">
      <c r="A3048" t="s">
        <v>1586</v>
      </c>
      <c r="B3048" s="8">
        <v>13157847</v>
      </c>
      <c r="C3048" t="s">
        <v>1433</v>
      </c>
      <c r="D3048" t="s">
        <v>1584</v>
      </c>
    </row>
    <row r="3049" spans="1:4" x14ac:dyDescent="0.2">
      <c r="A3049" t="s">
        <v>1590</v>
      </c>
      <c r="B3049" s="8">
        <v>13070149</v>
      </c>
      <c r="C3049" t="s">
        <v>1435</v>
      </c>
      <c r="D3049" t="s">
        <v>1613</v>
      </c>
    </row>
    <row r="3050" spans="1:4" x14ac:dyDescent="0.2">
      <c r="A3050" t="s">
        <v>1592</v>
      </c>
      <c r="B3050" s="8">
        <v>13082681</v>
      </c>
      <c r="C3050" t="s">
        <v>1437</v>
      </c>
      <c r="D3050" t="s">
        <v>1618</v>
      </c>
    </row>
    <row r="3051" spans="1:4" x14ac:dyDescent="0.2">
      <c r="A3051" t="s">
        <v>1580</v>
      </c>
      <c r="B3051" s="8">
        <v>13082681</v>
      </c>
      <c r="C3051" t="s">
        <v>1437</v>
      </c>
      <c r="D3051" t="s">
        <v>1670</v>
      </c>
    </row>
    <row r="3052" spans="1:4" x14ac:dyDescent="0.2">
      <c r="A3052" t="s">
        <v>1586</v>
      </c>
      <c r="B3052" s="8">
        <v>13082681</v>
      </c>
      <c r="C3052" t="s">
        <v>1437</v>
      </c>
      <c r="D3052" t="s">
        <v>1670</v>
      </c>
    </row>
    <row r="3053" spans="1:4" x14ac:dyDescent="0.2">
      <c r="A3053" t="s">
        <v>1588</v>
      </c>
      <c r="B3053" s="8">
        <v>13082681</v>
      </c>
      <c r="C3053" t="s">
        <v>1437</v>
      </c>
      <c r="D3053" t="s">
        <v>1610</v>
      </c>
    </row>
    <row r="3054" spans="1:4" x14ac:dyDescent="0.2">
      <c r="A3054" t="s">
        <v>1590</v>
      </c>
      <c r="B3054" s="8">
        <v>13167284</v>
      </c>
      <c r="C3054" t="s">
        <v>1440</v>
      </c>
      <c r="D3054" t="s">
        <v>1602</v>
      </c>
    </row>
    <row r="3055" spans="1:4" x14ac:dyDescent="0.2">
      <c r="A3055" t="s">
        <v>1592</v>
      </c>
      <c r="B3055" s="8">
        <v>13210788</v>
      </c>
      <c r="C3055" t="s">
        <v>1442</v>
      </c>
      <c r="D3055" t="s">
        <v>1584</v>
      </c>
    </row>
    <row r="3056" spans="1:4" x14ac:dyDescent="0.2">
      <c r="A3056" t="s">
        <v>1580</v>
      </c>
      <c r="B3056" s="8">
        <v>13210788</v>
      </c>
      <c r="C3056" t="s">
        <v>1442</v>
      </c>
      <c r="D3056" t="s">
        <v>1602</v>
      </c>
    </row>
    <row r="3057" spans="1:4" x14ac:dyDescent="0.2">
      <c r="A3057" t="s">
        <v>1580</v>
      </c>
      <c r="B3057" s="8" t="s">
        <v>1601</v>
      </c>
      <c r="C3057" t="s">
        <v>1442</v>
      </c>
      <c r="D3057" t="s">
        <v>1603</v>
      </c>
    </row>
    <row r="3058" spans="1:4" x14ac:dyDescent="0.2">
      <c r="A3058" t="s">
        <v>1586</v>
      </c>
      <c r="B3058" s="8">
        <v>13210788</v>
      </c>
      <c r="C3058" t="s">
        <v>1442</v>
      </c>
      <c r="D3058" t="s">
        <v>1587</v>
      </c>
    </row>
    <row r="3059" spans="1:4" x14ac:dyDescent="0.2">
      <c r="A3059" t="s">
        <v>1586</v>
      </c>
      <c r="B3059" s="8" t="s">
        <v>1601</v>
      </c>
      <c r="C3059" t="s">
        <v>1442</v>
      </c>
      <c r="D3059" t="s">
        <v>1587</v>
      </c>
    </row>
    <row r="3060" spans="1:4" x14ac:dyDescent="0.2">
      <c r="A3060" t="s">
        <v>1586</v>
      </c>
      <c r="B3060" s="8">
        <v>20113350</v>
      </c>
      <c r="C3060" t="s">
        <v>1442</v>
      </c>
      <c r="D3060" t="s">
        <v>1587</v>
      </c>
    </row>
    <row r="3061" spans="1:4" x14ac:dyDescent="0.2">
      <c r="A3061" t="s">
        <v>1588</v>
      </c>
      <c r="B3061" s="8">
        <v>20113350</v>
      </c>
      <c r="C3061" t="s">
        <v>1442</v>
      </c>
      <c r="D3061" t="s">
        <v>1587</v>
      </c>
    </row>
    <row r="3062" spans="1:4" x14ac:dyDescent="0.2">
      <c r="A3062" t="s">
        <v>1588</v>
      </c>
      <c r="B3062" s="8">
        <v>13210788</v>
      </c>
      <c r="C3062" t="s">
        <v>1442</v>
      </c>
      <c r="D3062" t="s">
        <v>1587</v>
      </c>
    </row>
    <row r="3063" spans="1:4" x14ac:dyDescent="0.2">
      <c r="A3063" t="s">
        <v>1588</v>
      </c>
      <c r="B3063" s="8" t="s">
        <v>1601</v>
      </c>
      <c r="C3063" t="s">
        <v>1442</v>
      </c>
      <c r="D3063" t="s">
        <v>1587</v>
      </c>
    </row>
    <row r="3064" spans="1:4" x14ac:dyDescent="0.2">
      <c r="A3064" t="s">
        <v>1590</v>
      </c>
      <c r="B3064" s="8" t="s">
        <v>1601</v>
      </c>
      <c r="C3064" t="s">
        <v>1442</v>
      </c>
      <c r="D3064" t="s">
        <v>1587</v>
      </c>
    </row>
    <row r="3065" spans="1:4" x14ac:dyDescent="0.2">
      <c r="A3065" t="s">
        <v>1590</v>
      </c>
      <c r="B3065" s="8">
        <v>13210788</v>
      </c>
      <c r="C3065" t="s">
        <v>1442</v>
      </c>
      <c r="D3065" t="s">
        <v>1587</v>
      </c>
    </row>
    <row r="3066" spans="1:4" x14ac:dyDescent="0.2">
      <c r="A3066" t="s">
        <v>1590</v>
      </c>
      <c r="B3066" s="8">
        <v>20113350</v>
      </c>
      <c r="C3066" t="s">
        <v>1442</v>
      </c>
      <c r="D3066" t="s">
        <v>1610</v>
      </c>
    </row>
    <row r="3067" spans="1:4" x14ac:dyDescent="0.2">
      <c r="A3067" t="s">
        <v>1588</v>
      </c>
      <c r="B3067" s="8">
        <v>4269839</v>
      </c>
      <c r="C3067" t="s">
        <v>1444</v>
      </c>
      <c r="D3067" t="s">
        <v>1922</v>
      </c>
    </row>
    <row r="3068" spans="1:4" x14ac:dyDescent="0.2">
      <c r="A3068" t="s">
        <v>1590</v>
      </c>
      <c r="B3068" s="8">
        <v>4269839</v>
      </c>
      <c r="C3068" t="s">
        <v>1444</v>
      </c>
      <c r="D3068" t="s">
        <v>1694</v>
      </c>
    </row>
    <row r="3069" spans="1:4" x14ac:dyDescent="0.2">
      <c r="A3069" t="s">
        <v>1592</v>
      </c>
      <c r="B3069" s="8">
        <v>13211614</v>
      </c>
      <c r="C3069" t="s">
        <v>1446</v>
      </c>
      <c r="D3069" t="s">
        <v>1764</v>
      </c>
    </row>
    <row r="3070" spans="1:4" x14ac:dyDescent="0.2">
      <c r="A3070" t="s">
        <v>1580</v>
      </c>
      <c r="B3070" s="8">
        <v>13211614</v>
      </c>
      <c r="C3070" t="s">
        <v>1446</v>
      </c>
      <c r="D3070" t="s">
        <v>1661</v>
      </c>
    </row>
    <row r="3071" spans="1:4" x14ac:dyDescent="0.2">
      <c r="A3071" t="s">
        <v>1586</v>
      </c>
      <c r="B3071" s="8">
        <v>13211614</v>
      </c>
      <c r="C3071" t="s">
        <v>1446</v>
      </c>
      <c r="D3071" t="s">
        <v>1622</v>
      </c>
    </row>
    <row r="3072" spans="1:4" x14ac:dyDescent="0.2">
      <c r="A3072" t="s">
        <v>1588</v>
      </c>
      <c r="B3072" s="8">
        <v>13211614</v>
      </c>
      <c r="C3072" t="s">
        <v>1446</v>
      </c>
      <c r="D3072" t="s">
        <v>1709</v>
      </c>
    </row>
    <row r="3073" spans="1:4" x14ac:dyDescent="0.2">
      <c r="A3073" t="s">
        <v>1590</v>
      </c>
      <c r="B3073" s="8">
        <v>13211614</v>
      </c>
      <c r="C3073" t="s">
        <v>1446</v>
      </c>
      <c r="D3073" t="s">
        <v>2080</v>
      </c>
    </row>
    <row r="3074" spans="1:4" x14ac:dyDescent="0.2">
      <c r="A3074" t="s">
        <v>1580</v>
      </c>
      <c r="B3074" s="8">
        <v>4451136</v>
      </c>
      <c r="C3074" t="s">
        <v>1449</v>
      </c>
      <c r="D3074" t="s">
        <v>1612</v>
      </c>
    </row>
    <row r="3075" spans="1:4" x14ac:dyDescent="0.2">
      <c r="A3075" t="s">
        <v>1592</v>
      </c>
      <c r="B3075" s="8">
        <v>11000236</v>
      </c>
      <c r="C3075" t="s">
        <v>1450</v>
      </c>
      <c r="D3075" t="s">
        <v>1644</v>
      </c>
    </row>
    <row r="3076" spans="1:4" x14ac:dyDescent="0.2">
      <c r="A3076" t="s">
        <v>1592</v>
      </c>
      <c r="B3076" s="8">
        <v>11000230</v>
      </c>
      <c r="C3076" t="s">
        <v>1450</v>
      </c>
      <c r="D3076" t="s">
        <v>1633</v>
      </c>
    </row>
    <row r="3077" spans="1:4" x14ac:dyDescent="0.2">
      <c r="A3077" t="s">
        <v>1592</v>
      </c>
      <c r="B3077" s="8">
        <v>4497476</v>
      </c>
      <c r="C3077" t="s">
        <v>1450</v>
      </c>
      <c r="D3077" t="s">
        <v>1641</v>
      </c>
    </row>
    <row r="3078" spans="1:4" x14ac:dyDescent="0.2">
      <c r="A3078" t="s">
        <v>1588</v>
      </c>
      <c r="B3078" s="8">
        <v>11000236</v>
      </c>
      <c r="C3078" t="s">
        <v>1450</v>
      </c>
      <c r="D3078" t="s">
        <v>1644</v>
      </c>
    </row>
    <row r="3079" spans="1:4" x14ac:dyDescent="0.2">
      <c r="A3079" t="s">
        <v>1588</v>
      </c>
      <c r="B3079" s="8">
        <v>11000230</v>
      </c>
      <c r="C3079" t="s">
        <v>1450</v>
      </c>
      <c r="D3079" t="s">
        <v>1628</v>
      </c>
    </row>
    <row r="3080" spans="1:4" x14ac:dyDescent="0.2">
      <c r="A3080" t="s">
        <v>1590</v>
      </c>
      <c r="B3080" s="8">
        <v>11000236</v>
      </c>
      <c r="C3080" t="s">
        <v>1450</v>
      </c>
      <c r="D3080" t="s">
        <v>1657</v>
      </c>
    </row>
    <row r="3081" spans="1:4" x14ac:dyDescent="0.2">
      <c r="A3081" t="s">
        <v>1590</v>
      </c>
      <c r="B3081" s="8">
        <v>11000230</v>
      </c>
      <c r="C3081" t="s">
        <v>1450</v>
      </c>
      <c r="D3081" t="s">
        <v>1591</v>
      </c>
    </row>
    <row r="3082" spans="1:4" x14ac:dyDescent="0.2">
      <c r="A3082" t="s">
        <v>1592</v>
      </c>
      <c r="B3082" s="8">
        <v>4199256</v>
      </c>
      <c r="C3082" t="s">
        <v>2081</v>
      </c>
      <c r="D3082" t="s">
        <v>1591</v>
      </c>
    </row>
    <row r="3083" spans="1:4" x14ac:dyDescent="0.2">
      <c r="A3083" t="s">
        <v>1592</v>
      </c>
      <c r="B3083" s="8">
        <v>4222506</v>
      </c>
      <c r="C3083" t="s">
        <v>2081</v>
      </c>
      <c r="D3083" t="s">
        <v>1883</v>
      </c>
    </row>
    <row r="3084" spans="1:4" x14ac:dyDescent="0.2">
      <c r="A3084" t="s">
        <v>1580</v>
      </c>
      <c r="B3084" s="8">
        <v>4222506</v>
      </c>
      <c r="C3084" t="s">
        <v>2081</v>
      </c>
      <c r="D3084" t="s">
        <v>1701</v>
      </c>
    </row>
    <row r="3085" spans="1:4" x14ac:dyDescent="0.2">
      <c r="A3085" t="s">
        <v>1586</v>
      </c>
      <c r="B3085" s="8">
        <v>4222506</v>
      </c>
      <c r="C3085" t="s">
        <v>2081</v>
      </c>
      <c r="D3085" t="s">
        <v>2082</v>
      </c>
    </row>
    <row r="3086" spans="1:4" x14ac:dyDescent="0.2">
      <c r="A3086" t="s">
        <v>1588</v>
      </c>
      <c r="B3086" s="8">
        <v>4222506</v>
      </c>
      <c r="C3086" t="s">
        <v>2081</v>
      </c>
      <c r="D3086" t="s">
        <v>1600</v>
      </c>
    </row>
    <row r="3087" spans="1:4" x14ac:dyDescent="0.2">
      <c r="A3087" t="s">
        <v>1592</v>
      </c>
      <c r="B3087" s="8">
        <v>20143004</v>
      </c>
      <c r="C3087" t="s">
        <v>2084</v>
      </c>
      <c r="D3087" t="s">
        <v>1583</v>
      </c>
    </row>
    <row r="3088" spans="1:4" x14ac:dyDescent="0.2">
      <c r="A3088" t="s">
        <v>1592</v>
      </c>
      <c r="B3088" s="8">
        <v>4451535</v>
      </c>
      <c r="C3088" t="s">
        <v>1452</v>
      </c>
      <c r="D3088" t="s">
        <v>1610</v>
      </c>
    </row>
    <row r="3089" spans="1:4" x14ac:dyDescent="0.2">
      <c r="A3089" t="s">
        <v>1580</v>
      </c>
      <c r="B3089" s="8">
        <v>4451535</v>
      </c>
      <c r="C3089" t="s">
        <v>1452</v>
      </c>
      <c r="D3089" t="s">
        <v>1646</v>
      </c>
    </row>
    <row r="3090" spans="1:4" x14ac:dyDescent="0.2">
      <c r="A3090" t="s">
        <v>1586</v>
      </c>
      <c r="B3090" s="8">
        <v>4451535</v>
      </c>
      <c r="C3090" t="s">
        <v>1452</v>
      </c>
      <c r="D3090" t="s">
        <v>1600</v>
      </c>
    </row>
    <row r="3091" spans="1:4" x14ac:dyDescent="0.2">
      <c r="A3091" t="s">
        <v>1588</v>
      </c>
      <c r="B3091" s="8">
        <v>4451535</v>
      </c>
      <c r="C3091" t="s">
        <v>1452</v>
      </c>
      <c r="D3091" t="s">
        <v>1599</v>
      </c>
    </row>
    <row r="3092" spans="1:4" x14ac:dyDescent="0.2">
      <c r="A3092" t="s">
        <v>1590</v>
      </c>
      <c r="B3092" s="8">
        <v>4451535</v>
      </c>
      <c r="C3092" t="s">
        <v>1452</v>
      </c>
      <c r="D3092" t="s">
        <v>1692</v>
      </c>
    </row>
    <row r="3093" spans="1:4" x14ac:dyDescent="0.2">
      <c r="A3093" t="s">
        <v>1592</v>
      </c>
      <c r="B3093" s="8">
        <v>576049</v>
      </c>
      <c r="C3093" t="s">
        <v>1454</v>
      </c>
      <c r="D3093" t="s">
        <v>1695</v>
      </c>
    </row>
    <row r="3094" spans="1:4" x14ac:dyDescent="0.2">
      <c r="A3094" t="s">
        <v>1586</v>
      </c>
      <c r="B3094" s="8">
        <v>576049</v>
      </c>
      <c r="C3094" t="s">
        <v>1454</v>
      </c>
      <c r="D3094" t="s">
        <v>1594</v>
      </c>
    </row>
    <row r="3095" spans="1:4" x14ac:dyDescent="0.2">
      <c r="A3095" t="s">
        <v>1588</v>
      </c>
      <c r="B3095" s="8">
        <v>576049</v>
      </c>
      <c r="C3095" t="s">
        <v>1454</v>
      </c>
      <c r="D3095" t="s">
        <v>1581</v>
      </c>
    </row>
    <row r="3096" spans="1:4" x14ac:dyDescent="0.2">
      <c r="A3096" t="s">
        <v>1592</v>
      </c>
      <c r="B3096" s="8">
        <v>4450002</v>
      </c>
      <c r="C3096" t="s">
        <v>1456</v>
      </c>
      <c r="D3096" t="s">
        <v>1585</v>
      </c>
    </row>
    <row r="3097" spans="1:4" x14ac:dyDescent="0.2">
      <c r="A3097" t="s">
        <v>1588</v>
      </c>
      <c r="B3097" s="8">
        <v>4450002</v>
      </c>
      <c r="C3097" t="s">
        <v>1456</v>
      </c>
      <c r="D3097" t="s">
        <v>1626</v>
      </c>
    </row>
    <row r="3098" spans="1:4" x14ac:dyDescent="0.2">
      <c r="A3098" t="s">
        <v>1590</v>
      </c>
      <c r="B3098" s="8">
        <v>4450002</v>
      </c>
      <c r="C3098" t="s">
        <v>1456</v>
      </c>
      <c r="D3098" t="s">
        <v>1739</v>
      </c>
    </row>
    <row r="3099" spans="1:4" x14ac:dyDescent="0.2">
      <c r="A3099" t="s">
        <v>1592</v>
      </c>
      <c r="B3099" s="8">
        <v>426080</v>
      </c>
      <c r="C3099" t="s">
        <v>1458</v>
      </c>
      <c r="D3099" t="s">
        <v>1593</v>
      </c>
    </row>
    <row r="3100" spans="1:4" x14ac:dyDescent="0.2">
      <c r="A3100" t="s">
        <v>1580</v>
      </c>
      <c r="B3100" s="8">
        <v>426080</v>
      </c>
      <c r="C3100" t="s">
        <v>1458</v>
      </c>
      <c r="D3100" t="s">
        <v>1803</v>
      </c>
    </row>
    <row r="3101" spans="1:4" x14ac:dyDescent="0.2">
      <c r="A3101" t="s">
        <v>1580</v>
      </c>
      <c r="B3101" s="8">
        <v>262778</v>
      </c>
      <c r="C3101" t="s">
        <v>1458</v>
      </c>
      <c r="D3101" t="s">
        <v>1596</v>
      </c>
    </row>
    <row r="3102" spans="1:4" x14ac:dyDescent="0.2">
      <c r="A3102" t="s">
        <v>1590</v>
      </c>
      <c r="B3102" s="8" t="s">
        <v>1601</v>
      </c>
      <c r="C3102" t="s">
        <v>2086</v>
      </c>
      <c r="D3102" t="s">
        <v>1603</v>
      </c>
    </row>
    <row r="3103" spans="1:4" x14ac:dyDescent="0.2">
      <c r="A3103" t="s">
        <v>1586</v>
      </c>
      <c r="B3103" s="8" t="s">
        <v>1601</v>
      </c>
      <c r="C3103" t="s">
        <v>1460</v>
      </c>
      <c r="D3103" t="s">
        <v>1584</v>
      </c>
    </row>
    <row r="3104" spans="1:4" x14ac:dyDescent="0.2">
      <c r="A3104" t="s">
        <v>1588</v>
      </c>
      <c r="B3104" s="8">
        <v>11483814</v>
      </c>
      <c r="C3104" t="s">
        <v>1461</v>
      </c>
      <c r="D3104" t="s">
        <v>1694</v>
      </c>
    </row>
    <row r="3105" spans="1:4" x14ac:dyDescent="0.2">
      <c r="A3105" t="s">
        <v>1592</v>
      </c>
      <c r="B3105" s="8">
        <v>13046121</v>
      </c>
      <c r="C3105" t="s">
        <v>1462</v>
      </c>
      <c r="D3105" t="s">
        <v>1756</v>
      </c>
    </row>
    <row r="3106" spans="1:4" x14ac:dyDescent="0.2">
      <c r="A3106" t="s">
        <v>1580</v>
      </c>
      <c r="B3106" s="8">
        <v>13046121</v>
      </c>
      <c r="C3106" t="s">
        <v>1462</v>
      </c>
      <c r="D3106" t="s">
        <v>1642</v>
      </c>
    </row>
    <row r="3107" spans="1:4" x14ac:dyDescent="0.2">
      <c r="A3107" t="s">
        <v>1586</v>
      </c>
      <c r="B3107" s="8">
        <v>13046121</v>
      </c>
      <c r="C3107" t="s">
        <v>1462</v>
      </c>
      <c r="D3107" t="s">
        <v>1644</v>
      </c>
    </row>
    <row r="3108" spans="1:4" x14ac:dyDescent="0.2">
      <c r="A3108" t="s">
        <v>1588</v>
      </c>
      <c r="B3108" s="8">
        <v>13046121</v>
      </c>
      <c r="C3108" t="s">
        <v>1462</v>
      </c>
      <c r="D3108" t="s">
        <v>1596</v>
      </c>
    </row>
    <row r="3109" spans="1:4" x14ac:dyDescent="0.2">
      <c r="A3109" t="s">
        <v>1590</v>
      </c>
      <c r="B3109" s="8">
        <v>13046121</v>
      </c>
      <c r="C3109" t="s">
        <v>1462</v>
      </c>
      <c r="D3109" t="s">
        <v>1612</v>
      </c>
    </row>
    <row r="3110" spans="1:4" x14ac:dyDescent="0.2">
      <c r="A3110" t="s">
        <v>1592</v>
      </c>
      <c r="B3110" s="8">
        <v>11450282</v>
      </c>
      <c r="C3110" t="s">
        <v>1464</v>
      </c>
      <c r="D3110" t="s">
        <v>1674</v>
      </c>
    </row>
    <row r="3111" spans="1:4" x14ac:dyDescent="0.2">
      <c r="A3111" t="s">
        <v>1586</v>
      </c>
      <c r="B3111" s="8">
        <v>11450282</v>
      </c>
      <c r="C3111" t="s">
        <v>1464</v>
      </c>
      <c r="D3111" t="s">
        <v>1610</v>
      </c>
    </row>
    <row r="3112" spans="1:4" x14ac:dyDescent="0.2">
      <c r="A3112" t="s">
        <v>1590</v>
      </c>
      <c r="B3112" s="8">
        <v>11450282</v>
      </c>
      <c r="C3112" t="s">
        <v>1464</v>
      </c>
      <c r="D3112" t="s">
        <v>2088</v>
      </c>
    </row>
    <row r="3113" spans="1:4" x14ac:dyDescent="0.2">
      <c r="A3113" t="s">
        <v>1586</v>
      </c>
      <c r="B3113" s="8">
        <v>13186248</v>
      </c>
      <c r="C3113" t="s">
        <v>2090</v>
      </c>
      <c r="D3113" t="s">
        <v>1730</v>
      </c>
    </row>
    <row r="3114" spans="1:4" x14ac:dyDescent="0.2">
      <c r="A3114" t="s">
        <v>1586</v>
      </c>
      <c r="B3114" s="8">
        <v>606591</v>
      </c>
      <c r="C3114" t="s">
        <v>1466</v>
      </c>
      <c r="D3114" t="s">
        <v>1589</v>
      </c>
    </row>
    <row r="3115" spans="1:4" x14ac:dyDescent="0.2">
      <c r="A3115" t="s">
        <v>1588</v>
      </c>
      <c r="B3115" s="8">
        <v>606591</v>
      </c>
      <c r="C3115" t="s">
        <v>1466</v>
      </c>
      <c r="D3115" t="s">
        <v>1587</v>
      </c>
    </row>
    <row r="3116" spans="1:4" x14ac:dyDescent="0.2">
      <c r="A3116" t="s">
        <v>1590</v>
      </c>
      <c r="B3116" s="8">
        <v>606591</v>
      </c>
      <c r="C3116" t="s">
        <v>1466</v>
      </c>
      <c r="D3116" t="s">
        <v>1584</v>
      </c>
    </row>
    <row r="3117" spans="1:4" x14ac:dyDescent="0.2">
      <c r="A3117" t="s">
        <v>1588</v>
      </c>
      <c r="B3117" s="8">
        <v>20142047</v>
      </c>
      <c r="C3117" t="s">
        <v>1469</v>
      </c>
      <c r="D3117" t="s">
        <v>1610</v>
      </c>
    </row>
    <row r="3118" spans="1:4" x14ac:dyDescent="0.2">
      <c r="A3118" t="s">
        <v>1590</v>
      </c>
      <c r="B3118" s="8">
        <v>20142047</v>
      </c>
      <c r="C3118" t="s">
        <v>1469</v>
      </c>
      <c r="D3118" t="s">
        <v>1609</v>
      </c>
    </row>
    <row r="3119" spans="1:4" x14ac:dyDescent="0.2">
      <c r="A3119" t="s">
        <v>1590</v>
      </c>
      <c r="B3119" s="8">
        <v>20034447</v>
      </c>
      <c r="C3119" t="s">
        <v>1471</v>
      </c>
      <c r="D3119" t="s">
        <v>1581</v>
      </c>
    </row>
    <row r="3120" spans="1:4" x14ac:dyDescent="0.2">
      <c r="A3120" t="s">
        <v>1592</v>
      </c>
      <c r="B3120" s="8">
        <v>13168979</v>
      </c>
      <c r="C3120" t="s">
        <v>1473</v>
      </c>
      <c r="D3120" t="s">
        <v>1777</v>
      </c>
    </row>
    <row r="3121" spans="1:4" x14ac:dyDescent="0.2">
      <c r="A3121" t="s">
        <v>1580</v>
      </c>
      <c r="B3121" s="8">
        <v>13168979</v>
      </c>
      <c r="C3121" t="s">
        <v>1473</v>
      </c>
      <c r="D3121" t="s">
        <v>1797</v>
      </c>
    </row>
    <row r="3122" spans="1:4" x14ac:dyDescent="0.2">
      <c r="A3122" t="s">
        <v>1586</v>
      </c>
      <c r="B3122" s="8">
        <v>13168979</v>
      </c>
      <c r="C3122" t="s">
        <v>1473</v>
      </c>
      <c r="D3122" t="s">
        <v>1636</v>
      </c>
    </row>
    <row r="3123" spans="1:4" x14ac:dyDescent="0.2">
      <c r="A3123" t="s">
        <v>1588</v>
      </c>
      <c r="B3123" s="8">
        <v>13168979</v>
      </c>
      <c r="C3123" t="s">
        <v>1473</v>
      </c>
      <c r="D3123" t="s">
        <v>1627</v>
      </c>
    </row>
    <row r="3124" spans="1:4" x14ac:dyDescent="0.2">
      <c r="A3124" t="s">
        <v>1590</v>
      </c>
      <c r="B3124" s="8">
        <v>13168979</v>
      </c>
      <c r="C3124" t="s">
        <v>1473</v>
      </c>
      <c r="D3124" t="s">
        <v>1643</v>
      </c>
    </row>
    <row r="3125" spans="1:4" x14ac:dyDescent="0.2">
      <c r="A3125" t="s">
        <v>1592</v>
      </c>
      <c r="B3125" s="8">
        <v>13211600</v>
      </c>
      <c r="C3125" t="s">
        <v>1475</v>
      </c>
      <c r="D3125" t="s">
        <v>2091</v>
      </c>
    </row>
    <row r="3126" spans="1:4" x14ac:dyDescent="0.2">
      <c r="A3126" t="s">
        <v>1592</v>
      </c>
      <c r="B3126" s="8">
        <v>13227578</v>
      </c>
      <c r="C3126" t="s">
        <v>1475</v>
      </c>
      <c r="D3126" t="s">
        <v>2091</v>
      </c>
    </row>
    <row r="3127" spans="1:4" x14ac:dyDescent="0.2">
      <c r="A3127" t="s">
        <v>1592</v>
      </c>
      <c r="B3127" s="8">
        <v>13227696</v>
      </c>
      <c r="C3127" t="s">
        <v>1475</v>
      </c>
      <c r="D3127" t="s">
        <v>2091</v>
      </c>
    </row>
    <row r="3128" spans="1:4" x14ac:dyDescent="0.2">
      <c r="A3128" t="s">
        <v>1592</v>
      </c>
      <c r="B3128" s="8">
        <v>20038861</v>
      </c>
      <c r="C3128" t="s">
        <v>1475</v>
      </c>
      <c r="D3128" t="s">
        <v>2091</v>
      </c>
    </row>
    <row r="3129" spans="1:4" x14ac:dyDescent="0.2">
      <c r="A3129" t="s">
        <v>1580</v>
      </c>
      <c r="B3129" s="8">
        <v>13211600</v>
      </c>
      <c r="C3129" t="s">
        <v>1475</v>
      </c>
      <c r="D3129" t="s">
        <v>1671</v>
      </c>
    </row>
    <row r="3130" spans="1:4" x14ac:dyDescent="0.2">
      <c r="A3130" t="s">
        <v>1580</v>
      </c>
      <c r="B3130" s="8">
        <v>13227696</v>
      </c>
      <c r="C3130" t="s">
        <v>1475</v>
      </c>
      <c r="D3130" t="s">
        <v>1671</v>
      </c>
    </row>
    <row r="3131" spans="1:4" x14ac:dyDescent="0.2">
      <c r="A3131" t="s">
        <v>1580</v>
      </c>
      <c r="B3131" s="8">
        <v>20038861</v>
      </c>
      <c r="C3131" t="s">
        <v>1475</v>
      </c>
      <c r="D3131" t="s">
        <v>1671</v>
      </c>
    </row>
    <row r="3132" spans="1:4" x14ac:dyDescent="0.2">
      <c r="A3132" t="s">
        <v>1580</v>
      </c>
      <c r="B3132" s="8">
        <v>13227578</v>
      </c>
      <c r="C3132" t="s">
        <v>1475</v>
      </c>
      <c r="D3132" t="s">
        <v>1671</v>
      </c>
    </row>
    <row r="3133" spans="1:4" x14ac:dyDescent="0.2">
      <c r="A3133" t="s">
        <v>1586</v>
      </c>
      <c r="B3133" s="8">
        <v>20038861</v>
      </c>
      <c r="C3133" t="s">
        <v>1475</v>
      </c>
      <c r="D3133" t="s">
        <v>1622</v>
      </c>
    </row>
    <row r="3134" spans="1:4" x14ac:dyDescent="0.2">
      <c r="A3134" t="s">
        <v>1586</v>
      </c>
      <c r="B3134" s="8">
        <v>13211600</v>
      </c>
      <c r="C3134" t="s">
        <v>1475</v>
      </c>
      <c r="D3134" t="s">
        <v>1622</v>
      </c>
    </row>
    <row r="3135" spans="1:4" x14ac:dyDescent="0.2">
      <c r="A3135" t="s">
        <v>1586</v>
      </c>
      <c r="B3135" s="8">
        <v>13227696</v>
      </c>
      <c r="C3135" t="s">
        <v>1475</v>
      </c>
      <c r="D3135" t="s">
        <v>1622</v>
      </c>
    </row>
    <row r="3136" spans="1:4" x14ac:dyDescent="0.2">
      <c r="A3136" t="s">
        <v>1586</v>
      </c>
      <c r="B3136" s="8">
        <v>13227578</v>
      </c>
      <c r="C3136" t="s">
        <v>1475</v>
      </c>
      <c r="D3136" t="s">
        <v>1622</v>
      </c>
    </row>
    <row r="3137" spans="1:4" x14ac:dyDescent="0.2">
      <c r="A3137" t="s">
        <v>1588</v>
      </c>
      <c r="B3137" s="8">
        <v>13211600</v>
      </c>
      <c r="C3137" t="s">
        <v>1475</v>
      </c>
      <c r="D3137" t="s">
        <v>1709</v>
      </c>
    </row>
    <row r="3138" spans="1:4" x14ac:dyDescent="0.2">
      <c r="A3138" t="s">
        <v>1588</v>
      </c>
      <c r="B3138" s="8">
        <v>13227578</v>
      </c>
      <c r="C3138" t="s">
        <v>1475</v>
      </c>
      <c r="D3138" t="s">
        <v>1709</v>
      </c>
    </row>
    <row r="3139" spans="1:4" x14ac:dyDescent="0.2">
      <c r="A3139" t="s">
        <v>1588</v>
      </c>
      <c r="B3139" s="8">
        <v>13227696</v>
      </c>
      <c r="C3139" t="s">
        <v>1475</v>
      </c>
      <c r="D3139" t="s">
        <v>1709</v>
      </c>
    </row>
    <row r="3140" spans="1:4" x14ac:dyDescent="0.2">
      <c r="A3140" t="s">
        <v>1588</v>
      </c>
      <c r="B3140" s="8">
        <v>20038861</v>
      </c>
      <c r="C3140" t="s">
        <v>1475</v>
      </c>
      <c r="D3140" t="s">
        <v>1709</v>
      </c>
    </row>
    <row r="3141" spans="1:4" x14ac:dyDescent="0.2">
      <c r="A3141" t="s">
        <v>1590</v>
      </c>
      <c r="B3141" s="8">
        <v>13211600</v>
      </c>
      <c r="C3141" t="s">
        <v>1475</v>
      </c>
      <c r="D3141" t="s">
        <v>2080</v>
      </c>
    </row>
    <row r="3142" spans="1:4" x14ac:dyDescent="0.2">
      <c r="A3142" t="s">
        <v>1590</v>
      </c>
      <c r="B3142" s="8">
        <v>13227696</v>
      </c>
      <c r="C3142" t="s">
        <v>1475</v>
      </c>
      <c r="D3142" t="s">
        <v>2080</v>
      </c>
    </row>
    <row r="3143" spans="1:4" x14ac:dyDescent="0.2">
      <c r="A3143" t="s">
        <v>1590</v>
      </c>
      <c r="B3143" s="8">
        <v>13227578</v>
      </c>
      <c r="C3143" t="s">
        <v>1475</v>
      </c>
      <c r="D3143" t="s">
        <v>2080</v>
      </c>
    </row>
    <row r="3144" spans="1:4" x14ac:dyDescent="0.2">
      <c r="A3144" t="s">
        <v>1590</v>
      </c>
      <c r="B3144" s="8">
        <v>20038861</v>
      </c>
      <c r="C3144" t="s">
        <v>1475</v>
      </c>
      <c r="D3144" t="s">
        <v>2080</v>
      </c>
    </row>
    <row r="3145" spans="1:4" x14ac:dyDescent="0.2">
      <c r="A3145" t="s">
        <v>1580</v>
      </c>
      <c r="B3145" s="8">
        <v>20161265</v>
      </c>
      <c r="C3145" t="s">
        <v>2092</v>
      </c>
      <c r="D3145" t="s">
        <v>2093</v>
      </c>
    </row>
    <row r="3146" spans="1:4" x14ac:dyDescent="0.2">
      <c r="A3146" t="s">
        <v>1592</v>
      </c>
      <c r="B3146" s="8">
        <v>20035185</v>
      </c>
      <c r="C3146" t="s">
        <v>1477</v>
      </c>
      <c r="D3146" t="s">
        <v>1603</v>
      </c>
    </row>
    <row r="3147" spans="1:4" x14ac:dyDescent="0.2">
      <c r="A3147" t="s">
        <v>1580</v>
      </c>
      <c r="B3147" s="8">
        <v>20035185</v>
      </c>
      <c r="C3147" t="s">
        <v>1477</v>
      </c>
      <c r="D3147" t="s">
        <v>1609</v>
      </c>
    </row>
    <row r="3148" spans="1:4" x14ac:dyDescent="0.2">
      <c r="A3148" t="s">
        <v>1586</v>
      </c>
      <c r="B3148" s="8">
        <v>20035185</v>
      </c>
      <c r="C3148" t="s">
        <v>1477</v>
      </c>
      <c r="D3148" t="s">
        <v>1589</v>
      </c>
    </row>
    <row r="3149" spans="1:4" x14ac:dyDescent="0.2">
      <c r="A3149" t="s">
        <v>1588</v>
      </c>
      <c r="B3149" s="8">
        <v>20035185</v>
      </c>
      <c r="C3149" t="s">
        <v>1477</v>
      </c>
      <c r="D3149" t="s">
        <v>1605</v>
      </c>
    </row>
    <row r="3150" spans="1:4" x14ac:dyDescent="0.2">
      <c r="A3150" t="s">
        <v>1590</v>
      </c>
      <c r="B3150" s="8">
        <v>20035185</v>
      </c>
      <c r="C3150" t="s">
        <v>1477</v>
      </c>
      <c r="D3150" t="s">
        <v>1581</v>
      </c>
    </row>
    <row r="3151" spans="1:4" x14ac:dyDescent="0.2">
      <c r="A3151" t="s">
        <v>1580</v>
      </c>
      <c r="B3151" s="8">
        <v>20051895</v>
      </c>
      <c r="C3151" t="s">
        <v>1479</v>
      </c>
      <c r="D3151" t="s">
        <v>1642</v>
      </c>
    </row>
    <row r="3152" spans="1:4" x14ac:dyDescent="0.2">
      <c r="A3152" t="s">
        <v>1590</v>
      </c>
      <c r="B3152" s="8">
        <v>20051895</v>
      </c>
      <c r="C3152" t="s">
        <v>1479</v>
      </c>
      <c r="D3152" t="s">
        <v>1587</v>
      </c>
    </row>
    <row r="3153" spans="1:4" x14ac:dyDescent="0.2">
      <c r="A3153" t="s">
        <v>1592</v>
      </c>
      <c r="B3153" s="8">
        <v>13159767</v>
      </c>
      <c r="C3153" t="s">
        <v>1481</v>
      </c>
      <c r="D3153" t="s">
        <v>1585</v>
      </c>
    </row>
    <row r="3154" spans="1:4" x14ac:dyDescent="0.2">
      <c r="A3154" t="s">
        <v>1580</v>
      </c>
      <c r="B3154" s="8">
        <v>13159767</v>
      </c>
      <c r="C3154" t="s">
        <v>1481</v>
      </c>
      <c r="D3154" t="s">
        <v>1603</v>
      </c>
    </row>
    <row r="3155" spans="1:4" x14ac:dyDescent="0.2">
      <c r="A3155" t="s">
        <v>1586</v>
      </c>
      <c r="B3155" s="8">
        <v>13159767</v>
      </c>
      <c r="C3155" t="s">
        <v>1481</v>
      </c>
      <c r="D3155" t="s">
        <v>1581</v>
      </c>
    </row>
    <row r="3156" spans="1:4" x14ac:dyDescent="0.2">
      <c r="A3156" t="s">
        <v>1592</v>
      </c>
      <c r="B3156" s="8">
        <v>13174749</v>
      </c>
      <c r="C3156" t="s">
        <v>1483</v>
      </c>
      <c r="D3156" t="s">
        <v>1585</v>
      </c>
    </row>
    <row r="3157" spans="1:4" x14ac:dyDescent="0.2">
      <c r="A3157" t="s">
        <v>1588</v>
      </c>
      <c r="B3157" s="8">
        <v>13174749</v>
      </c>
      <c r="C3157" t="s">
        <v>1483</v>
      </c>
      <c r="D3157" t="s">
        <v>1602</v>
      </c>
    </row>
    <row r="3158" spans="1:4" x14ac:dyDescent="0.2">
      <c r="A3158" t="s">
        <v>1592</v>
      </c>
      <c r="B3158" s="8">
        <v>4425418</v>
      </c>
      <c r="C3158" t="s">
        <v>1485</v>
      </c>
      <c r="D3158" t="s">
        <v>1616</v>
      </c>
    </row>
    <row r="3159" spans="1:4" x14ac:dyDescent="0.2">
      <c r="A3159" t="s">
        <v>1580</v>
      </c>
      <c r="B3159" s="8">
        <v>4425418</v>
      </c>
      <c r="C3159" t="s">
        <v>1485</v>
      </c>
      <c r="D3159" t="s">
        <v>1692</v>
      </c>
    </row>
    <row r="3160" spans="1:4" x14ac:dyDescent="0.2">
      <c r="A3160" t="s">
        <v>1586</v>
      </c>
      <c r="B3160" s="8">
        <v>4425418</v>
      </c>
      <c r="C3160" t="s">
        <v>1485</v>
      </c>
      <c r="D3160" t="s">
        <v>1591</v>
      </c>
    </row>
    <row r="3161" spans="1:4" x14ac:dyDescent="0.2">
      <c r="A3161" t="s">
        <v>1588</v>
      </c>
      <c r="B3161" s="8">
        <v>4425418</v>
      </c>
      <c r="C3161" t="s">
        <v>1485</v>
      </c>
      <c r="D3161" t="s">
        <v>1626</v>
      </c>
    </row>
    <row r="3162" spans="1:4" x14ac:dyDescent="0.2">
      <c r="A3162" t="s">
        <v>1590</v>
      </c>
      <c r="B3162" s="8">
        <v>4425418</v>
      </c>
      <c r="C3162" t="s">
        <v>1485</v>
      </c>
      <c r="D3162" t="s">
        <v>1629</v>
      </c>
    </row>
    <row r="3163" spans="1:4" x14ac:dyDescent="0.2">
      <c r="A3163" t="s">
        <v>1586</v>
      </c>
      <c r="B3163" s="8">
        <v>20057954</v>
      </c>
      <c r="C3163" t="s">
        <v>1487</v>
      </c>
      <c r="D3163" t="s">
        <v>1603</v>
      </c>
    </row>
    <row r="3164" spans="1:4" x14ac:dyDescent="0.2">
      <c r="A3164" t="s">
        <v>1588</v>
      </c>
      <c r="B3164" s="8">
        <v>20057954</v>
      </c>
      <c r="C3164" t="s">
        <v>1487</v>
      </c>
      <c r="D3164" t="s">
        <v>1589</v>
      </c>
    </row>
    <row r="3165" spans="1:4" x14ac:dyDescent="0.2">
      <c r="A3165" t="s">
        <v>1590</v>
      </c>
      <c r="B3165" s="8">
        <v>20057954</v>
      </c>
      <c r="C3165" t="s">
        <v>1487</v>
      </c>
      <c r="D3165" t="s">
        <v>1591</v>
      </c>
    </row>
    <row r="3166" spans="1:4" x14ac:dyDescent="0.2">
      <c r="A3166" t="s">
        <v>1592</v>
      </c>
      <c r="B3166" s="8">
        <v>13195680</v>
      </c>
      <c r="C3166" t="s">
        <v>1489</v>
      </c>
      <c r="D3166" t="s">
        <v>1603</v>
      </c>
    </row>
    <row r="3167" spans="1:4" x14ac:dyDescent="0.2">
      <c r="A3167" t="s">
        <v>1580</v>
      </c>
      <c r="B3167" s="8">
        <v>13195680</v>
      </c>
      <c r="C3167" t="s">
        <v>1489</v>
      </c>
      <c r="D3167" t="s">
        <v>1657</v>
      </c>
    </row>
    <row r="3168" spans="1:4" x14ac:dyDescent="0.2">
      <c r="A3168" t="s">
        <v>1588</v>
      </c>
      <c r="B3168" s="8">
        <v>13195680</v>
      </c>
      <c r="C3168" t="s">
        <v>1489</v>
      </c>
      <c r="D3168" t="s">
        <v>1671</v>
      </c>
    </row>
    <row r="3169" spans="1:4" x14ac:dyDescent="0.2">
      <c r="A3169" t="s">
        <v>1590</v>
      </c>
      <c r="B3169" s="8">
        <v>13195680</v>
      </c>
      <c r="C3169" t="s">
        <v>1489</v>
      </c>
      <c r="D3169" t="s">
        <v>1641</v>
      </c>
    </row>
    <row r="3170" spans="1:4" x14ac:dyDescent="0.2">
      <c r="A3170" t="s">
        <v>1586</v>
      </c>
      <c r="B3170" s="8">
        <v>20152119</v>
      </c>
      <c r="C3170" t="s">
        <v>1491</v>
      </c>
      <c r="D3170" t="s">
        <v>1603</v>
      </c>
    </row>
    <row r="3171" spans="1:4" x14ac:dyDescent="0.2">
      <c r="A3171" t="s">
        <v>1588</v>
      </c>
      <c r="B3171" s="8">
        <v>20152119</v>
      </c>
      <c r="C3171" t="s">
        <v>1491</v>
      </c>
      <c r="D3171" t="s">
        <v>1581</v>
      </c>
    </row>
    <row r="3172" spans="1:4" x14ac:dyDescent="0.2">
      <c r="A3172" t="s">
        <v>1590</v>
      </c>
      <c r="B3172" s="8">
        <v>20148413</v>
      </c>
      <c r="C3172" t="s">
        <v>1491</v>
      </c>
      <c r="D3172" t="s">
        <v>1603</v>
      </c>
    </row>
    <row r="3173" spans="1:4" x14ac:dyDescent="0.2">
      <c r="A3173" t="s">
        <v>1592</v>
      </c>
      <c r="B3173" s="8">
        <v>13210718</v>
      </c>
      <c r="C3173" t="s">
        <v>1493</v>
      </c>
      <c r="D3173" t="s">
        <v>1657</v>
      </c>
    </row>
    <row r="3174" spans="1:4" x14ac:dyDescent="0.2">
      <c r="A3174" t="s">
        <v>1580</v>
      </c>
      <c r="B3174" s="8">
        <v>13210718</v>
      </c>
      <c r="C3174" t="s">
        <v>1493</v>
      </c>
      <c r="D3174" t="s">
        <v>1591</v>
      </c>
    </row>
    <row r="3175" spans="1:4" x14ac:dyDescent="0.2">
      <c r="A3175" t="s">
        <v>1586</v>
      </c>
      <c r="B3175" s="8">
        <v>13210718</v>
      </c>
      <c r="C3175" t="s">
        <v>1493</v>
      </c>
      <c r="D3175" t="s">
        <v>1594</v>
      </c>
    </row>
    <row r="3176" spans="1:4" x14ac:dyDescent="0.2">
      <c r="A3176" t="s">
        <v>1590</v>
      </c>
      <c r="B3176" s="8">
        <v>13210718</v>
      </c>
      <c r="C3176" t="s">
        <v>1493</v>
      </c>
      <c r="D3176" t="s">
        <v>1610</v>
      </c>
    </row>
    <row r="3177" spans="1:4" x14ac:dyDescent="0.2">
      <c r="A3177" t="s">
        <v>1580</v>
      </c>
      <c r="B3177" s="8">
        <v>13211319</v>
      </c>
      <c r="C3177" t="s">
        <v>1498</v>
      </c>
      <c r="D3177" t="s">
        <v>1603</v>
      </c>
    </row>
    <row r="3178" spans="1:4" x14ac:dyDescent="0.2">
      <c r="A3178" t="s">
        <v>1586</v>
      </c>
      <c r="B3178" s="8">
        <v>13211319</v>
      </c>
      <c r="C3178" t="s">
        <v>1498</v>
      </c>
      <c r="D3178" t="s">
        <v>1603</v>
      </c>
    </row>
    <row r="3179" spans="1:4" x14ac:dyDescent="0.2">
      <c r="A3179" t="s">
        <v>1590</v>
      </c>
      <c r="B3179" s="8">
        <v>13211319</v>
      </c>
      <c r="C3179" t="s">
        <v>1498</v>
      </c>
      <c r="D3179" t="s">
        <v>1609</v>
      </c>
    </row>
    <row r="3180" spans="1:4" x14ac:dyDescent="0.2">
      <c r="A3180" t="s">
        <v>1592</v>
      </c>
      <c r="B3180" s="8">
        <v>20171803</v>
      </c>
      <c r="C3180" t="s">
        <v>2094</v>
      </c>
      <c r="D3180" t="s">
        <v>1603</v>
      </c>
    </row>
    <row r="3181" spans="1:4" x14ac:dyDescent="0.2">
      <c r="A3181" t="s">
        <v>1580</v>
      </c>
      <c r="B3181" s="8">
        <v>20171803</v>
      </c>
      <c r="C3181" t="s">
        <v>2094</v>
      </c>
      <c r="D3181" t="s">
        <v>1603</v>
      </c>
    </row>
    <row r="3182" spans="1:4" x14ac:dyDescent="0.2">
      <c r="A3182" t="s">
        <v>1588</v>
      </c>
      <c r="B3182" s="8">
        <v>20152669</v>
      </c>
      <c r="C3182" t="s">
        <v>1500</v>
      </c>
      <c r="D3182" t="s">
        <v>1581</v>
      </c>
    </row>
    <row r="3183" spans="1:4" x14ac:dyDescent="0.2">
      <c r="A3183" t="s">
        <v>1590</v>
      </c>
      <c r="B3183" s="8">
        <v>20152669</v>
      </c>
      <c r="C3183" t="s">
        <v>1500</v>
      </c>
      <c r="D3183" t="s">
        <v>1603</v>
      </c>
    </row>
    <row r="3184" spans="1:4" x14ac:dyDescent="0.2">
      <c r="A3184" t="s">
        <v>1580</v>
      </c>
      <c r="B3184" s="8">
        <v>20073565</v>
      </c>
      <c r="C3184" t="s">
        <v>1502</v>
      </c>
      <c r="D3184" t="s">
        <v>2095</v>
      </c>
    </row>
    <row r="3185" spans="1:4" x14ac:dyDescent="0.2">
      <c r="A3185" t="s">
        <v>1586</v>
      </c>
      <c r="B3185" s="8">
        <v>20073565</v>
      </c>
      <c r="C3185" t="s">
        <v>1502</v>
      </c>
      <c r="D3185" t="s">
        <v>2096</v>
      </c>
    </row>
    <row r="3186" spans="1:4" x14ac:dyDescent="0.2">
      <c r="A3186" t="s">
        <v>1588</v>
      </c>
      <c r="B3186" s="8">
        <v>20073565</v>
      </c>
      <c r="C3186" t="s">
        <v>1502</v>
      </c>
      <c r="D3186" t="s">
        <v>2097</v>
      </c>
    </row>
    <row r="3187" spans="1:4" x14ac:dyDescent="0.2">
      <c r="A3187" t="s">
        <v>1590</v>
      </c>
      <c r="B3187" s="8">
        <v>20073565</v>
      </c>
      <c r="C3187" t="s">
        <v>1502</v>
      </c>
      <c r="D3187" t="s">
        <v>2098</v>
      </c>
    </row>
    <row r="3188" spans="1:4" x14ac:dyDescent="0.2">
      <c r="A3188" t="s">
        <v>1592</v>
      </c>
      <c r="B3188" s="8" t="s">
        <v>1601</v>
      </c>
      <c r="C3188" t="s">
        <v>1503</v>
      </c>
      <c r="D3188" t="s">
        <v>1659</v>
      </c>
    </row>
    <row r="3189" spans="1:4" x14ac:dyDescent="0.2">
      <c r="A3189" t="s">
        <v>1592</v>
      </c>
      <c r="B3189" s="8" t="s">
        <v>1601</v>
      </c>
      <c r="C3189" t="s">
        <v>1503</v>
      </c>
      <c r="D3189" t="s">
        <v>1629</v>
      </c>
    </row>
    <row r="3190" spans="1:4" x14ac:dyDescent="0.2">
      <c r="A3190" t="s">
        <v>1580</v>
      </c>
      <c r="B3190" s="8" t="s">
        <v>1601</v>
      </c>
      <c r="C3190" t="s">
        <v>1503</v>
      </c>
      <c r="D3190" t="s">
        <v>1603</v>
      </c>
    </row>
    <row r="3191" spans="1:4" x14ac:dyDescent="0.2">
      <c r="A3191" t="s">
        <v>1586</v>
      </c>
      <c r="B3191" s="8" t="s">
        <v>1601</v>
      </c>
      <c r="C3191" t="s">
        <v>1503</v>
      </c>
      <c r="D3191" t="s">
        <v>1603</v>
      </c>
    </row>
    <row r="3192" spans="1:4" x14ac:dyDescent="0.2">
      <c r="A3192" t="s">
        <v>1580</v>
      </c>
      <c r="B3192" s="8">
        <v>11444529</v>
      </c>
      <c r="C3192" t="s">
        <v>1507</v>
      </c>
      <c r="D3192" t="s">
        <v>1638</v>
      </c>
    </row>
    <row r="3193" spans="1:4" x14ac:dyDescent="0.2">
      <c r="A3193" t="s">
        <v>1586</v>
      </c>
      <c r="B3193" s="8">
        <v>11444529</v>
      </c>
      <c r="C3193" t="s">
        <v>1507</v>
      </c>
      <c r="D3193" t="s">
        <v>1802</v>
      </c>
    </row>
    <row r="3194" spans="1:4" x14ac:dyDescent="0.2">
      <c r="A3194" t="s">
        <v>1588</v>
      </c>
      <c r="B3194" s="8">
        <v>11444529</v>
      </c>
      <c r="C3194" t="s">
        <v>1507</v>
      </c>
      <c r="D3194" t="s">
        <v>1619</v>
      </c>
    </row>
    <row r="3195" spans="1:4" x14ac:dyDescent="0.2">
      <c r="A3195" t="s">
        <v>1590</v>
      </c>
      <c r="B3195" s="8">
        <v>11444529</v>
      </c>
      <c r="C3195" t="s">
        <v>1507</v>
      </c>
      <c r="D3195" t="s">
        <v>1662</v>
      </c>
    </row>
    <row r="3196" spans="1:4" x14ac:dyDescent="0.2">
      <c r="A3196" t="s">
        <v>1592</v>
      </c>
      <c r="B3196" s="8">
        <v>20161899</v>
      </c>
      <c r="C3196" t="s">
        <v>1509</v>
      </c>
      <c r="D3196" t="s">
        <v>1609</v>
      </c>
    </row>
    <row r="3197" spans="1:4" x14ac:dyDescent="0.2">
      <c r="A3197" t="s">
        <v>1580</v>
      </c>
      <c r="B3197" s="8">
        <v>20092943</v>
      </c>
      <c r="C3197" t="s">
        <v>1509</v>
      </c>
      <c r="D3197" t="s">
        <v>1584</v>
      </c>
    </row>
    <row r="3198" spans="1:4" x14ac:dyDescent="0.2">
      <c r="A3198" t="s">
        <v>1580</v>
      </c>
      <c r="B3198" s="8">
        <v>20161899</v>
      </c>
      <c r="C3198" t="s">
        <v>1509</v>
      </c>
      <c r="D3198" t="s">
        <v>1587</v>
      </c>
    </row>
    <row r="3199" spans="1:4" x14ac:dyDescent="0.2">
      <c r="A3199" t="s">
        <v>1586</v>
      </c>
      <c r="B3199" s="8">
        <v>20092943</v>
      </c>
      <c r="C3199" t="s">
        <v>1509</v>
      </c>
      <c r="D3199" t="s">
        <v>1602</v>
      </c>
    </row>
    <row r="3200" spans="1:4" x14ac:dyDescent="0.2">
      <c r="A3200" t="s">
        <v>1586</v>
      </c>
      <c r="B3200" s="8">
        <v>20161899</v>
      </c>
      <c r="C3200" t="s">
        <v>1509</v>
      </c>
      <c r="D3200" t="s">
        <v>1602</v>
      </c>
    </row>
    <row r="3201" spans="1:4" x14ac:dyDescent="0.2">
      <c r="A3201" t="s">
        <v>1588</v>
      </c>
      <c r="B3201" s="8">
        <v>20092943</v>
      </c>
      <c r="C3201" t="s">
        <v>1509</v>
      </c>
      <c r="D3201" t="s">
        <v>1581</v>
      </c>
    </row>
    <row r="3202" spans="1:4" x14ac:dyDescent="0.2">
      <c r="A3202" t="s">
        <v>1588</v>
      </c>
      <c r="B3202" s="8">
        <v>20161899</v>
      </c>
      <c r="C3202" t="s">
        <v>1509</v>
      </c>
      <c r="D3202" t="s">
        <v>1610</v>
      </c>
    </row>
    <row r="3203" spans="1:4" x14ac:dyDescent="0.2">
      <c r="A3203" t="s">
        <v>1590</v>
      </c>
      <c r="B3203" s="8">
        <v>20092943</v>
      </c>
      <c r="C3203" t="s">
        <v>1509</v>
      </c>
      <c r="D3203" t="s">
        <v>1602</v>
      </c>
    </row>
    <row r="3204" spans="1:4" x14ac:dyDescent="0.2">
      <c r="A3204" t="s">
        <v>1590</v>
      </c>
      <c r="B3204" s="8">
        <v>20161899</v>
      </c>
      <c r="C3204" t="s">
        <v>1509</v>
      </c>
      <c r="D3204" t="s">
        <v>1583</v>
      </c>
    </row>
    <row r="3205" spans="1:4" x14ac:dyDescent="0.2">
      <c r="A3205" t="s">
        <v>1592</v>
      </c>
      <c r="B3205" s="8">
        <v>13077476</v>
      </c>
      <c r="C3205" t="s">
        <v>5</v>
      </c>
      <c r="D3205" t="s">
        <v>1591</v>
      </c>
    </row>
    <row r="3206" spans="1:4" x14ac:dyDescent="0.2">
      <c r="A3206" t="s">
        <v>1580</v>
      </c>
      <c r="B3206" s="8">
        <v>13077476</v>
      </c>
      <c r="C3206" t="s">
        <v>5</v>
      </c>
      <c r="D3206" t="s">
        <v>1599</v>
      </c>
    </row>
    <row r="3207" spans="1:4" x14ac:dyDescent="0.2">
      <c r="A3207" t="s">
        <v>1588</v>
      </c>
      <c r="B3207" s="8">
        <v>11430478</v>
      </c>
      <c r="C3207" t="s">
        <v>5</v>
      </c>
      <c r="D3207" t="s">
        <v>1624</v>
      </c>
    </row>
    <row r="3208" spans="1:4" x14ac:dyDescent="0.2">
      <c r="A3208" t="s">
        <v>1580</v>
      </c>
      <c r="B3208" s="8">
        <v>13111931</v>
      </c>
      <c r="C3208" t="s">
        <v>1512</v>
      </c>
      <c r="D3208" t="s">
        <v>1584</v>
      </c>
    </row>
    <row r="3209" spans="1:4" x14ac:dyDescent="0.2">
      <c r="A3209" t="s">
        <v>1586</v>
      </c>
      <c r="B3209" s="8">
        <v>13111931</v>
      </c>
      <c r="C3209" t="s">
        <v>1512</v>
      </c>
      <c r="D3209" t="s">
        <v>1603</v>
      </c>
    </row>
    <row r="3210" spans="1:4" x14ac:dyDescent="0.2">
      <c r="A3210" t="s">
        <v>1588</v>
      </c>
      <c r="B3210" s="8">
        <v>13111931</v>
      </c>
      <c r="C3210" t="s">
        <v>1512</v>
      </c>
      <c r="D3210" t="s">
        <v>1587</v>
      </c>
    </row>
    <row r="3211" spans="1:4" x14ac:dyDescent="0.2">
      <c r="A3211" t="s">
        <v>1590</v>
      </c>
      <c r="B3211" s="8">
        <v>13111931</v>
      </c>
      <c r="C3211" t="s">
        <v>1512</v>
      </c>
      <c r="D3211" t="s">
        <v>1602</v>
      </c>
    </row>
    <row r="3212" spans="1:4" x14ac:dyDescent="0.2">
      <c r="A3212" t="s">
        <v>1592</v>
      </c>
      <c r="B3212" s="8">
        <v>13193295</v>
      </c>
      <c r="C3212" t="s">
        <v>1514</v>
      </c>
      <c r="D3212" t="s">
        <v>1645</v>
      </c>
    </row>
    <row r="3213" spans="1:4" x14ac:dyDescent="0.2">
      <c r="A3213" t="s">
        <v>1592</v>
      </c>
      <c r="B3213" s="8">
        <v>13143139</v>
      </c>
      <c r="C3213" t="s">
        <v>1514</v>
      </c>
      <c r="D3213" t="s">
        <v>1589</v>
      </c>
    </row>
    <row r="3214" spans="1:4" x14ac:dyDescent="0.2">
      <c r="A3214" t="s">
        <v>1580</v>
      </c>
      <c r="B3214" s="8">
        <v>13143139</v>
      </c>
      <c r="C3214" t="s">
        <v>1514</v>
      </c>
      <c r="D3214" t="s">
        <v>1643</v>
      </c>
    </row>
    <row r="3215" spans="1:4" x14ac:dyDescent="0.2">
      <c r="A3215" t="s">
        <v>1580</v>
      </c>
      <c r="B3215" s="8">
        <v>13193295</v>
      </c>
      <c r="C3215" t="s">
        <v>1514</v>
      </c>
      <c r="D3215" t="s">
        <v>1594</v>
      </c>
    </row>
    <row r="3216" spans="1:4" x14ac:dyDescent="0.2">
      <c r="A3216" t="s">
        <v>1586</v>
      </c>
      <c r="B3216" s="8">
        <v>13193295</v>
      </c>
      <c r="C3216" t="s">
        <v>1514</v>
      </c>
      <c r="D3216" t="s">
        <v>1645</v>
      </c>
    </row>
    <row r="3217" spans="1:4" x14ac:dyDescent="0.2">
      <c r="A3217" t="s">
        <v>1586</v>
      </c>
      <c r="B3217" s="8">
        <v>13143139</v>
      </c>
      <c r="C3217" t="s">
        <v>1514</v>
      </c>
      <c r="D3217" t="s">
        <v>1658</v>
      </c>
    </row>
    <row r="3218" spans="1:4" x14ac:dyDescent="0.2">
      <c r="A3218" t="s">
        <v>1588</v>
      </c>
      <c r="B3218" s="8">
        <v>13143139</v>
      </c>
      <c r="C3218" t="s">
        <v>1514</v>
      </c>
      <c r="D3218" t="s">
        <v>1739</v>
      </c>
    </row>
    <row r="3219" spans="1:4" x14ac:dyDescent="0.2">
      <c r="A3219" t="s">
        <v>1588</v>
      </c>
      <c r="B3219" s="8">
        <v>13193295</v>
      </c>
      <c r="C3219" t="s">
        <v>1514</v>
      </c>
      <c r="D3219" t="s">
        <v>1610</v>
      </c>
    </row>
    <row r="3220" spans="1:4" x14ac:dyDescent="0.2">
      <c r="A3220" t="s">
        <v>1590</v>
      </c>
      <c r="B3220" s="8">
        <v>13143139</v>
      </c>
      <c r="C3220" t="s">
        <v>1514</v>
      </c>
      <c r="D3220" t="s">
        <v>1883</v>
      </c>
    </row>
    <row r="3221" spans="1:4" x14ac:dyDescent="0.2">
      <c r="A3221" t="s">
        <v>1590</v>
      </c>
      <c r="B3221" s="8">
        <v>13193295</v>
      </c>
      <c r="C3221" t="s">
        <v>1514</v>
      </c>
      <c r="D3221" t="s">
        <v>1641</v>
      </c>
    </row>
    <row r="3222" spans="1:4" x14ac:dyDescent="0.2">
      <c r="A3222" t="s">
        <v>1588</v>
      </c>
      <c r="B3222" s="8">
        <v>20156283</v>
      </c>
      <c r="C3222" t="s">
        <v>2099</v>
      </c>
      <c r="D3222" t="s">
        <v>1914</v>
      </c>
    </row>
    <row r="3223" spans="1:4" x14ac:dyDescent="0.2">
      <c r="A3223" t="s">
        <v>1590</v>
      </c>
      <c r="B3223" s="8">
        <v>20156281</v>
      </c>
      <c r="C3223" t="s">
        <v>2099</v>
      </c>
      <c r="D3223" t="s">
        <v>2100</v>
      </c>
    </row>
    <row r="3224" spans="1:4" x14ac:dyDescent="0.2">
      <c r="A3224" t="s">
        <v>1590</v>
      </c>
      <c r="B3224" s="8">
        <v>20156283</v>
      </c>
      <c r="C3224" t="s">
        <v>2099</v>
      </c>
      <c r="D3224" t="s">
        <v>2101</v>
      </c>
    </row>
    <row r="3225" spans="1:4" x14ac:dyDescent="0.2">
      <c r="A3225" t="s">
        <v>1592</v>
      </c>
      <c r="B3225" s="8">
        <v>13076904</v>
      </c>
      <c r="C3225" t="s">
        <v>1516</v>
      </c>
      <c r="D3225" t="s">
        <v>1595</v>
      </c>
    </row>
    <row r="3226" spans="1:4" x14ac:dyDescent="0.2">
      <c r="A3226" t="s">
        <v>1580</v>
      </c>
      <c r="B3226" s="8">
        <v>13076904</v>
      </c>
      <c r="C3226" t="s">
        <v>1516</v>
      </c>
      <c r="D3226" t="s">
        <v>1718</v>
      </c>
    </row>
    <row r="3227" spans="1:4" x14ac:dyDescent="0.2">
      <c r="A3227" t="s">
        <v>1586</v>
      </c>
      <c r="B3227" s="8">
        <v>13076904</v>
      </c>
      <c r="C3227" t="s">
        <v>1516</v>
      </c>
      <c r="D3227" t="s">
        <v>1641</v>
      </c>
    </row>
    <row r="3228" spans="1:4" x14ac:dyDescent="0.2">
      <c r="A3228" t="s">
        <v>1588</v>
      </c>
      <c r="B3228" s="8">
        <v>13076904</v>
      </c>
      <c r="C3228" t="s">
        <v>1516</v>
      </c>
      <c r="D3228" t="s">
        <v>1671</v>
      </c>
    </row>
    <row r="3229" spans="1:4" x14ac:dyDescent="0.2">
      <c r="A3229" t="s">
        <v>1590</v>
      </c>
      <c r="B3229" s="8">
        <v>13076904</v>
      </c>
      <c r="C3229" t="s">
        <v>1516</v>
      </c>
      <c r="D3229" t="s">
        <v>1804</v>
      </c>
    </row>
    <row r="3230" spans="1:4" x14ac:dyDescent="0.2">
      <c r="A3230" t="s">
        <v>1592</v>
      </c>
      <c r="B3230" s="8">
        <v>20081948</v>
      </c>
      <c r="C3230" t="s">
        <v>2103</v>
      </c>
      <c r="D3230" t="s">
        <v>1882</v>
      </c>
    </row>
    <row r="3231" spans="1:4" x14ac:dyDescent="0.2">
      <c r="A3231" t="s">
        <v>1580</v>
      </c>
      <c r="B3231" s="8">
        <v>20081948</v>
      </c>
      <c r="C3231" t="s">
        <v>2103</v>
      </c>
      <c r="D3231" t="s">
        <v>1732</v>
      </c>
    </row>
    <row r="3232" spans="1:4" x14ac:dyDescent="0.2">
      <c r="A3232" t="s">
        <v>1586</v>
      </c>
      <c r="B3232" s="8">
        <v>20081948</v>
      </c>
      <c r="C3232" t="s">
        <v>2103</v>
      </c>
      <c r="D3232" t="s">
        <v>1587</v>
      </c>
    </row>
    <row r="3233" spans="1:4" x14ac:dyDescent="0.2">
      <c r="A3233" t="s">
        <v>1590</v>
      </c>
      <c r="B3233" s="8">
        <v>20081948</v>
      </c>
      <c r="C3233" t="s">
        <v>2103</v>
      </c>
      <c r="D3233" t="s">
        <v>1609</v>
      </c>
    </row>
    <row r="3234" spans="1:4" x14ac:dyDescent="0.2">
      <c r="A3234" t="s">
        <v>1580</v>
      </c>
      <c r="B3234" s="8">
        <v>20148972</v>
      </c>
      <c r="C3234" t="s">
        <v>1522</v>
      </c>
      <c r="D3234" t="s">
        <v>1620</v>
      </c>
    </row>
    <row r="3235" spans="1:4" x14ac:dyDescent="0.2">
      <c r="A3235" t="s">
        <v>1586</v>
      </c>
      <c r="B3235" s="8">
        <v>20148972</v>
      </c>
      <c r="C3235" t="s">
        <v>1522</v>
      </c>
      <c r="D3235" t="s">
        <v>1589</v>
      </c>
    </row>
    <row r="3236" spans="1:4" x14ac:dyDescent="0.2">
      <c r="A3236" t="s">
        <v>1588</v>
      </c>
      <c r="B3236" s="8">
        <v>20148972</v>
      </c>
      <c r="C3236" t="s">
        <v>1522</v>
      </c>
      <c r="D3236" t="s">
        <v>1587</v>
      </c>
    </row>
    <row r="3237" spans="1:4" x14ac:dyDescent="0.2">
      <c r="A3237" t="s">
        <v>1588</v>
      </c>
      <c r="B3237" s="8">
        <v>20167775</v>
      </c>
      <c r="C3237" t="s">
        <v>1522</v>
      </c>
      <c r="D3237" t="s">
        <v>1602</v>
      </c>
    </row>
    <row r="3238" spans="1:4" x14ac:dyDescent="0.2">
      <c r="A3238" t="s">
        <v>1590</v>
      </c>
      <c r="B3238" s="8">
        <v>20158501</v>
      </c>
      <c r="C3238" t="s">
        <v>1522</v>
      </c>
      <c r="D3238" t="s">
        <v>1610</v>
      </c>
    </row>
    <row r="3239" spans="1:4" x14ac:dyDescent="0.2">
      <c r="A3239" t="s">
        <v>1590</v>
      </c>
      <c r="B3239" s="8">
        <v>20148972</v>
      </c>
      <c r="C3239" t="s">
        <v>1522</v>
      </c>
      <c r="D3239" t="s">
        <v>1603</v>
      </c>
    </row>
    <row r="3240" spans="1:4" x14ac:dyDescent="0.2">
      <c r="A3240" t="s">
        <v>1592</v>
      </c>
      <c r="B3240" s="8" t="s">
        <v>1601</v>
      </c>
      <c r="C3240" t="s">
        <v>2105</v>
      </c>
      <c r="D3240" t="s">
        <v>1587</v>
      </c>
    </row>
    <row r="3241" spans="1:4" x14ac:dyDescent="0.2">
      <c r="A3241" t="s">
        <v>1580</v>
      </c>
      <c r="B3241" s="8" t="s">
        <v>1601</v>
      </c>
      <c r="C3241" t="s">
        <v>2105</v>
      </c>
      <c r="D3241" t="s">
        <v>1671</v>
      </c>
    </row>
    <row r="3242" spans="1:4" x14ac:dyDescent="0.2">
      <c r="A3242" t="s">
        <v>1586</v>
      </c>
      <c r="B3242" s="8" t="s">
        <v>1601</v>
      </c>
      <c r="C3242" t="s">
        <v>2105</v>
      </c>
      <c r="D3242" t="s">
        <v>1644</v>
      </c>
    </row>
    <row r="3243" spans="1:4" x14ac:dyDescent="0.2">
      <c r="A3243" t="s">
        <v>1588</v>
      </c>
      <c r="B3243" s="8" t="s">
        <v>1601</v>
      </c>
      <c r="C3243" t="s">
        <v>2105</v>
      </c>
      <c r="D3243" t="s">
        <v>1641</v>
      </c>
    </row>
    <row r="3244" spans="1:4" x14ac:dyDescent="0.2">
      <c r="A3244" t="s">
        <v>1590</v>
      </c>
      <c r="B3244" s="8" t="s">
        <v>1601</v>
      </c>
      <c r="C3244" t="s">
        <v>2105</v>
      </c>
      <c r="D3244" t="s">
        <v>1641</v>
      </c>
    </row>
    <row r="3245" spans="1:4" x14ac:dyDescent="0.2">
      <c r="A3245" t="s">
        <v>1592</v>
      </c>
      <c r="B3245" s="8" t="s">
        <v>1601</v>
      </c>
      <c r="C3245" t="s">
        <v>1526</v>
      </c>
      <c r="D3245" t="s">
        <v>1602</v>
      </c>
    </row>
    <row r="3246" spans="1:4" x14ac:dyDescent="0.2">
      <c r="A3246" t="s">
        <v>1580</v>
      </c>
      <c r="B3246" s="8">
        <v>721304</v>
      </c>
      <c r="C3246" t="s">
        <v>1526</v>
      </c>
      <c r="D3246" t="s">
        <v>1587</v>
      </c>
    </row>
    <row r="3247" spans="1:4" x14ac:dyDescent="0.2">
      <c r="A3247" t="s">
        <v>1580</v>
      </c>
      <c r="B3247" s="8" t="s">
        <v>1601</v>
      </c>
      <c r="C3247" t="s">
        <v>1526</v>
      </c>
      <c r="D3247" t="s">
        <v>1603</v>
      </c>
    </row>
    <row r="3248" spans="1:4" x14ac:dyDescent="0.2">
      <c r="A3248" t="s">
        <v>1586</v>
      </c>
      <c r="B3248" s="8">
        <v>721304</v>
      </c>
      <c r="C3248" t="s">
        <v>1526</v>
      </c>
      <c r="D3248" t="s">
        <v>1584</v>
      </c>
    </row>
    <row r="3249" spans="1:4" x14ac:dyDescent="0.2">
      <c r="A3249" t="s">
        <v>1590</v>
      </c>
      <c r="B3249" s="8">
        <v>721304</v>
      </c>
      <c r="C3249" t="s">
        <v>1526</v>
      </c>
      <c r="D3249" t="s">
        <v>1603</v>
      </c>
    </row>
    <row r="3250" spans="1:4" x14ac:dyDescent="0.2">
      <c r="A3250" t="s">
        <v>1592</v>
      </c>
      <c r="B3250" s="8">
        <v>11146122</v>
      </c>
      <c r="C3250" t="s">
        <v>1528</v>
      </c>
      <c r="D3250" t="s">
        <v>1599</v>
      </c>
    </row>
    <row r="3251" spans="1:4" x14ac:dyDescent="0.2">
      <c r="A3251" t="s">
        <v>1580</v>
      </c>
      <c r="B3251" s="8">
        <v>11146122</v>
      </c>
      <c r="C3251" t="s">
        <v>1528</v>
      </c>
      <c r="D3251" t="s">
        <v>1626</v>
      </c>
    </row>
    <row r="3252" spans="1:4" x14ac:dyDescent="0.2">
      <c r="A3252" t="s">
        <v>1586</v>
      </c>
      <c r="B3252" s="8">
        <v>11146122</v>
      </c>
      <c r="C3252" t="s">
        <v>1528</v>
      </c>
      <c r="D3252" t="s">
        <v>1639</v>
      </c>
    </row>
    <row r="3253" spans="1:4" x14ac:dyDescent="0.2">
      <c r="A3253" t="s">
        <v>1588</v>
      </c>
      <c r="B3253" s="8">
        <v>11146122</v>
      </c>
      <c r="C3253" t="s">
        <v>1528</v>
      </c>
      <c r="D3253" t="s">
        <v>1644</v>
      </c>
    </row>
    <row r="3254" spans="1:4" x14ac:dyDescent="0.2">
      <c r="A3254" t="s">
        <v>1590</v>
      </c>
      <c r="B3254" s="8">
        <v>11146122</v>
      </c>
      <c r="C3254" t="s">
        <v>1528</v>
      </c>
      <c r="D3254" t="s">
        <v>1624</v>
      </c>
    </row>
    <row r="3255" spans="1:4" x14ac:dyDescent="0.2">
      <c r="A3255" t="s">
        <v>1592</v>
      </c>
      <c r="B3255" s="8">
        <v>11496760</v>
      </c>
      <c r="C3255" t="s">
        <v>2106</v>
      </c>
      <c r="D3255" t="s">
        <v>1603</v>
      </c>
    </row>
    <row r="3256" spans="1:4" x14ac:dyDescent="0.2">
      <c r="A3256" t="s">
        <v>1592</v>
      </c>
      <c r="B3256" s="8" t="s">
        <v>1601</v>
      </c>
      <c r="C3256" t="s">
        <v>2106</v>
      </c>
      <c r="D3256" t="s">
        <v>1610</v>
      </c>
    </row>
    <row r="3257" spans="1:4" x14ac:dyDescent="0.2">
      <c r="A3257" t="s">
        <v>1592</v>
      </c>
      <c r="B3257" s="8">
        <v>20176224</v>
      </c>
      <c r="C3257" t="s">
        <v>2106</v>
      </c>
      <c r="D3257" t="s">
        <v>1603</v>
      </c>
    </row>
    <row r="3258" spans="1:4" x14ac:dyDescent="0.2">
      <c r="A3258" t="s">
        <v>1580</v>
      </c>
      <c r="B3258" s="8">
        <v>11496760</v>
      </c>
      <c r="C3258" t="s">
        <v>2106</v>
      </c>
      <c r="D3258" t="s">
        <v>1620</v>
      </c>
    </row>
    <row r="3259" spans="1:4" x14ac:dyDescent="0.2">
      <c r="A3259" t="s">
        <v>1580</v>
      </c>
      <c r="B3259" s="8">
        <v>20176224</v>
      </c>
      <c r="C3259" t="s">
        <v>2106</v>
      </c>
      <c r="D3259" t="s">
        <v>1602</v>
      </c>
    </row>
    <row r="3260" spans="1:4" x14ac:dyDescent="0.2">
      <c r="A3260" t="s">
        <v>1586</v>
      </c>
      <c r="B3260" s="8" t="s">
        <v>1601</v>
      </c>
      <c r="C3260" t="s">
        <v>2106</v>
      </c>
      <c r="D3260" t="s">
        <v>1596</v>
      </c>
    </row>
    <row r="3261" spans="1:4" x14ac:dyDescent="0.2">
      <c r="A3261" t="s">
        <v>1590</v>
      </c>
      <c r="B3261" s="8" t="s">
        <v>1601</v>
      </c>
      <c r="C3261" t="s">
        <v>1530</v>
      </c>
      <c r="D3261" t="s">
        <v>1602</v>
      </c>
    </row>
    <row r="3262" spans="1:4" x14ac:dyDescent="0.2">
      <c r="A3262" t="s">
        <v>1580</v>
      </c>
      <c r="B3262" s="8">
        <v>11498473</v>
      </c>
      <c r="C3262" t="s">
        <v>1533</v>
      </c>
      <c r="D3262" t="s">
        <v>1636</v>
      </c>
    </row>
    <row r="3263" spans="1:4" x14ac:dyDescent="0.2">
      <c r="A3263" t="s">
        <v>1592</v>
      </c>
      <c r="B3263" s="8">
        <v>717436</v>
      </c>
      <c r="C3263" t="s">
        <v>1535</v>
      </c>
      <c r="D3263" t="s">
        <v>1609</v>
      </c>
    </row>
    <row r="3264" spans="1:4" x14ac:dyDescent="0.2">
      <c r="A3264" t="s">
        <v>1580</v>
      </c>
      <c r="B3264" s="8">
        <v>717436</v>
      </c>
      <c r="C3264" t="s">
        <v>1535</v>
      </c>
      <c r="D3264" t="s">
        <v>1591</v>
      </c>
    </row>
    <row r="3265" spans="1:4" x14ac:dyDescent="0.2">
      <c r="A3265" t="s">
        <v>1586</v>
      </c>
      <c r="B3265" s="8">
        <v>717436</v>
      </c>
      <c r="C3265" t="s">
        <v>1535</v>
      </c>
      <c r="D3265" t="s">
        <v>1587</v>
      </c>
    </row>
    <row r="3266" spans="1:4" x14ac:dyDescent="0.2">
      <c r="A3266" t="s">
        <v>1588</v>
      </c>
      <c r="B3266" s="8">
        <v>717436</v>
      </c>
      <c r="C3266" t="s">
        <v>1535</v>
      </c>
      <c r="D3266" t="s">
        <v>1610</v>
      </c>
    </row>
    <row r="3267" spans="1:4" x14ac:dyDescent="0.2">
      <c r="A3267" t="s">
        <v>1590</v>
      </c>
      <c r="B3267" s="8">
        <v>717436</v>
      </c>
      <c r="C3267" t="s">
        <v>1535</v>
      </c>
      <c r="D3267" t="s">
        <v>1589</v>
      </c>
    </row>
    <row r="3268" spans="1:4" x14ac:dyDescent="0.2">
      <c r="A3268" t="s">
        <v>1592</v>
      </c>
      <c r="B3268" s="8">
        <v>11478944</v>
      </c>
      <c r="C3268" t="s">
        <v>1537</v>
      </c>
      <c r="D3268" t="s">
        <v>1591</v>
      </c>
    </row>
    <row r="3269" spans="1:4" x14ac:dyDescent="0.2">
      <c r="A3269" t="s">
        <v>1580</v>
      </c>
      <c r="B3269" s="8">
        <v>11478944</v>
      </c>
      <c r="C3269" t="s">
        <v>1537</v>
      </c>
      <c r="D3269" t="s">
        <v>1616</v>
      </c>
    </row>
    <row r="3270" spans="1:4" x14ac:dyDescent="0.2">
      <c r="A3270" t="s">
        <v>1586</v>
      </c>
      <c r="B3270" s="8">
        <v>11478944</v>
      </c>
      <c r="C3270" t="s">
        <v>1537</v>
      </c>
      <c r="D3270" t="s">
        <v>1693</v>
      </c>
    </row>
    <row r="3271" spans="1:4" x14ac:dyDescent="0.2">
      <c r="A3271" t="s">
        <v>1588</v>
      </c>
      <c r="B3271" s="8">
        <v>11478944</v>
      </c>
      <c r="C3271" t="s">
        <v>1537</v>
      </c>
      <c r="D3271" t="s">
        <v>2107</v>
      </c>
    </row>
    <row r="3272" spans="1:4" x14ac:dyDescent="0.2">
      <c r="A3272" t="s">
        <v>1590</v>
      </c>
      <c r="B3272" s="8">
        <v>11478944</v>
      </c>
      <c r="C3272" t="s">
        <v>1537</v>
      </c>
      <c r="D3272" t="s">
        <v>1581</v>
      </c>
    </row>
    <row r="3273" spans="1:4" x14ac:dyDescent="0.2">
      <c r="A3273" t="s">
        <v>1592</v>
      </c>
      <c r="B3273" s="8">
        <v>20050520</v>
      </c>
      <c r="C3273" t="s">
        <v>1539</v>
      </c>
      <c r="D3273" t="s">
        <v>1585</v>
      </c>
    </row>
    <row r="3274" spans="1:4" x14ac:dyDescent="0.2">
      <c r="A3274" t="s">
        <v>1580</v>
      </c>
      <c r="B3274" s="8">
        <v>20050520</v>
      </c>
      <c r="C3274" t="s">
        <v>1539</v>
      </c>
      <c r="D3274" t="s">
        <v>1619</v>
      </c>
    </row>
    <row r="3275" spans="1:4" x14ac:dyDescent="0.2">
      <c r="A3275" t="s">
        <v>1586</v>
      </c>
      <c r="B3275" s="8">
        <v>20050520</v>
      </c>
      <c r="C3275" t="s">
        <v>1539</v>
      </c>
      <c r="D3275" t="s">
        <v>1643</v>
      </c>
    </row>
    <row r="3276" spans="1:4" x14ac:dyDescent="0.2">
      <c r="A3276" t="s">
        <v>1588</v>
      </c>
      <c r="B3276" s="8">
        <v>20050520</v>
      </c>
      <c r="C3276" t="s">
        <v>1539</v>
      </c>
      <c r="D3276" t="s">
        <v>1607</v>
      </c>
    </row>
    <row r="3277" spans="1:4" x14ac:dyDescent="0.2">
      <c r="A3277" t="s">
        <v>1590</v>
      </c>
      <c r="B3277" s="8">
        <v>20050520</v>
      </c>
      <c r="C3277" t="s">
        <v>1539</v>
      </c>
      <c r="D3277" t="s">
        <v>1620</v>
      </c>
    </row>
    <row r="3278" spans="1:4" x14ac:dyDescent="0.2">
      <c r="A3278" t="s">
        <v>1592</v>
      </c>
      <c r="B3278" s="8" t="s">
        <v>1601</v>
      </c>
      <c r="C3278" t="s">
        <v>1540</v>
      </c>
      <c r="D3278" t="s">
        <v>1609</v>
      </c>
    </row>
    <row r="3279" spans="1:4" x14ac:dyDescent="0.2">
      <c r="A3279" t="s">
        <v>1580</v>
      </c>
      <c r="B3279" s="8" t="s">
        <v>1601</v>
      </c>
      <c r="C3279" t="s">
        <v>1540</v>
      </c>
      <c r="D3279" t="s">
        <v>1627</v>
      </c>
    </row>
    <row r="3280" spans="1:4" x14ac:dyDescent="0.2">
      <c r="A3280" t="s">
        <v>1592</v>
      </c>
      <c r="B3280" s="8">
        <v>4414626</v>
      </c>
      <c r="C3280" t="s">
        <v>1542</v>
      </c>
      <c r="D3280" t="s">
        <v>1629</v>
      </c>
    </row>
    <row r="3281" spans="1:4" x14ac:dyDescent="0.2">
      <c r="A3281" t="s">
        <v>1580</v>
      </c>
      <c r="B3281" s="8">
        <v>4414626</v>
      </c>
      <c r="C3281" t="s">
        <v>1542</v>
      </c>
      <c r="D3281" t="s">
        <v>1581</v>
      </c>
    </row>
    <row r="3282" spans="1:4" x14ac:dyDescent="0.2">
      <c r="A3282" t="s">
        <v>1586</v>
      </c>
      <c r="B3282" s="8">
        <v>4414626</v>
      </c>
      <c r="C3282" t="s">
        <v>1542</v>
      </c>
      <c r="D3282" t="s">
        <v>1596</v>
      </c>
    </row>
    <row r="3283" spans="1:4" x14ac:dyDescent="0.2">
      <c r="A3283" t="s">
        <v>1588</v>
      </c>
      <c r="B3283" s="8">
        <v>4414626</v>
      </c>
      <c r="C3283" t="s">
        <v>1542</v>
      </c>
      <c r="D3283" t="s">
        <v>1581</v>
      </c>
    </row>
    <row r="3284" spans="1:4" x14ac:dyDescent="0.2">
      <c r="A3284" t="s">
        <v>1590</v>
      </c>
      <c r="B3284" s="8">
        <v>4414626</v>
      </c>
      <c r="C3284" t="s">
        <v>1542</v>
      </c>
      <c r="D3284" t="s">
        <v>1584</v>
      </c>
    </row>
    <row r="3285" spans="1:4" x14ac:dyDescent="0.2">
      <c r="A3285" t="s">
        <v>1580</v>
      </c>
      <c r="B3285" s="8">
        <v>20171796</v>
      </c>
      <c r="C3285" t="s">
        <v>2108</v>
      </c>
      <c r="D3285" t="s">
        <v>1587</v>
      </c>
    </row>
    <row r="3286" spans="1:4" x14ac:dyDescent="0.2">
      <c r="A3286" t="s">
        <v>1586</v>
      </c>
      <c r="B3286" s="8">
        <v>20170484</v>
      </c>
      <c r="C3286" t="s">
        <v>2108</v>
      </c>
      <c r="D3286" t="s">
        <v>1584</v>
      </c>
    </row>
    <row r="3287" spans="1:4" x14ac:dyDescent="0.2">
      <c r="A3287" t="s">
        <v>1586</v>
      </c>
      <c r="B3287" s="8">
        <v>20171796</v>
      </c>
      <c r="C3287" t="s">
        <v>2108</v>
      </c>
      <c r="D3287" t="s">
        <v>1584</v>
      </c>
    </row>
    <row r="3288" spans="1:4" x14ac:dyDescent="0.2">
      <c r="A3288" t="s">
        <v>1588</v>
      </c>
      <c r="B3288" s="8">
        <v>20170484</v>
      </c>
      <c r="C3288" t="s">
        <v>2108</v>
      </c>
      <c r="D3288" t="s">
        <v>1584</v>
      </c>
    </row>
    <row r="3289" spans="1:4" x14ac:dyDescent="0.2">
      <c r="A3289" t="s">
        <v>1580</v>
      </c>
      <c r="B3289" s="8">
        <v>13160474</v>
      </c>
      <c r="C3289" t="s">
        <v>1545</v>
      </c>
      <c r="D3289" t="s">
        <v>1593</v>
      </c>
    </row>
    <row r="3290" spans="1:4" x14ac:dyDescent="0.2">
      <c r="A3290" t="s">
        <v>1586</v>
      </c>
      <c r="B3290" s="8">
        <v>13199189</v>
      </c>
      <c r="C3290" t="s">
        <v>1545</v>
      </c>
      <c r="D3290" t="s">
        <v>1599</v>
      </c>
    </row>
    <row r="3291" spans="1:4" x14ac:dyDescent="0.2">
      <c r="A3291" t="s">
        <v>1586</v>
      </c>
      <c r="B3291" s="8">
        <v>13226131</v>
      </c>
      <c r="C3291" t="s">
        <v>1545</v>
      </c>
      <c r="D3291" t="s">
        <v>1613</v>
      </c>
    </row>
    <row r="3292" spans="1:4" x14ac:dyDescent="0.2">
      <c r="A3292" t="s">
        <v>1586</v>
      </c>
      <c r="B3292" s="8">
        <v>20105074</v>
      </c>
      <c r="C3292" t="s">
        <v>1545</v>
      </c>
      <c r="D3292" t="s">
        <v>1620</v>
      </c>
    </row>
    <row r="3293" spans="1:4" x14ac:dyDescent="0.2">
      <c r="A3293" t="s">
        <v>1586</v>
      </c>
      <c r="B3293" s="8">
        <v>20105083</v>
      </c>
      <c r="C3293" t="s">
        <v>1545</v>
      </c>
      <c r="D3293" t="s">
        <v>1628</v>
      </c>
    </row>
    <row r="3294" spans="1:4" x14ac:dyDescent="0.2">
      <c r="A3294" t="s">
        <v>1586</v>
      </c>
      <c r="B3294" s="8">
        <v>13160474</v>
      </c>
      <c r="C3294" t="s">
        <v>1545</v>
      </c>
      <c r="D3294" t="s">
        <v>1756</v>
      </c>
    </row>
    <row r="3295" spans="1:4" x14ac:dyDescent="0.2">
      <c r="A3295" t="s">
        <v>1588</v>
      </c>
      <c r="B3295" s="8">
        <v>20105074</v>
      </c>
      <c r="C3295" t="s">
        <v>1545</v>
      </c>
      <c r="D3295" t="s">
        <v>1583</v>
      </c>
    </row>
    <row r="3296" spans="1:4" x14ac:dyDescent="0.2">
      <c r="A3296" t="s">
        <v>1588</v>
      </c>
      <c r="B3296" s="8">
        <v>13160474</v>
      </c>
      <c r="C3296" t="s">
        <v>1545</v>
      </c>
      <c r="D3296" t="s">
        <v>1609</v>
      </c>
    </row>
    <row r="3297" spans="1:4" x14ac:dyDescent="0.2">
      <c r="A3297" t="s">
        <v>1588</v>
      </c>
      <c r="B3297" s="8">
        <v>13226131</v>
      </c>
      <c r="C3297" t="s">
        <v>1545</v>
      </c>
      <c r="D3297" t="s">
        <v>1636</v>
      </c>
    </row>
    <row r="3298" spans="1:4" x14ac:dyDescent="0.2">
      <c r="A3298" t="s">
        <v>1588</v>
      </c>
      <c r="B3298" s="8">
        <v>20105083</v>
      </c>
      <c r="C3298" t="s">
        <v>1545</v>
      </c>
      <c r="D3298" t="s">
        <v>1629</v>
      </c>
    </row>
    <row r="3299" spans="1:4" x14ac:dyDescent="0.2">
      <c r="A3299" t="s">
        <v>1588</v>
      </c>
      <c r="B3299" s="8">
        <v>13199189</v>
      </c>
      <c r="C3299" t="s">
        <v>1545</v>
      </c>
      <c r="D3299" t="s">
        <v>1629</v>
      </c>
    </row>
    <row r="3300" spans="1:4" x14ac:dyDescent="0.2">
      <c r="A3300" t="s">
        <v>1590</v>
      </c>
      <c r="B3300" s="8">
        <v>13160474</v>
      </c>
      <c r="C3300" t="s">
        <v>1545</v>
      </c>
      <c r="D3300" t="s">
        <v>1655</v>
      </c>
    </row>
    <row r="3301" spans="1:4" x14ac:dyDescent="0.2">
      <c r="A3301" t="s">
        <v>1590</v>
      </c>
      <c r="B3301" s="8">
        <v>13199189</v>
      </c>
      <c r="C3301" t="s">
        <v>1545</v>
      </c>
      <c r="D3301" t="s">
        <v>1626</v>
      </c>
    </row>
    <row r="3302" spans="1:4" x14ac:dyDescent="0.2">
      <c r="A3302" t="s">
        <v>1590</v>
      </c>
      <c r="B3302" s="8">
        <v>20105083</v>
      </c>
      <c r="C3302" t="s">
        <v>1545</v>
      </c>
      <c r="D3302" t="s">
        <v>1605</v>
      </c>
    </row>
    <row r="3303" spans="1:4" x14ac:dyDescent="0.2">
      <c r="A3303" t="s">
        <v>1590</v>
      </c>
      <c r="B3303" s="8">
        <v>20105074</v>
      </c>
      <c r="C3303" t="s">
        <v>1545</v>
      </c>
      <c r="D3303" t="s">
        <v>1583</v>
      </c>
    </row>
    <row r="3304" spans="1:4" x14ac:dyDescent="0.2">
      <c r="A3304" t="s">
        <v>1590</v>
      </c>
      <c r="B3304" s="8">
        <v>13226131</v>
      </c>
      <c r="C3304" t="s">
        <v>1545</v>
      </c>
      <c r="D3304" t="s">
        <v>1584</v>
      </c>
    </row>
    <row r="3305" spans="1:4" x14ac:dyDescent="0.2">
      <c r="A3305" t="s">
        <v>1586</v>
      </c>
      <c r="B3305" s="8">
        <v>4058943</v>
      </c>
      <c r="C3305" t="s">
        <v>1547</v>
      </c>
      <c r="D3305" t="s">
        <v>1602</v>
      </c>
    </row>
    <row r="3306" spans="1:4" x14ac:dyDescent="0.2">
      <c r="A3306" t="s">
        <v>1588</v>
      </c>
      <c r="B3306" s="8">
        <v>4058943</v>
      </c>
      <c r="C3306" t="s">
        <v>1547</v>
      </c>
      <c r="D3306" t="s">
        <v>1603</v>
      </c>
    </row>
    <row r="3307" spans="1:4" x14ac:dyDescent="0.2">
      <c r="A3307" t="s">
        <v>1592</v>
      </c>
      <c r="B3307" s="8">
        <v>20121946</v>
      </c>
      <c r="C3307" t="s">
        <v>1548</v>
      </c>
      <c r="D3307" t="s">
        <v>1596</v>
      </c>
    </row>
    <row r="3308" spans="1:4" x14ac:dyDescent="0.2">
      <c r="A3308" t="s">
        <v>1592</v>
      </c>
      <c r="B3308" s="8">
        <v>20151429</v>
      </c>
      <c r="C3308" t="s">
        <v>1548</v>
      </c>
      <c r="D3308" t="s">
        <v>2109</v>
      </c>
    </row>
    <row r="3309" spans="1:4" x14ac:dyDescent="0.2">
      <c r="A3309" t="s">
        <v>1592</v>
      </c>
      <c r="B3309" s="8">
        <v>4093989</v>
      </c>
      <c r="C3309" t="s">
        <v>1548</v>
      </c>
      <c r="D3309" t="s">
        <v>1674</v>
      </c>
    </row>
    <row r="3310" spans="1:4" x14ac:dyDescent="0.2">
      <c r="A3310" t="s">
        <v>1580</v>
      </c>
      <c r="B3310" s="8">
        <v>20121946</v>
      </c>
      <c r="C3310" t="s">
        <v>1548</v>
      </c>
      <c r="D3310" t="s">
        <v>1674</v>
      </c>
    </row>
    <row r="3311" spans="1:4" x14ac:dyDescent="0.2">
      <c r="A3311" t="s">
        <v>1580</v>
      </c>
      <c r="B3311" s="8">
        <v>20151429</v>
      </c>
      <c r="C3311" t="s">
        <v>1548</v>
      </c>
      <c r="D3311" t="s">
        <v>1694</v>
      </c>
    </row>
    <row r="3312" spans="1:4" x14ac:dyDescent="0.2">
      <c r="A3312" t="s">
        <v>1586</v>
      </c>
      <c r="B3312" s="8">
        <v>4459263</v>
      </c>
      <c r="C3312" t="s">
        <v>1548</v>
      </c>
      <c r="D3312" t="s">
        <v>1609</v>
      </c>
    </row>
    <row r="3313" spans="1:4" x14ac:dyDescent="0.2">
      <c r="A3313" t="s">
        <v>1586</v>
      </c>
      <c r="B3313" s="8">
        <v>4436842</v>
      </c>
      <c r="C3313" t="s">
        <v>1548</v>
      </c>
      <c r="D3313" t="s">
        <v>1587</v>
      </c>
    </row>
    <row r="3314" spans="1:4" x14ac:dyDescent="0.2">
      <c r="A3314" t="s">
        <v>1586</v>
      </c>
      <c r="B3314" s="8" t="s">
        <v>1601</v>
      </c>
      <c r="C3314" t="s">
        <v>1548</v>
      </c>
      <c r="D3314" t="s">
        <v>1626</v>
      </c>
    </row>
    <row r="3315" spans="1:4" x14ac:dyDescent="0.2">
      <c r="A3315" t="s">
        <v>1586</v>
      </c>
      <c r="B3315" s="8">
        <v>20121946</v>
      </c>
      <c r="C3315" t="s">
        <v>1548</v>
      </c>
      <c r="D3315" t="s">
        <v>1633</v>
      </c>
    </row>
    <row r="3316" spans="1:4" x14ac:dyDescent="0.2">
      <c r="A3316" t="s">
        <v>1588</v>
      </c>
      <c r="B3316" s="8">
        <v>20121946</v>
      </c>
      <c r="C3316" t="s">
        <v>1548</v>
      </c>
      <c r="D3316" t="s">
        <v>1584</v>
      </c>
    </row>
    <row r="3317" spans="1:4" x14ac:dyDescent="0.2">
      <c r="A3317" t="s">
        <v>1588</v>
      </c>
      <c r="B3317" s="8">
        <v>4436842</v>
      </c>
      <c r="C3317" t="s">
        <v>1548</v>
      </c>
      <c r="D3317" t="s">
        <v>1646</v>
      </c>
    </row>
    <row r="3318" spans="1:4" x14ac:dyDescent="0.2">
      <c r="A3318" t="s">
        <v>1588</v>
      </c>
      <c r="B3318" s="8">
        <v>4459263</v>
      </c>
      <c r="C3318" t="s">
        <v>1548</v>
      </c>
      <c r="D3318" t="s">
        <v>1692</v>
      </c>
    </row>
    <row r="3319" spans="1:4" x14ac:dyDescent="0.2">
      <c r="A3319" t="s">
        <v>1588</v>
      </c>
      <c r="B3319" s="8" t="s">
        <v>1601</v>
      </c>
      <c r="C3319" t="s">
        <v>1548</v>
      </c>
      <c r="D3319" t="s">
        <v>1603</v>
      </c>
    </row>
    <row r="3320" spans="1:4" x14ac:dyDescent="0.2">
      <c r="A3320" t="s">
        <v>1590</v>
      </c>
      <c r="B3320" s="8">
        <v>4093989</v>
      </c>
      <c r="C3320" t="s">
        <v>1548</v>
      </c>
      <c r="D3320" t="s">
        <v>1628</v>
      </c>
    </row>
    <row r="3321" spans="1:4" x14ac:dyDescent="0.2">
      <c r="A3321" t="s">
        <v>1590</v>
      </c>
      <c r="B3321" s="8">
        <v>4459263</v>
      </c>
      <c r="C3321" t="s">
        <v>1548</v>
      </c>
      <c r="D3321" t="s">
        <v>1594</v>
      </c>
    </row>
    <row r="3322" spans="1:4" x14ac:dyDescent="0.2">
      <c r="A3322" t="s">
        <v>1590</v>
      </c>
      <c r="B3322" s="8">
        <v>4436842</v>
      </c>
      <c r="C3322" t="s">
        <v>1548</v>
      </c>
      <c r="D3322" t="s">
        <v>1581</v>
      </c>
    </row>
    <row r="3323" spans="1:4" x14ac:dyDescent="0.2">
      <c r="A3323" t="s">
        <v>1590</v>
      </c>
      <c r="B3323" s="8">
        <v>20121946</v>
      </c>
      <c r="C3323" t="s">
        <v>1548</v>
      </c>
      <c r="D3323" t="s">
        <v>1636</v>
      </c>
    </row>
    <row r="3324" spans="1:4" x14ac:dyDescent="0.2">
      <c r="A3324" t="s">
        <v>1592</v>
      </c>
      <c r="B3324" s="8">
        <v>20158406</v>
      </c>
      <c r="C3324" t="s">
        <v>1550</v>
      </c>
      <c r="D3324" t="s">
        <v>1605</v>
      </c>
    </row>
    <row r="3325" spans="1:4" x14ac:dyDescent="0.2">
      <c r="A3325" t="s">
        <v>1580</v>
      </c>
      <c r="B3325" s="8">
        <v>20158406</v>
      </c>
      <c r="C3325" t="s">
        <v>1550</v>
      </c>
      <c r="D3325" t="s">
        <v>1587</v>
      </c>
    </row>
    <row r="3326" spans="1:4" x14ac:dyDescent="0.2">
      <c r="A3326" t="s">
        <v>1586</v>
      </c>
      <c r="B3326" s="8">
        <v>20158406</v>
      </c>
      <c r="C3326" t="s">
        <v>1550</v>
      </c>
      <c r="D3326" t="s">
        <v>1584</v>
      </c>
    </row>
    <row r="3327" spans="1:4" x14ac:dyDescent="0.2">
      <c r="A3327" t="s">
        <v>1588</v>
      </c>
      <c r="B3327" s="8">
        <v>20158406</v>
      </c>
      <c r="C3327" t="s">
        <v>1550</v>
      </c>
      <c r="D3327" t="s">
        <v>1603</v>
      </c>
    </row>
    <row r="3328" spans="1:4" x14ac:dyDescent="0.2">
      <c r="A3328" t="s">
        <v>1592</v>
      </c>
      <c r="B3328" s="8">
        <v>20106274</v>
      </c>
      <c r="C3328" t="s">
        <v>2110</v>
      </c>
      <c r="D3328" t="s">
        <v>1610</v>
      </c>
    </row>
    <row r="3329" spans="1:4" x14ac:dyDescent="0.2">
      <c r="A3329" t="s">
        <v>1592</v>
      </c>
      <c r="B3329" s="8">
        <v>11298567</v>
      </c>
      <c r="C3329" t="s">
        <v>1554</v>
      </c>
      <c r="D3329" t="s">
        <v>1607</v>
      </c>
    </row>
    <row r="3330" spans="1:4" x14ac:dyDescent="0.2">
      <c r="A3330" t="s">
        <v>1580</v>
      </c>
      <c r="B3330" s="8">
        <v>11298567</v>
      </c>
      <c r="C3330" t="s">
        <v>1554</v>
      </c>
      <c r="D3330" t="s">
        <v>1610</v>
      </c>
    </row>
    <row r="3331" spans="1:4" x14ac:dyDescent="0.2">
      <c r="A3331" t="s">
        <v>1592</v>
      </c>
      <c r="B3331" s="8">
        <v>20143781</v>
      </c>
      <c r="C3331" t="s">
        <v>1556</v>
      </c>
      <c r="D3331" t="s">
        <v>1618</v>
      </c>
    </row>
    <row r="3332" spans="1:4" x14ac:dyDescent="0.2">
      <c r="A3332" t="s">
        <v>1580</v>
      </c>
      <c r="B3332" s="8">
        <v>20143781</v>
      </c>
      <c r="C3332" t="s">
        <v>1556</v>
      </c>
      <c r="D3332" t="s">
        <v>1697</v>
      </c>
    </row>
    <row r="3333" spans="1:4" x14ac:dyDescent="0.2">
      <c r="A3333" t="s">
        <v>1586</v>
      </c>
      <c r="B3333" s="8">
        <v>20143781</v>
      </c>
      <c r="C3333" t="s">
        <v>1556</v>
      </c>
      <c r="D3333" t="s">
        <v>1618</v>
      </c>
    </row>
    <row r="3334" spans="1:4" x14ac:dyDescent="0.2">
      <c r="A3334" t="s">
        <v>1588</v>
      </c>
      <c r="B3334" s="8">
        <v>20143781</v>
      </c>
      <c r="C3334" t="s">
        <v>1556</v>
      </c>
      <c r="D3334" t="s">
        <v>1585</v>
      </c>
    </row>
    <row r="3335" spans="1:4" x14ac:dyDescent="0.2">
      <c r="A3335" t="s">
        <v>1590</v>
      </c>
      <c r="B3335" s="8">
        <v>20143781</v>
      </c>
      <c r="C3335" t="s">
        <v>1556</v>
      </c>
      <c r="D3335" t="s">
        <v>1634</v>
      </c>
    </row>
    <row r="3336" spans="1:4" x14ac:dyDescent="0.2">
      <c r="A3336" t="s">
        <v>1592</v>
      </c>
      <c r="B3336" s="8">
        <v>13113202</v>
      </c>
      <c r="C3336" t="s">
        <v>1558</v>
      </c>
      <c r="D3336" t="s">
        <v>1603</v>
      </c>
    </row>
    <row r="3337" spans="1:4" x14ac:dyDescent="0.2">
      <c r="A3337" t="s">
        <v>1580</v>
      </c>
      <c r="B3337" s="8">
        <v>13113202</v>
      </c>
      <c r="C3337" t="s">
        <v>1558</v>
      </c>
      <c r="D3337" t="s">
        <v>1584</v>
      </c>
    </row>
    <row r="3338" spans="1:4" x14ac:dyDescent="0.2">
      <c r="A3338" t="s">
        <v>1586</v>
      </c>
      <c r="B3338" s="8">
        <v>13113202</v>
      </c>
      <c r="C3338" t="s">
        <v>1558</v>
      </c>
      <c r="D3338" t="s">
        <v>1602</v>
      </c>
    </row>
    <row r="3339" spans="1:4" x14ac:dyDescent="0.2">
      <c r="A3339" t="s">
        <v>1588</v>
      </c>
      <c r="B3339" s="8">
        <v>13113202</v>
      </c>
      <c r="C3339" t="s">
        <v>1558</v>
      </c>
      <c r="D3339" t="s">
        <v>1587</v>
      </c>
    </row>
    <row r="3340" spans="1:4" x14ac:dyDescent="0.2">
      <c r="A3340" t="s">
        <v>1590</v>
      </c>
      <c r="B3340" s="8">
        <v>13113202</v>
      </c>
      <c r="C3340" t="s">
        <v>1558</v>
      </c>
      <c r="D3340" t="s">
        <v>1581</v>
      </c>
    </row>
    <row r="3341" spans="1:4" x14ac:dyDescent="0.2">
      <c r="A3341" t="s">
        <v>1590</v>
      </c>
      <c r="B3341" s="8">
        <v>13188644</v>
      </c>
      <c r="C3341" t="s">
        <v>1560</v>
      </c>
      <c r="D3341" t="s">
        <v>1607</v>
      </c>
    </row>
    <row r="3342" spans="1:4" x14ac:dyDescent="0.2">
      <c r="A3342" t="s">
        <v>1586</v>
      </c>
      <c r="B3342" s="8" t="s">
        <v>1601</v>
      </c>
      <c r="C3342" t="s">
        <v>1562</v>
      </c>
      <c r="D3342" t="s">
        <v>1587</v>
      </c>
    </row>
    <row r="3343" spans="1:4" x14ac:dyDescent="0.2">
      <c r="A3343" t="s">
        <v>1586</v>
      </c>
      <c r="B3343" s="8" t="s">
        <v>1601</v>
      </c>
      <c r="C3343" t="s">
        <v>1562</v>
      </c>
      <c r="D3343" t="s">
        <v>1610</v>
      </c>
    </row>
    <row r="3344" spans="1:4" x14ac:dyDescent="0.2">
      <c r="A3344" t="s">
        <v>1588</v>
      </c>
      <c r="B3344" s="8" t="s">
        <v>1601</v>
      </c>
      <c r="C3344" t="s">
        <v>1562</v>
      </c>
      <c r="D3344" t="s">
        <v>1610</v>
      </c>
    </row>
    <row r="3345" spans="1:5" x14ac:dyDescent="0.2">
      <c r="A3345" t="s">
        <v>1590</v>
      </c>
      <c r="B3345" s="8" t="s">
        <v>1601</v>
      </c>
      <c r="C3345" t="s">
        <v>1562</v>
      </c>
      <c r="D3345" t="s">
        <v>1587</v>
      </c>
    </row>
    <row r="3346" spans="1:5" x14ac:dyDescent="0.2">
      <c r="A3346" t="s">
        <v>1590</v>
      </c>
      <c r="B3346" s="8">
        <v>617472</v>
      </c>
      <c r="C3346" t="s">
        <v>1566</v>
      </c>
      <c r="D3346" t="s">
        <v>1602</v>
      </c>
    </row>
    <row r="3347" spans="1:5" x14ac:dyDescent="0.2">
      <c r="A3347" t="s">
        <v>1586</v>
      </c>
      <c r="B3347" s="8">
        <v>4012207</v>
      </c>
      <c r="C3347" t="s">
        <v>1568</v>
      </c>
      <c r="D3347" t="s">
        <v>1830</v>
      </c>
    </row>
    <row r="3348" spans="1:5" x14ac:dyDescent="0.2">
      <c r="A3348" t="s">
        <v>1588</v>
      </c>
      <c r="B3348" s="8">
        <v>4012207</v>
      </c>
      <c r="C3348" t="s">
        <v>1568</v>
      </c>
      <c r="D3348" t="s">
        <v>1643</v>
      </c>
    </row>
    <row r="3349" spans="1:5" x14ac:dyDescent="0.2">
      <c r="A3349" t="s">
        <v>1590</v>
      </c>
      <c r="B3349" s="8">
        <v>4012207</v>
      </c>
      <c r="C3349" t="s">
        <v>1568</v>
      </c>
      <c r="D3349" t="s">
        <v>1723</v>
      </c>
    </row>
    <row r="3350" spans="1:5" x14ac:dyDescent="0.2">
      <c r="A3350" t="s">
        <v>1592</v>
      </c>
      <c r="B3350" s="8" t="s">
        <v>1601</v>
      </c>
      <c r="C3350" t="s">
        <v>1570</v>
      </c>
      <c r="D3350" t="s">
        <v>1698</v>
      </c>
    </row>
    <row r="3351" spans="1:5" x14ac:dyDescent="0.2">
      <c r="A3351" t="s">
        <v>1580</v>
      </c>
      <c r="B3351" s="8" t="s">
        <v>1601</v>
      </c>
      <c r="C3351" t="s">
        <v>1570</v>
      </c>
      <c r="D3351" t="s">
        <v>1926</v>
      </c>
    </row>
    <row r="3352" spans="1:5" x14ac:dyDescent="0.2">
      <c r="A3352" t="s">
        <v>1586</v>
      </c>
      <c r="B3352" s="8" t="s">
        <v>1601</v>
      </c>
      <c r="C3352" t="s">
        <v>1570</v>
      </c>
      <c r="D3352" t="s">
        <v>1597</v>
      </c>
    </row>
    <row r="3353" spans="1:5" x14ac:dyDescent="0.2">
      <c r="A3353" t="s">
        <v>1588</v>
      </c>
      <c r="B3353" s="8" t="s">
        <v>1601</v>
      </c>
      <c r="C3353" t="s">
        <v>1570</v>
      </c>
      <c r="D3353" t="s">
        <v>1881</v>
      </c>
    </row>
    <row r="3354" spans="1:5" x14ac:dyDescent="0.2">
      <c r="A3354" t="s">
        <v>1590</v>
      </c>
      <c r="B3354" s="8" t="s">
        <v>1601</v>
      </c>
      <c r="C3354" t="s">
        <v>1570</v>
      </c>
      <c r="D3354" t="s">
        <v>2112</v>
      </c>
    </row>
    <row r="3355" spans="1:5" x14ac:dyDescent="0.2">
      <c r="A3355" t="s">
        <v>1588</v>
      </c>
      <c r="B3355" s="8" t="s">
        <v>1601</v>
      </c>
      <c r="C3355" t="s">
        <v>1571</v>
      </c>
      <c r="D3355" t="s">
        <v>1603</v>
      </c>
    </row>
    <row r="3356" spans="1:5" x14ac:dyDescent="0.2">
      <c r="A3356" t="s">
        <v>1590</v>
      </c>
      <c r="B3356" s="8" t="s">
        <v>1601</v>
      </c>
      <c r="C3356" t="s">
        <v>1571</v>
      </c>
      <c r="D3356" t="s">
        <v>1584</v>
      </c>
    </row>
    <row r="3357" spans="1:5" x14ac:dyDescent="0.2">
      <c r="A3357" t="s">
        <v>1580</v>
      </c>
      <c r="B3357" s="8">
        <v>11503477</v>
      </c>
      <c r="C3357" t="s">
        <v>2113</v>
      </c>
      <c r="D3357" t="s">
        <v>1620</v>
      </c>
    </row>
    <row r="3358" spans="1:5" x14ac:dyDescent="0.2">
      <c r="A3358" t="s">
        <v>1592</v>
      </c>
      <c r="B3358" s="8">
        <v>13126941</v>
      </c>
      <c r="C3358" t="s">
        <v>1572</v>
      </c>
      <c r="D3358" t="s">
        <v>1584</v>
      </c>
    </row>
    <row r="3359" spans="1:5" x14ac:dyDescent="0.2">
      <c r="A3359" t="s">
        <v>1580</v>
      </c>
      <c r="B3359" s="8">
        <v>13126941</v>
      </c>
      <c r="C3359" t="s">
        <v>1572</v>
      </c>
      <c r="D3359" t="s">
        <v>1591</v>
      </c>
    </row>
    <row r="3360" spans="1:5" x14ac:dyDescent="0.2">
      <c r="D3360" s="13"/>
      <c r="E3360" s="13"/>
    </row>
    <row r="3363" spans="1:4" x14ac:dyDescent="0.2">
      <c r="A3363" s="34" t="s">
        <v>1574</v>
      </c>
      <c r="B3363" s="35" t="s">
        <v>2154</v>
      </c>
      <c r="C3363" s="34" t="s">
        <v>2155</v>
      </c>
      <c r="D3363" s="34" t="s">
        <v>2156</v>
      </c>
    </row>
    <row r="3364" spans="1:4" x14ac:dyDescent="0.2">
      <c r="A3364" s="36">
        <v>44253</v>
      </c>
      <c r="B3364" s="37">
        <v>3402.07</v>
      </c>
      <c r="C3364" s="38" t="s">
        <v>2157</v>
      </c>
      <c r="D3364" s="38">
        <v>278</v>
      </c>
    </row>
    <row r="3365" spans="1:4" x14ac:dyDescent="0.2">
      <c r="A3365" s="36">
        <v>44252</v>
      </c>
      <c r="B3365" s="37">
        <v>3178.41</v>
      </c>
      <c r="C3365" s="38" t="s">
        <v>2158</v>
      </c>
      <c r="D3365" s="38">
        <v>278</v>
      </c>
    </row>
    <row r="3366" spans="1:4" x14ac:dyDescent="0.2">
      <c r="A3366" s="36">
        <v>44251</v>
      </c>
      <c r="B3366" s="37">
        <v>3002.84</v>
      </c>
      <c r="C3366" s="38" t="s">
        <v>2159</v>
      </c>
      <c r="D3366" s="38">
        <v>279</v>
      </c>
    </row>
    <row r="3367" spans="1:4" x14ac:dyDescent="0.2">
      <c r="A3367" s="36">
        <v>44250</v>
      </c>
      <c r="B3367" s="37">
        <v>2500.0500000000002</v>
      </c>
      <c r="C3367" s="38" t="s">
        <v>2160</v>
      </c>
      <c r="D3367" s="38">
        <v>278</v>
      </c>
    </row>
    <row r="3368" spans="1:4" x14ac:dyDescent="0.2">
      <c r="A3368" s="36">
        <v>44249</v>
      </c>
      <c r="B3368" s="37">
        <v>3157.28</v>
      </c>
      <c r="C3368" s="38" t="s">
        <v>2161</v>
      </c>
      <c r="D3368" s="38">
        <v>278</v>
      </c>
    </row>
    <row r="3369" spans="1:4" x14ac:dyDescent="0.2">
      <c r="B3369" s="8">
        <f>SUM(B3364:B3368)</f>
        <v>15240.65</v>
      </c>
    </row>
  </sheetData>
  <sortState xmlns:xlrd2="http://schemas.microsoft.com/office/spreadsheetml/2017/richdata2" ref="A3:D3360">
    <sortCondition ref="C2:C3360"/>
  </sortState>
  <conditionalFormatting sqref="C2:C3359">
    <cfRule type="expression" dxfId="0" priority="1" stopIfTrue="1">
      <formula>AND(COUNTIF($C$2:$C$3359, C2)&gt;1,NOT(ISBLANK(C2)))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/>
  </sheetViews>
  <sheetFormatPr defaultRowHeight="14.25" x14ac:dyDescent="0.2"/>
  <cols>
    <col min="1" max="1" width="10.75" customWidth="1"/>
    <col min="2" max="2" width="22.625" customWidth="1"/>
    <col min="3" max="6" width="10.75" customWidth="1"/>
    <col min="7" max="7" width="9" customWidth="1"/>
  </cols>
  <sheetData>
    <row r="1" spans="1:5" x14ac:dyDescent="0.2">
      <c r="A1" s="8">
        <v>13097199</v>
      </c>
      <c r="B1" s="21" t="s">
        <v>233</v>
      </c>
      <c r="C1" t="s">
        <v>1715</v>
      </c>
      <c r="D1" s="9">
        <v>13.98</v>
      </c>
      <c r="E1" s="10">
        <f t="shared" ref="E1:E9" si="0">((D1/8)*8)*13900</f>
        <v>194322</v>
      </c>
    </row>
    <row r="2" spans="1:5" x14ac:dyDescent="0.2">
      <c r="A2" s="8">
        <v>13216400</v>
      </c>
      <c r="B2" s="21" t="s">
        <v>233</v>
      </c>
      <c r="C2" t="s">
        <v>1629</v>
      </c>
      <c r="D2" s="9">
        <v>0.56000000000000005</v>
      </c>
      <c r="E2" s="10">
        <f t="shared" si="0"/>
        <v>7784.0000000000009</v>
      </c>
    </row>
    <row r="3" spans="1:5" x14ac:dyDescent="0.2">
      <c r="A3" s="8">
        <v>13097199</v>
      </c>
      <c r="B3" s="21" t="s">
        <v>233</v>
      </c>
      <c r="C3" t="s">
        <v>1600</v>
      </c>
      <c r="D3" s="9">
        <v>3.91333333333333</v>
      </c>
      <c r="E3" s="10">
        <f t="shared" si="0"/>
        <v>54395.333333333285</v>
      </c>
    </row>
    <row r="4" spans="1:5" x14ac:dyDescent="0.2">
      <c r="A4" s="8">
        <v>13216400</v>
      </c>
      <c r="B4" s="21" t="s">
        <v>233</v>
      </c>
      <c r="C4" t="s">
        <v>1609</v>
      </c>
      <c r="D4" s="9">
        <v>0.44666666666666699</v>
      </c>
      <c r="E4" s="10">
        <f t="shared" si="0"/>
        <v>6208.6666666666715</v>
      </c>
    </row>
    <row r="5" spans="1:5" x14ac:dyDescent="0.2">
      <c r="A5" s="8">
        <v>13097199</v>
      </c>
      <c r="B5" s="21" t="s">
        <v>233</v>
      </c>
      <c r="C5" t="s">
        <v>1695</v>
      </c>
      <c r="D5" s="9">
        <v>2.7933333333333299</v>
      </c>
      <c r="E5" s="10">
        <f t="shared" si="0"/>
        <v>38827.333333333285</v>
      </c>
    </row>
    <row r="6" spans="1:5" x14ac:dyDescent="0.2">
      <c r="A6" s="8">
        <v>13216400</v>
      </c>
      <c r="B6" s="21" t="s">
        <v>233</v>
      </c>
      <c r="C6" t="s">
        <v>1583</v>
      </c>
      <c r="D6" s="9">
        <v>0.39333333333333298</v>
      </c>
      <c r="E6" s="10">
        <f t="shared" si="0"/>
        <v>5467.3333333333285</v>
      </c>
    </row>
    <row r="7" spans="1:5" x14ac:dyDescent="0.2">
      <c r="A7" s="8">
        <v>13097199</v>
      </c>
      <c r="B7" s="21" t="s">
        <v>233</v>
      </c>
      <c r="C7" t="s">
        <v>1692</v>
      </c>
      <c r="D7" s="9">
        <v>1.1200000000000001</v>
      </c>
      <c r="E7" s="10">
        <f t="shared" si="0"/>
        <v>15568.000000000002</v>
      </c>
    </row>
    <row r="8" spans="1:5" x14ac:dyDescent="0.2">
      <c r="A8" s="8">
        <v>13216400</v>
      </c>
      <c r="B8" s="21" t="s">
        <v>233</v>
      </c>
      <c r="C8" t="s">
        <v>1602</v>
      </c>
      <c r="D8" s="9">
        <v>0.22666666666666699</v>
      </c>
      <c r="E8" s="10">
        <f t="shared" si="0"/>
        <v>3150.6666666666711</v>
      </c>
    </row>
    <row r="9" spans="1:5" x14ac:dyDescent="0.2">
      <c r="A9" s="15">
        <v>13097199</v>
      </c>
      <c r="B9" s="21" t="s">
        <v>233</v>
      </c>
      <c r="C9" s="14" t="s">
        <v>1629</v>
      </c>
      <c r="D9" s="16">
        <v>0.56000000000000005</v>
      </c>
      <c r="E9" s="17">
        <f t="shared" si="0"/>
        <v>7784.0000000000009</v>
      </c>
    </row>
    <row r="13" spans="1:5" x14ac:dyDescent="0.2">
      <c r="A13" s="8">
        <v>13097199</v>
      </c>
      <c r="B13" s="21" t="s">
        <v>233</v>
      </c>
      <c r="C13" t="s">
        <v>1715</v>
      </c>
      <c r="D13" s="9">
        <v>13.98</v>
      </c>
      <c r="E13" s="10">
        <v>194322</v>
      </c>
    </row>
    <row r="14" spans="1:5" x14ac:dyDescent="0.2">
      <c r="A14" s="8">
        <v>13097199</v>
      </c>
      <c r="B14" s="21" t="s">
        <v>233</v>
      </c>
      <c r="C14" t="s">
        <v>1600</v>
      </c>
      <c r="D14" s="9">
        <v>3.91333333333333</v>
      </c>
      <c r="E14" s="10">
        <v>54395.333333333299</v>
      </c>
    </row>
    <row r="15" spans="1:5" x14ac:dyDescent="0.2">
      <c r="A15" s="8">
        <v>13097199</v>
      </c>
      <c r="B15" s="21" t="s">
        <v>233</v>
      </c>
      <c r="C15" t="s">
        <v>1695</v>
      </c>
      <c r="D15" s="9">
        <v>2.7933333333333299</v>
      </c>
      <c r="E15" s="10">
        <v>38827.333333333299</v>
      </c>
    </row>
    <row r="16" spans="1:5" x14ac:dyDescent="0.2">
      <c r="A16" s="8">
        <v>13097199</v>
      </c>
      <c r="B16" s="21" t="s">
        <v>233</v>
      </c>
      <c r="C16" t="s">
        <v>1692</v>
      </c>
      <c r="D16" s="9">
        <v>1.1200000000000001</v>
      </c>
      <c r="E16" s="10">
        <v>15568</v>
      </c>
    </row>
    <row r="17" spans="1:5" x14ac:dyDescent="0.2">
      <c r="A17" s="15">
        <v>13097199</v>
      </c>
      <c r="B17" s="21" t="s">
        <v>233</v>
      </c>
      <c r="C17" s="14" t="s">
        <v>1629</v>
      </c>
      <c r="D17" s="16">
        <v>0.56000000000000005</v>
      </c>
      <c r="E17" s="17">
        <v>7784</v>
      </c>
    </row>
    <row r="18" spans="1:5" x14ac:dyDescent="0.2">
      <c r="A18" s="8">
        <v>13216400</v>
      </c>
      <c r="B18" s="21" t="s">
        <v>233</v>
      </c>
      <c r="C18" t="s">
        <v>1629</v>
      </c>
      <c r="D18" s="9">
        <v>0.56000000000000005</v>
      </c>
      <c r="E18" s="10">
        <v>7784</v>
      </c>
    </row>
    <row r="19" spans="1:5" x14ac:dyDescent="0.2">
      <c r="A19" s="8">
        <v>13216400</v>
      </c>
      <c r="B19" s="21" t="s">
        <v>233</v>
      </c>
      <c r="C19" t="s">
        <v>1609</v>
      </c>
      <c r="D19" s="9">
        <v>0.44666666666666699</v>
      </c>
      <c r="E19" s="10">
        <v>6208.6666666666697</v>
      </c>
    </row>
    <row r="20" spans="1:5" x14ac:dyDescent="0.2">
      <c r="A20" s="8">
        <v>13216400</v>
      </c>
      <c r="B20" s="21" t="s">
        <v>233</v>
      </c>
      <c r="C20" t="s">
        <v>1583</v>
      </c>
      <c r="D20" s="9">
        <v>0.39333333333333298</v>
      </c>
      <c r="E20" s="10">
        <v>5467.3333333333303</v>
      </c>
    </row>
    <row r="21" spans="1:5" x14ac:dyDescent="0.2">
      <c r="A21" s="8">
        <v>13216400</v>
      </c>
      <c r="B21" s="21" t="s">
        <v>233</v>
      </c>
      <c r="C21" t="s">
        <v>1602</v>
      </c>
      <c r="D21" s="9">
        <v>0.22666666666666699</v>
      </c>
      <c r="E21" s="10">
        <v>3150.6666666666702</v>
      </c>
    </row>
    <row r="26" spans="1:5" x14ac:dyDescent="0.2">
      <c r="A26" s="4">
        <v>13100372</v>
      </c>
      <c r="B26" s="3" t="s">
        <v>850</v>
      </c>
      <c r="C26" s="3" t="s">
        <v>1661</v>
      </c>
      <c r="D26" s="24">
        <v>2.08</v>
      </c>
      <c r="E26" s="10">
        <f t="shared" ref="E26:E31" si="1">((D26/8)*8)*13900</f>
        <v>28912</v>
      </c>
    </row>
    <row r="27" spans="1:5" x14ac:dyDescent="0.2">
      <c r="A27" s="8">
        <v>11481974</v>
      </c>
      <c r="B27" t="s">
        <v>850</v>
      </c>
      <c r="C27" t="s">
        <v>1587</v>
      </c>
      <c r="D27" s="9">
        <v>0.24</v>
      </c>
      <c r="E27" s="10">
        <f t="shared" si="1"/>
        <v>3336</v>
      </c>
    </row>
    <row r="28" spans="1:5" x14ac:dyDescent="0.2">
      <c r="A28" s="8">
        <v>13100372</v>
      </c>
      <c r="B28" t="s">
        <v>850</v>
      </c>
      <c r="C28" t="s">
        <v>1656</v>
      </c>
      <c r="D28" s="9">
        <v>5.28</v>
      </c>
      <c r="E28" s="10">
        <f t="shared" si="1"/>
        <v>73392</v>
      </c>
    </row>
    <row r="29" spans="1:5" x14ac:dyDescent="0.2">
      <c r="A29" s="8">
        <v>13100372</v>
      </c>
      <c r="B29" t="s">
        <v>850</v>
      </c>
      <c r="C29" t="s">
        <v>1922</v>
      </c>
      <c r="D29" s="9">
        <v>6.48</v>
      </c>
      <c r="E29" s="10">
        <f t="shared" si="1"/>
        <v>90072</v>
      </c>
    </row>
    <row r="30" spans="1:5" x14ac:dyDescent="0.2">
      <c r="A30" s="8">
        <v>11481974</v>
      </c>
      <c r="B30" t="s">
        <v>850</v>
      </c>
      <c r="C30" t="s">
        <v>1655</v>
      </c>
      <c r="D30" s="9">
        <v>2.3199999999999998</v>
      </c>
      <c r="E30" s="10">
        <f t="shared" si="1"/>
        <v>32247.999999999996</v>
      </c>
    </row>
    <row r="31" spans="1:5" x14ac:dyDescent="0.2">
      <c r="A31" s="15">
        <v>13100372</v>
      </c>
      <c r="B31" s="14" t="s">
        <v>850</v>
      </c>
      <c r="C31" s="14" t="s">
        <v>1600</v>
      </c>
      <c r="D31" s="16">
        <v>5.6</v>
      </c>
      <c r="E31" s="17">
        <f t="shared" si="1"/>
        <v>77840</v>
      </c>
    </row>
    <row r="33" spans="1:6" x14ac:dyDescent="0.2">
      <c r="A33">
        <v>13100372</v>
      </c>
      <c r="B33" t="s">
        <v>850</v>
      </c>
      <c r="C33" t="s">
        <v>1661</v>
      </c>
      <c r="D33">
        <v>2.08</v>
      </c>
      <c r="E33">
        <v>28912</v>
      </c>
    </row>
    <row r="34" spans="1:6" x14ac:dyDescent="0.2">
      <c r="A34">
        <v>13100372</v>
      </c>
      <c r="B34" t="s">
        <v>850</v>
      </c>
      <c r="C34" t="s">
        <v>1656</v>
      </c>
      <c r="D34">
        <v>5.28</v>
      </c>
      <c r="E34">
        <v>73392</v>
      </c>
    </row>
    <row r="35" spans="1:6" x14ac:dyDescent="0.2">
      <c r="A35">
        <v>13100372</v>
      </c>
      <c r="B35" t="s">
        <v>850</v>
      </c>
      <c r="C35" t="s">
        <v>1922</v>
      </c>
      <c r="D35">
        <v>6.48</v>
      </c>
      <c r="E35">
        <v>90072</v>
      </c>
    </row>
    <row r="36" spans="1:6" x14ac:dyDescent="0.2">
      <c r="A36">
        <v>13100372</v>
      </c>
      <c r="B36" t="s">
        <v>850</v>
      </c>
      <c r="C36" t="s">
        <v>1600</v>
      </c>
      <c r="D36">
        <v>5.6</v>
      </c>
      <c r="E36">
        <v>77840</v>
      </c>
      <c r="F36">
        <f>SUM(E33:E36)</f>
        <v>270216</v>
      </c>
    </row>
    <row r="37" spans="1:6" x14ac:dyDescent="0.2">
      <c r="A37">
        <v>11481974</v>
      </c>
      <c r="B37" t="s">
        <v>850</v>
      </c>
      <c r="C37" t="s">
        <v>1587</v>
      </c>
      <c r="D37">
        <v>0.24</v>
      </c>
      <c r="E37">
        <v>3336</v>
      </c>
    </row>
    <row r="38" spans="1:6" x14ac:dyDescent="0.2">
      <c r="A38">
        <v>11481974</v>
      </c>
      <c r="B38" t="s">
        <v>850</v>
      </c>
      <c r="C38" t="s">
        <v>1655</v>
      </c>
      <c r="D38">
        <v>2.3199999999999998</v>
      </c>
      <c r="E38">
        <v>32248</v>
      </c>
      <c r="F38">
        <f>SUM(E37:E38)</f>
        <v>35584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E107"/>
  <sheetViews>
    <sheetView workbookViewId="0"/>
  </sheetViews>
  <sheetFormatPr defaultRowHeight="14.25" x14ac:dyDescent="0.2"/>
  <cols>
    <col min="1" max="1" width="26" customWidth="1"/>
    <col min="2" max="2" width="10.75" style="13" customWidth="1"/>
    <col min="3" max="3" width="10.75" customWidth="1"/>
    <col min="4" max="4" width="33.5" customWidth="1"/>
    <col min="5" max="5" width="20" customWidth="1"/>
    <col min="6" max="6" width="11.375" customWidth="1"/>
    <col min="7" max="1019" width="10.75" customWidth="1"/>
    <col min="1020" max="1020" width="9" customWidth="1"/>
  </cols>
  <sheetData>
    <row r="1" spans="1:1019" ht="15" x14ac:dyDescent="0.25">
      <c r="A1" s="14" t="s">
        <v>20</v>
      </c>
      <c r="B1" s="18">
        <v>13205</v>
      </c>
      <c r="C1" s="14"/>
      <c r="D1" s="14" t="s">
        <v>21</v>
      </c>
      <c r="E1" s="14"/>
      <c r="F1" s="14"/>
      <c r="G1" s="19"/>
      <c r="H1" s="20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</row>
    <row r="2" spans="1:1019" ht="15" x14ac:dyDescent="0.25">
      <c r="A2" s="14" t="s">
        <v>83</v>
      </c>
      <c r="B2" s="18">
        <v>211280</v>
      </c>
      <c r="C2" s="14"/>
      <c r="D2" s="14" t="s">
        <v>84</v>
      </c>
      <c r="E2" s="14"/>
      <c r="F2" s="14"/>
      <c r="G2" s="19"/>
      <c r="H2" s="20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</row>
    <row r="3" spans="1:1019" ht="15" x14ac:dyDescent="0.25">
      <c r="A3" s="14" t="s">
        <v>93</v>
      </c>
      <c r="B3" s="18">
        <v>80064</v>
      </c>
      <c r="C3" s="14"/>
      <c r="D3" s="14" t="s">
        <v>94</v>
      </c>
      <c r="E3" s="14"/>
      <c r="F3" s="14"/>
      <c r="G3" s="19"/>
      <c r="H3" s="20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4"/>
      <c r="GQ3" s="14"/>
      <c r="GR3" s="14"/>
      <c r="GS3" s="14"/>
      <c r="GT3" s="14"/>
      <c r="GU3" s="14"/>
      <c r="GV3" s="14"/>
      <c r="GW3" s="14"/>
      <c r="GX3" s="14"/>
      <c r="GY3" s="14"/>
      <c r="GZ3" s="14"/>
      <c r="HA3" s="14"/>
      <c r="HB3" s="14"/>
      <c r="HC3" s="14"/>
      <c r="HD3" s="14"/>
      <c r="HE3" s="14"/>
      <c r="HF3" s="14"/>
      <c r="HG3" s="14"/>
      <c r="HH3" s="14"/>
      <c r="HI3" s="14"/>
      <c r="HJ3" s="14"/>
      <c r="HK3" s="14"/>
      <c r="HL3" s="14"/>
      <c r="HM3" s="14"/>
      <c r="HN3" s="14"/>
      <c r="HO3" s="14"/>
      <c r="HP3" s="14"/>
      <c r="HQ3" s="14"/>
      <c r="HR3" s="14"/>
      <c r="HS3" s="14"/>
      <c r="HT3" s="14"/>
      <c r="HU3" s="14"/>
      <c r="HV3" s="14"/>
      <c r="HW3" s="14"/>
      <c r="HX3" s="14"/>
      <c r="HY3" s="14"/>
      <c r="HZ3" s="14"/>
      <c r="IA3" s="14"/>
      <c r="IB3" s="14"/>
      <c r="IC3" s="14"/>
      <c r="ID3" s="14"/>
      <c r="IE3" s="14"/>
      <c r="IF3" s="14"/>
      <c r="IG3" s="14"/>
      <c r="IH3" s="14"/>
      <c r="II3" s="14"/>
      <c r="IJ3" s="14"/>
      <c r="IK3" s="14"/>
      <c r="IL3" s="14"/>
      <c r="IM3" s="14"/>
      <c r="IN3" s="14"/>
      <c r="IO3" s="14"/>
      <c r="IP3" s="14"/>
      <c r="IQ3" s="14"/>
      <c r="IR3" s="14"/>
      <c r="IS3" s="14"/>
      <c r="IT3" s="14"/>
      <c r="IU3" s="14"/>
      <c r="IV3" s="14"/>
      <c r="IW3" s="14"/>
      <c r="IX3" s="14"/>
      <c r="IY3" s="14"/>
      <c r="IZ3" s="14"/>
      <c r="JA3" s="14"/>
      <c r="JB3" s="14"/>
      <c r="JC3" s="14"/>
      <c r="JD3" s="14"/>
      <c r="JE3" s="14"/>
      <c r="JF3" s="14"/>
      <c r="JG3" s="14"/>
      <c r="JH3" s="14"/>
      <c r="JI3" s="14"/>
      <c r="JJ3" s="14"/>
      <c r="JK3" s="14"/>
      <c r="JL3" s="14"/>
      <c r="JM3" s="14"/>
      <c r="JN3" s="14"/>
      <c r="JO3" s="14"/>
      <c r="JP3" s="14"/>
      <c r="JQ3" s="14"/>
      <c r="JR3" s="14"/>
      <c r="JS3" s="14"/>
      <c r="JT3" s="14"/>
      <c r="JU3" s="14"/>
      <c r="JV3" s="14"/>
      <c r="JW3" s="14"/>
      <c r="JX3" s="14"/>
      <c r="JY3" s="14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/>
      <c r="OT3" s="14"/>
      <c r="OU3" s="14"/>
      <c r="OV3" s="14"/>
      <c r="OW3" s="14"/>
      <c r="OX3" s="14"/>
      <c r="OY3" s="14"/>
      <c r="OZ3" s="14"/>
      <c r="PA3" s="14"/>
      <c r="PB3" s="14"/>
      <c r="PC3" s="14"/>
      <c r="PD3" s="14"/>
      <c r="PE3" s="14"/>
      <c r="PF3" s="14"/>
      <c r="PG3" s="14"/>
      <c r="PH3" s="14"/>
      <c r="PI3" s="14"/>
      <c r="PJ3" s="14"/>
      <c r="PK3" s="14"/>
      <c r="PL3" s="14"/>
      <c r="PM3" s="14"/>
      <c r="PN3" s="14"/>
      <c r="PO3" s="14"/>
      <c r="PP3" s="14"/>
      <c r="PQ3" s="14"/>
      <c r="PR3" s="14"/>
      <c r="PS3" s="14"/>
      <c r="PT3" s="14"/>
      <c r="PU3" s="14"/>
      <c r="PV3" s="14"/>
      <c r="PW3" s="14"/>
      <c r="PX3" s="14"/>
      <c r="PY3" s="14"/>
      <c r="PZ3" s="14"/>
      <c r="QA3" s="14"/>
      <c r="QB3" s="14"/>
      <c r="QC3" s="14"/>
      <c r="QD3" s="14"/>
      <c r="QE3" s="14"/>
      <c r="QF3" s="14"/>
      <c r="QG3" s="14"/>
      <c r="QH3" s="14"/>
      <c r="QI3" s="14"/>
      <c r="QJ3" s="14"/>
      <c r="QK3" s="14"/>
      <c r="QL3" s="14"/>
      <c r="QM3" s="14"/>
      <c r="QN3" s="14"/>
      <c r="QO3" s="14"/>
      <c r="QP3" s="14"/>
      <c r="QQ3" s="14"/>
      <c r="QR3" s="14"/>
      <c r="QS3" s="14"/>
      <c r="QT3" s="14"/>
      <c r="QU3" s="14"/>
      <c r="QV3" s="14"/>
      <c r="QW3" s="14"/>
      <c r="QX3" s="14"/>
      <c r="QY3" s="14"/>
      <c r="QZ3" s="14"/>
      <c r="RA3" s="14"/>
      <c r="RB3" s="14"/>
      <c r="RC3" s="14"/>
      <c r="RD3" s="14"/>
      <c r="RE3" s="14"/>
      <c r="RF3" s="14"/>
      <c r="RG3" s="14"/>
      <c r="RH3" s="14"/>
      <c r="RI3" s="14"/>
      <c r="RJ3" s="14"/>
      <c r="RK3" s="14"/>
      <c r="RL3" s="14"/>
      <c r="RM3" s="14"/>
      <c r="RN3" s="14"/>
      <c r="RO3" s="14"/>
      <c r="RP3" s="14"/>
      <c r="RQ3" s="14"/>
      <c r="RR3" s="14"/>
      <c r="RS3" s="14"/>
      <c r="RT3" s="14"/>
      <c r="RU3" s="14"/>
      <c r="RV3" s="14"/>
      <c r="RW3" s="14"/>
      <c r="RX3" s="14"/>
      <c r="RY3" s="14"/>
      <c r="RZ3" s="14"/>
      <c r="SA3" s="14"/>
      <c r="SB3" s="14"/>
      <c r="SC3" s="14"/>
      <c r="SD3" s="14"/>
      <c r="SE3" s="14"/>
      <c r="SF3" s="14"/>
      <c r="SG3" s="14"/>
      <c r="SH3" s="14"/>
      <c r="SI3" s="14"/>
      <c r="SJ3" s="14"/>
      <c r="SK3" s="14"/>
      <c r="SL3" s="14"/>
      <c r="SM3" s="14"/>
      <c r="SN3" s="14"/>
      <c r="SO3" s="14"/>
      <c r="SP3" s="14"/>
      <c r="SQ3" s="14"/>
      <c r="SR3" s="14"/>
      <c r="SS3" s="14"/>
      <c r="ST3" s="14"/>
      <c r="SU3" s="14"/>
      <c r="SV3" s="14"/>
      <c r="SW3" s="14"/>
      <c r="SX3" s="14"/>
      <c r="SY3" s="14"/>
      <c r="SZ3" s="14"/>
      <c r="TA3" s="14"/>
      <c r="TB3" s="14"/>
      <c r="TC3" s="14"/>
      <c r="TD3" s="14"/>
      <c r="TE3" s="14"/>
      <c r="TF3" s="14"/>
      <c r="TG3" s="14"/>
      <c r="TH3" s="14"/>
      <c r="TI3" s="14"/>
      <c r="TJ3" s="14"/>
      <c r="TK3" s="14"/>
      <c r="TL3" s="14"/>
      <c r="TM3" s="14"/>
      <c r="TN3" s="14"/>
      <c r="TO3" s="14"/>
      <c r="TP3" s="14"/>
      <c r="TQ3" s="14"/>
      <c r="TR3" s="14"/>
      <c r="TS3" s="14"/>
      <c r="TT3" s="14"/>
      <c r="TU3" s="14"/>
      <c r="TV3" s="14"/>
      <c r="TW3" s="14"/>
      <c r="TX3" s="14"/>
      <c r="TY3" s="14"/>
      <c r="TZ3" s="14"/>
      <c r="UA3" s="14"/>
      <c r="UB3" s="14"/>
      <c r="UC3" s="14"/>
      <c r="UD3" s="14"/>
      <c r="UE3" s="14"/>
      <c r="UF3" s="14"/>
      <c r="UG3" s="14"/>
      <c r="UH3" s="14"/>
      <c r="UI3" s="14"/>
      <c r="UJ3" s="14"/>
      <c r="UK3" s="14"/>
      <c r="UL3" s="14"/>
      <c r="UM3" s="14"/>
      <c r="UN3" s="14"/>
      <c r="UO3" s="14"/>
      <c r="UP3" s="14"/>
      <c r="UQ3" s="14"/>
      <c r="UR3" s="14"/>
      <c r="US3" s="14"/>
      <c r="UT3" s="14"/>
      <c r="UU3" s="14"/>
      <c r="UV3" s="14"/>
      <c r="UW3" s="14"/>
      <c r="UX3" s="14"/>
      <c r="UY3" s="14"/>
      <c r="UZ3" s="14"/>
      <c r="VA3" s="14"/>
      <c r="VB3" s="14"/>
      <c r="VC3" s="14"/>
      <c r="VD3" s="14"/>
      <c r="VE3" s="14"/>
      <c r="VF3" s="14"/>
      <c r="VG3" s="14"/>
      <c r="VH3" s="14"/>
      <c r="VI3" s="14"/>
      <c r="VJ3" s="14"/>
      <c r="VK3" s="14"/>
      <c r="VL3" s="14"/>
      <c r="VM3" s="14"/>
      <c r="VN3" s="14"/>
      <c r="VO3" s="14"/>
      <c r="VP3" s="14"/>
      <c r="VQ3" s="14"/>
      <c r="VR3" s="14"/>
      <c r="VS3" s="14"/>
      <c r="VT3" s="14"/>
      <c r="VU3" s="14"/>
      <c r="VV3" s="14"/>
      <c r="VW3" s="14"/>
      <c r="VX3" s="14"/>
      <c r="VY3" s="14"/>
      <c r="VZ3" s="14"/>
      <c r="WA3" s="14"/>
      <c r="WB3" s="14"/>
      <c r="WC3" s="14"/>
      <c r="WD3" s="14"/>
      <c r="WE3" s="14"/>
      <c r="WF3" s="14"/>
      <c r="WG3" s="14"/>
      <c r="WH3" s="14"/>
      <c r="WI3" s="14"/>
      <c r="WJ3" s="14"/>
      <c r="WK3" s="14"/>
      <c r="WL3" s="14"/>
      <c r="WM3" s="14"/>
      <c r="WN3" s="14"/>
      <c r="WO3" s="14"/>
      <c r="WP3" s="14"/>
      <c r="WQ3" s="14"/>
      <c r="WR3" s="14"/>
      <c r="WS3" s="14"/>
      <c r="WT3" s="14"/>
      <c r="WU3" s="14"/>
      <c r="WV3" s="14"/>
      <c r="WW3" s="14"/>
      <c r="WX3" s="14"/>
      <c r="WY3" s="14"/>
      <c r="WZ3" s="14"/>
      <c r="XA3" s="14"/>
      <c r="XB3" s="14"/>
      <c r="XC3" s="14"/>
      <c r="XD3" s="14"/>
      <c r="XE3" s="14"/>
      <c r="XF3" s="14"/>
      <c r="XG3" s="14"/>
      <c r="XH3" s="14"/>
      <c r="XI3" s="14"/>
      <c r="XJ3" s="14"/>
      <c r="XK3" s="14"/>
      <c r="XL3" s="14"/>
      <c r="XM3" s="14"/>
      <c r="XN3" s="14"/>
      <c r="XO3" s="14"/>
      <c r="XP3" s="14"/>
      <c r="XQ3" s="14"/>
      <c r="XR3" s="14"/>
      <c r="XS3" s="14"/>
      <c r="XT3" s="14"/>
      <c r="XU3" s="14"/>
      <c r="XV3" s="14"/>
      <c r="XW3" s="14"/>
      <c r="XX3" s="14"/>
      <c r="XY3" s="14"/>
      <c r="XZ3" s="14"/>
      <c r="YA3" s="14"/>
      <c r="YB3" s="14"/>
      <c r="YC3" s="14"/>
      <c r="YD3" s="14"/>
      <c r="YE3" s="14"/>
      <c r="YF3" s="14"/>
      <c r="YG3" s="14"/>
      <c r="YH3" s="14"/>
      <c r="YI3" s="14"/>
      <c r="YJ3" s="14"/>
      <c r="YK3" s="14"/>
      <c r="YL3" s="14"/>
      <c r="YM3" s="14"/>
      <c r="YN3" s="14"/>
      <c r="YO3" s="14"/>
      <c r="YP3" s="14"/>
      <c r="YQ3" s="14"/>
      <c r="YR3" s="14"/>
      <c r="YS3" s="14"/>
      <c r="YT3" s="14"/>
      <c r="YU3" s="14"/>
      <c r="YV3" s="14"/>
      <c r="YW3" s="14"/>
      <c r="YX3" s="14"/>
      <c r="YY3" s="14"/>
      <c r="YZ3" s="14"/>
      <c r="ZA3" s="14"/>
      <c r="ZB3" s="14"/>
      <c r="ZC3" s="14"/>
      <c r="ZD3" s="14"/>
      <c r="ZE3" s="14"/>
      <c r="ZF3" s="14"/>
      <c r="ZG3" s="14"/>
      <c r="ZH3" s="14"/>
      <c r="ZI3" s="14"/>
      <c r="ZJ3" s="14"/>
      <c r="ZK3" s="14"/>
      <c r="ZL3" s="14"/>
      <c r="ZM3" s="14"/>
      <c r="ZN3" s="14"/>
      <c r="ZO3" s="14"/>
      <c r="ZP3" s="14"/>
      <c r="ZQ3" s="14"/>
      <c r="ZR3" s="14"/>
      <c r="ZS3" s="14"/>
      <c r="ZT3" s="14"/>
      <c r="ZU3" s="14"/>
      <c r="ZV3" s="14"/>
      <c r="ZW3" s="14"/>
      <c r="ZX3" s="14"/>
      <c r="ZY3" s="14"/>
      <c r="ZZ3" s="14"/>
      <c r="AAA3" s="14"/>
      <c r="AAB3" s="14"/>
      <c r="AAC3" s="14"/>
      <c r="AAD3" s="14"/>
      <c r="AAE3" s="14"/>
      <c r="AAF3" s="14"/>
      <c r="AAG3" s="14"/>
      <c r="AAH3" s="14"/>
      <c r="AAI3" s="14"/>
      <c r="AAJ3" s="14"/>
      <c r="AAK3" s="14"/>
      <c r="AAL3" s="14"/>
      <c r="AAM3" s="14"/>
      <c r="AAN3" s="14"/>
      <c r="AAO3" s="14"/>
      <c r="AAP3" s="14"/>
      <c r="AAQ3" s="14"/>
      <c r="AAR3" s="14"/>
      <c r="AAS3" s="14"/>
      <c r="AAT3" s="14"/>
      <c r="AAU3" s="14"/>
      <c r="AAV3" s="14"/>
      <c r="AAW3" s="14"/>
      <c r="AAX3" s="14"/>
      <c r="AAY3" s="14"/>
      <c r="AAZ3" s="14"/>
      <c r="ABA3" s="14"/>
      <c r="ABB3" s="14"/>
      <c r="ABC3" s="14"/>
      <c r="ABD3" s="14"/>
      <c r="ABE3" s="14"/>
      <c r="ABF3" s="14"/>
      <c r="ABG3" s="14"/>
      <c r="ABH3" s="14"/>
      <c r="ABI3" s="14"/>
      <c r="ABJ3" s="14"/>
      <c r="ABK3" s="14"/>
      <c r="ABL3" s="14"/>
      <c r="ABM3" s="14"/>
      <c r="ABN3" s="14"/>
      <c r="ABO3" s="14"/>
      <c r="ABP3" s="14"/>
      <c r="ABQ3" s="14"/>
      <c r="ABR3" s="14"/>
      <c r="ABS3" s="14"/>
      <c r="ABT3" s="14"/>
      <c r="ABU3" s="14"/>
      <c r="ABV3" s="14"/>
      <c r="ABW3" s="14"/>
      <c r="ABX3" s="14"/>
      <c r="ABY3" s="14"/>
      <c r="ABZ3" s="14"/>
      <c r="ACA3" s="14"/>
      <c r="ACB3" s="14"/>
      <c r="ACC3" s="14"/>
      <c r="ACD3" s="14"/>
      <c r="ACE3" s="14"/>
      <c r="ACF3" s="14"/>
      <c r="ACG3" s="14"/>
      <c r="ACH3" s="14"/>
      <c r="ACI3" s="14"/>
      <c r="ACJ3" s="14"/>
      <c r="ACK3" s="14"/>
      <c r="ACL3" s="14"/>
      <c r="ACM3" s="14"/>
      <c r="ACN3" s="14"/>
      <c r="ACO3" s="14"/>
      <c r="ACP3" s="14"/>
      <c r="ACQ3" s="14"/>
      <c r="ACR3" s="14"/>
      <c r="ACS3" s="14"/>
      <c r="ACT3" s="14"/>
      <c r="ACU3" s="14"/>
      <c r="ACV3" s="14"/>
      <c r="ACW3" s="14"/>
      <c r="ACX3" s="14"/>
      <c r="ACY3" s="14"/>
      <c r="ACZ3" s="14"/>
      <c r="ADA3" s="14"/>
      <c r="ADB3" s="14"/>
      <c r="ADC3" s="14"/>
      <c r="ADD3" s="14"/>
      <c r="ADE3" s="14"/>
      <c r="ADF3" s="14"/>
      <c r="ADG3" s="14"/>
      <c r="ADH3" s="14"/>
      <c r="ADI3" s="14"/>
      <c r="ADJ3" s="14"/>
      <c r="ADK3" s="14"/>
      <c r="ADL3" s="14"/>
      <c r="ADM3" s="14"/>
      <c r="ADN3" s="14"/>
      <c r="ADO3" s="14"/>
      <c r="ADP3" s="14"/>
      <c r="ADQ3" s="14"/>
      <c r="ADR3" s="14"/>
      <c r="ADS3" s="14"/>
      <c r="ADT3" s="14"/>
      <c r="ADU3" s="14"/>
      <c r="ADV3" s="14"/>
      <c r="ADW3" s="14"/>
      <c r="ADX3" s="14"/>
      <c r="ADY3" s="14"/>
      <c r="ADZ3" s="14"/>
      <c r="AEA3" s="14"/>
      <c r="AEB3" s="14"/>
      <c r="AEC3" s="14"/>
      <c r="AED3" s="14"/>
      <c r="AEE3" s="14"/>
      <c r="AEF3" s="14"/>
      <c r="AEG3" s="14"/>
      <c r="AEH3" s="14"/>
      <c r="AEI3" s="14"/>
      <c r="AEJ3" s="14"/>
      <c r="AEK3" s="14"/>
      <c r="AEL3" s="14"/>
      <c r="AEM3" s="14"/>
      <c r="AEN3" s="14"/>
      <c r="AEO3" s="14"/>
      <c r="AEP3" s="14"/>
      <c r="AEQ3" s="14"/>
      <c r="AER3" s="14"/>
      <c r="AES3" s="14"/>
      <c r="AET3" s="14"/>
      <c r="AEU3" s="14"/>
      <c r="AEV3" s="14"/>
      <c r="AEW3" s="14"/>
      <c r="AEX3" s="14"/>
      <c r="AEY3" s="14"/>
      <c r="AEZ3" s="14"/>
      <c r="AFA3" s="14"/>
      <c r="AFB3" s="14"/>
      <c r="AFC3" s="14"/>
      <c r="AFD3" s="14"/>
      <c r="AFE3" s="14"/>
      <c r="AFF3" s="14"/>
      <c r="AFG3" s="14"/>
      <c r="AFH3" s="14"/>
      <c r="AFI3" s="14"/>
      <c r="AFJ3" s="14"/>
      <c r="AFK3" s="14"/>
      <c r="AFL3" s="14"/>
      <c r="AFM3" s="14"/>
      <c r="AFN3" s="14"/>
      <c r="AFO3" s="14"/>
      <c r="AFP3" s="14"/>
      <c r="AFQ3" s="14"/>
      <c r="AFR3" s="14"/>
      <c r="AFS3" s="14"/>
      <c r="AFT3" s="14"/>
      <c r="AFU3" s="14"/>
      <c r="AFV3" s="14"/>
      <c r="AFW3" s="14"/>
      <c r="AFX3" s="14"/>
      <c r="AFY3" s="14"/>
      <c r="AFZ3" s="14"/>
      <c r="AGA3" s="14"/>
      <c r="AGB3" s="14"/>
      <c r="AGC3" s="14"/>
      <c r="AGD3" s="14"/>
      <c r="AGE3" s="14"/>
      <c r="AGF3" s="14"/>
      <c r="AGG3" s="14"/>
      <c r="AGH3" s="14"/>
      <c r="AGI3" s="14"/>
      <c r="AGJ3" s="14"/>
      <c r="AGK3" s="14"/>
      <c r="AGL3" s="14"/>
      <c r="AGM3" s="14"/>
      <c r="AGN3" s="14"/>
      <c r="AGO3" s="14"/>
      <c r="AGP3" s="14"/>
      <c r="AGQ3" s="14"/>
      <c r="AGR3" s="14"/>
      <c r="AGS3" s="14"/>
      <c r="AGT3" s="14"/>
      <c r="AGU3" s="14"/>
      <c r="AGV3" s="14"/>
      <c r="AGW3" s="14"/>
      <c r="AGX3" s="14"/>
      <c r="AGY3" s="14"/>
      <c r="AGZ3" s="14"/>
      <c r="AHA3" s="14"/>
      <c r="AHB3" s="14"/>
      <c r="AHC3" s="14"/>
      <c r="AHD3" s="14"/>
      <c r="AHE3" s="14"/>
      <c r="AHF3" s="14"/>
      <c r="AHG3" s="14"/>
      <c r="AHH3" s="14"/>
      <c r="AHI3" s="14"/>
      <c r="AHJ3" s="14"/>
      <c r="AHK3" s="14"/>
      <c r="AHL3" s="14"/>
      <c r="AHM3" s="14"/>
      <c r="AHN3" s="14"/>
      <c r="AHO3" s="14"/>
      <c r="AHP3" s="14"/>
      <c r="AHQ3" s="14"/>
      <c r="AHR3" s="14"/>
      <c r="AHS3" s="14"/>
      <c r="AHT3" s="14"/>
      <c r="AHU3" s="14"/>
      <c r="AHV3" s="14"/>
      <c r="AHW3" s="14"/>
      <c r="AHX3" s="14"/>
      <c r="AHY3" s="14"/>
      <c r="AHZ3" s="14"/>
      <c r="AIA3" s="14"/>
      <c r="AIB3" s="14"/>
      <c r="AIC3" s="14"/>
      <c r="AID3" s="14"/>
      <c r="AIE3" s="14"/>
      <c r="AIF3" s="14"/>
      <c r="AIG3" s="14"/>
      <c r="AIH3" s="14"/>
      <c r="AII3" s="14"/>
      <c r="AIJ3" s="14"/>
      <c r="AIK3" s="14"/>
      <c r="AIL3" s="14"/>
      <c r="AIM3" s="14"/>
      <c r="AIN3" s="14"/>
      <c r="AIO3" s="14"/>
      <c r="AIP3" s="14"/>
      <c r="AIQ3" s="14"/>
      <c r="AIR3" s="14"/>
      <c r="AIS3" s="14"/>
      <c r="AIT3" s="14"/>
      <c r="AIU3" s="14"/>
      <c r="AIV3" s="14"/>
      <c r="AIW3" s="14"/>
      <c r="AIX3" s="14"/>
      <c r="AIY3" s="14"/>
      <c r="AIZ3" s="14"/>
      <c r="AJA3" s="14"/>
      <c r="AJB3" s="14"/>
      <c r="AJC3" s="14"/>
      <c r="AJD3" s="14"/>
      <c r="AJE3" s="14"/>
      <c r="AJF3" s="14"/>
      <c r="AJG3" s="14"/>
      <c r="AJH3" s="14"/>
      <c r="AJI3" s="14"/>
      <c r="AJJ3" s="14"/>
      <c r="AJK3" s="14"/>
      <c r="AJL3" s="14"/>
      <c r="AJM3" s="14"/>
      <c r="AJN3" s="14"/>
      <c r="AJO3" s="14"/>
      <c r="AJP3" s="14"/>
      <c r="AJQ3" s="14"/>
      <c r="AJR3" s="14"/>
      <c r="AJS3" s="14"/>
      <c r="AJT3" s="14"/>
      <c r="AJU3" s="14"/>
      <c r="AJV3" s="14"/>
      <c r="AJW3" s="14"/>
      <c r="AJX3" s="14"/>
      <c r="AJY3" s="14"/>
      <c r="AJZ3" s="14"/>
      <c r="AKA3" s="14"/>
      <c r="AKB3" s="14"/>
      <c r="AKC3" s="14"/>
      <c r="AKD3" s="14"/>
      <c r="AKE3" s="14"/>
      <c r="AKF3" s="14"/>
      <c r="AKG3" s="14"/>
      <c r="AKH3" s="14"/>
      <c r="AKI3" s="14"/>
      <c r="AKJ3" s="14"/>
      <c r="AKK3" s="14"/>
      <c r="AKL3" s="14"/>
      <c r="AKM3" s="14"/>
      <c r="AKN3" s="14"/>
      <c r="AKO3" s="14"/>
      <c r="AKP3" s="14"/>
      <c r="AKQ3" s="14"/>
      <c r="AKR3" s="14"/>
      <c r="AKS3" s="14"/>
      <c r="AKT3" s="14"/>
      <c r="AKU3" s="14"/>
      <c r="AKV3" s="14"/>
      <c r="AKW3" s="14"/>
      <c r="AKX3" s="14"/>
      <c r="AKY3" s="14"/>
      <c r="AKZ3" s="14"/>
      <c r="ALA3" s="14"/>
      <c r="ALB3" s="14"/>
      <c r="ALC3" s="14"/>
      <c r="ALD3" s="14"/>
      <c r="ALE3" s="14"/>
      <c r="ALF3" s="14"/>
      <c r="ALG3" s="14"/>
      <c r="ALH3" s="14"/>
      <c r="ALI3" s="14"/>
      <c r="ALJ3" s="14"/>
      <c r="ALK3" s="14"/>
      <c r="ALL3" s="14"/>
      <c r="ALM3" s="14"/>
      <c r="ALN3" s="14"/>
      <c r="ALO3" s="14"/>
      <c r="ALP3" s="14"/>
      <c r="ALQ3" s="14"/>
      <c r="ALR3" s="14"/>
      <c r="ALS3" s="14"/>
      <c r="ALT3" s="14"/>
      <c r="ALU3" s="14"/>
      <c r="ALV3" s="14"/>
      <c r="ALW3" s="14"/>
      <c r="ALX3" s="14"/>
      <c r="ALY3" s="14"/>
      <c r="ALZ3" s="14"/>
      <c r="AMA3" s="14"/>
      <c r="AMB3" s="14"/>
      <c r="AMC3" s="14"/>
      <c r="AMD3" s="14"/>
      <c r="AME3" s="14"/>
    </row>
    <row r="4" spans="1:1019" ht="15" x14ac:dyDescent="0.25">
      <c r="A4" s="14" t="s">
        <v>1667</v>
      </c>
      <c r="B4" s="18">
        <v>240192</v>
      </c>
      <c r="C4" s="14"/>
      <c r="D4" s="14" t="s">
        <v>1669</v>
      </c>
      <c r="E4" s="14"/>
      <c r="F4" s="14"/>
      <c r="G4" s="19"/>
      <c r="H4" s="20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4"/>
      <c r="GQ4" s="14"/>
      <c r="GR4" s="14"/>
      <c r="GS4" s="14"/>
      <c r="GT4" s="14"/>
      <c r="GU4" s="14"/>
      <c r="GV4" s="14"/>
      <c r="GW4" s="14"/>
      <c r="GX4" s="14"/>
      <c r="GY4" s="14"/>
      <c r="GZ4" s="14"/>
      <c r="HA4" s="14"/>
      <c r="HB4" s="14"/>
      <c r="HC4" s="14"/>
      <c r="HD4" s="14"/>
      <c r="HE4" s="14"/>
      <c r="HF4" s="14"/>
      <c r="HG4" s="14"/>
      <c r="HH4" s="14"/>
      <c r="HI4" s="14"/>
      <c r="HJ4" s="14"/>
      <c r="HK4" s="14"/>
      <c r="HL4" s="14"/>
      <c r="HM4" s="14"/>
      <c r="HN4" s="14"/>
      <c r="HO4" s="14"/>
      <c r="HP4" s="14"/>
      <c r="HQ4" s="14"/>
      <c r="HR4" s="14"/>
      <c r="HS4" s="14"/>
      <c r="HT4" s="14"/>
      <c r="HU4" s="14"/>
      <c r="HV4" s="14"/>
      <c r="HW4" s="14"/>
      <c r="HX4" s="14"/>
      <c r="HY4" s="14"/>
      <c r="HZ4" s="14"/>
      <c r="IA4" s="14"/>
      <c r="IB4" s="14"/>
      <c r="IC4" s="14"/>
      <c r="ID4" s="14"/>
      <c r="IE4" s="14"/>
      <c r="IF4" s="14"/>
      <c r="IG4" s="14"/>
      <c r="IH4" s="14"/>
      <c r="II4" s="14"/>
      <c r="IJ4" s="14"/>
      <c r="IK4" s="14"/>
      <c r="IL4" s="14"/>
      <c r="IM4" s="14"/>
      <c r="IN4" s="14"/>
      <c r="IO4" s="14"/>
      <c r="IP4" s="14"/>
      <c r="IQ4" s="14"/>
      <c r="IR4" s="14"/>
      <c r="IS4" s="14"/>
      <c r="IT4" s="14"/>
      <c r="IU4" s="14"/>
      <c r="IV4" s="14"/>
      <c r="IW4" s="14"/>
      <c r="IX4" s="14"/>
      <c r="IY4" s="14"/>
      <c r="IZ4" s="14"/>
      <c r="JA4" s="14"/>
      <c r="JB4" s="14"/>
      <c r="JC4" s="14"/>
      <c r="JD4" s="14"/>
      <c r="JE4" s="14"/>
      <c r="JF4" s="14"/>
      <c r="JG4" s="14"/>
      <c r="JH4" s="14"/>
      <c r="JI4" s="14"/>
      <c r="JJ4" s="14"/>
      <c r="JK4" s="14"/>
      <c r="JL4" s="14"/>
      <c r="JM4" s="14"/>
      <c r="JN4" s="14"/>
      <c r="JO4" s="14"/>
      <c r="JP4" s="14"/>
      <c r="JQ4" s="14"/>
      <c r="JR4" s="14"/>
      <c r="JS4" s="14"/>
      <c r="JT4" s="14"/>
      <c r="JU4" s="14"/>
      <c r="JV4" s="14"/>
      <c r="JW4" s="14"/>
      <c r="JX4" s="14"/>
      <c r="JY4" s="14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/>
      <c r="OT4" s="14"/>
      <c r="OU4" s="14"/>
      <c r="OV4" s="14"/>
      <c r="OW4" s="14"/>
      <c r="OX4" s="14"/>
      <c r="OY4" s="14"/>
      <c r="OZ4" s="14"/>
      <c r="PA4" s="14"/>
      <c r="PB4" s="14"/>
      <c r="PC4" s="14"/>
      <c r="PD4" s="14"/>
      <c r="PE4" s="14"/>
      <c r="PF4" s="14"/>
      <c r="PG4" s="14"/>
      <c r="PH4" s="14"/>
      <c r="PI4" s="14"/>
      <c r="PJ4" s="14"/>
      <c r="PK4" s="14"/>
      <c r="PL4" s="14"/>
      <c r="PM4" s="14"/>
      <c r="PN4" s="14"/>
      <c r="PO4" s="14"/>
      <c r="PP4" s="14"/>
      <c r="PQ4" s="14"/>
      <c r="PR4" s="14"/>
      <c r="PS4" s="14"/>
      <c r="PT4" s="14"/>
      <c r="PU4" s="14"/>
      <c r="PV4" s="14"/>
      <c r="PW4" s="14"/>
      <c r="PX4" s="14"/>
      <c r="PY4" s="14"/>
      <c r="PZ4" s="14"/>
      <c r="QA4" s="14"/>
      <c r="QB4" s="14"/>
      <c r="QC4" s="14"/>
      <c r="QD4" s="14"/>
      <c r="QE4" s="14"/>
      <c r="QF4" s="14"/>
      <c r="QG4" s="14"/>
      <c r="QH4" s="14"/>
      <c r="QI4" s="14"/>
      <c r="QJ4" s="14"/>
      <c r="QK4" s="14"/>
      <c r="QL4" s="14"/>
      <c r="QM4" s="14"/>
      <c r="QN4" s="14"/>
      <c r="QO4" s="14"/>
      <c r="QP4" s="14"/>
      <c r="QQ4" s="14"/>
      <c r="QR4" s="14"/>
      <c r="QS4" s="14"/>
      <c r="QT4" s="14"/>
      <c r="QU4" s="14"/>
      <c r="QV4" s="14"/>
      <c r="QW4" s="14"/>
      <c r="QX4" s="14"/>
      <c r="QY4" s="14"/>
      <c r="QZ4" s="14"/>
      <c r="RA4" s="14"/>
      <c r="RB4" s="14"/>
      <c r="RC4" s="14"/>
      <c r="RD4" s="14"/>
      <c r="RE4" s="14"/>
      <c r="RF4" s="14"/>
      <c r="RG4" s="14"/>
      <c r="RH4" s="14"/>
      <c r="RI4" s="14"/>
      <c r="RJ4" s="14"/>
      <c r="RK4" s="14"/>
      <c r="RL4" s="14"/>
      <c r="RM4" s="14"/>
      <c r="RN4" s="14"/>
      <c r="RO4" s="14"/>
      <c r="RP4" s="14"/>
      <c r="RQ4" s="14"/>
      <c r="RR4" s="14"/>
      <c r="RS4" s="14"/>
      <c r="RT4" s="14"/>
      <c r="RU4" s="14"/>
      <c r="RV4" s="14"/>
      <c r="RW4" s="14"/>
      <c r="RX4" s="14"/>
      <c r="RY4" s="14"/>
      <c r="RZ4" s="14"/>
      <c r="SA4" s="14"/>
      <c r="SB4" s="14"/>
      <c r="SC4" s="14"/>
      <c r="SD4" s="14"/>
      <c r="SE4" s="14"/>
      <c r="SF4" s="14"/>
      <c r="SG4" s="14"/>
      <c r="SH4" s="14"/>
      <c r="SI4" s="14"/>
      <c r="SJ4" s="14"/>
      <c r="SK4" s="14"/>
      <c r="SL4" s="14"/>
      <c r="SM4" s="14"/>
      <c r="SN4" s="14"/>
      <c r="SO4" s="14"/>
      <c r="SP4" s="14"/>
      <c r="SQ4" s="14"/>
      <c r="SR4" s="14"/>
      <c r="SS4" s="14"/>
      <c r="ST4" s="14"/>
      <c r="SU4" s="14"/>
      <c r="SV4" s="14"/>
      <c r="SW4" s="14"/>
      <c r="SX4" s="14"/>
      <c r="SY4" s="14"/>
      <c r="SZ4" s="14"/>
      <c r="TA4" s="14"/>
      <c r="TB4" s="14"/>
      <c r="TC4" s="14"/>
      <c r="TD4" s="14"/>
      <c r="TE4" s="14"/>
      <c r="TF4" s="14"/>
      <c r="TG4" s="14"/>
      <c r="TH4" s="14"/>
      <c r="TI4" s="14"/>
      <c r="TJ4" s="14"/>
      <c r="TK4" s="14"/>
      <c r="TL4" s="14"/>
      <c r="TM4" s="14"/>
      <c r="TN4" s="14"/>
      <c r="TO4" s="14"/>
      <c r="TP4" s="14"/>
      <c r="TQ4" s="14"/>
      <c r="TR4" s="14"/>
      <c r="TS4" s="14"/>
      <c r="TT4" s="14"/>
      <c r="TU4" s="14"/>
      <c r="TV4" s="14"/>
      <c r="TW4" s="14"/>
      <c r="TX4" s="14"/>
      <c r="TY4" s="14"/>
      <c r="TZ4" s="14"/>
      <c r="UA4" s="14"/>
      <c r="UB4" s="14"/>
      <c r="UC4" s="14"/>
      <c r="UD4" s="14"/>
      <c r="UE4" s="14"/>
      <c r="UF4" s="14"/>
      <c r="UG4" s="14"/>
      <c r="UH4" s="14"/>
      <c r="UI4" s="14"/>
      <c r="UJ4" s="14"/>
      <c r="UK4" s="14"/>
      <c r="UL4" s="14"/>
      <c r="UM4" s="14"/>
      <c r="UN4" s="14"/>
      <c r="UO4" s="14"/>
      <c r="UP4" s="14"/>
      <c r="UQ4" s="14"/>
      <c r="UR4" s="14"/>
      <c r="US4" s="14"/>
      <c r="UT4" s="14"/>
      <c r="UU4" s="14"/>
      <c r="UV4" s="14"/>
      <c r="UW4" s="14"/>
      <c r="UX4" s="14"/>
      <c r="UY4" s="14"/>
      <c r="UZ4" s="14"/>
      <c r="VA4" s="14"/>
      <c r="VB4" s="14"/>
      <c r="VC4" s="14"/>
      <c r="VD4" s="14"/>
      <c r="VE4" s="14"/>
      <c r="VF4" s="14"/>
      <c r="VG4" s="14"/>
      <c r="VH4" s="14"/>
      <c r="VI4" s="14"/>
      <c r="VJ4" s="14"/>
      <c r="VK4" s="14"/>
      <c r="VL4" s="14"/>
      <c r="VM4" s="14"/>
      <c r="VN4" s="14"/>
      <c r="VO4" s="14"/>
      <c r="VP4" s="14"/>
      <c r="VQ4" s="14"/>
      <c r="VR4" s="14"/>
      <c r="VS4" s="14"/>
      <c r="VT4" s="14"/>
      <c r="VU4" s="14"/>
      <c r="VV4" s="14"/>
      <c r="VW4" s="14"/>
      <c r="VX4" s="14"/>
      <c r="VY4" s="14"/>
      <c r="VZ4" s="14"/>
      <c r="WA4" s="14"/>
      <c r="WB4" s="14"/>
      <c r="WC4" s="14"/>
      <c r="WD4" s="14"/>
      <c r="WE4" s="14"/>
      <c r="WF4" s="14"/>
      <c r="WG4" s="14"/>
      <c r="WH4" s="14"/>
      <c r="WI4" s="14"/>
      <c r="WJ4" s="14"/>
      <c r="WK4" s="14"/>
      <c r="WL4" s="14"/>
      <c r="WM4" s="14"/>
      <c r="WN4" s="14"/>
      <c r="WO4" s="14"/>
      <c r="WP4" s="14"/>
      <c r="WQ4" s="14"/>
      <c r="WR4" s="14"/>
      <c r="WS4" s="14"/>
      <c r="WT4" s="14"/>
      <c r="WU4" s="14"/>
      <c r="WV4" s="14"/>
      <c r="WW4" s="14"/>
      <c r="WX4" s="14"/>
      <c r="WY4" s="14"/>
      <c r="WZ4" s="14"/>
      <c r="XA4" s="14"/>
      <c r="XB4" s="14"/>
      <c r="XC4" s="14"/>
      <c r="XD4" s="14"/>
      <c r="XE4" s="14"/>
      <c r="XF4" s="14"/>
      <c r="XG4" s="14"/>
      <c r="XH4" s="14"/>
      <c r="XI4" s="14"/>
      <c r="XJ4" s="14"/>
      <c r="XK4" s="14"/>
      <c r="XL4" s="14"/>
      <c r="XM4" s="14"/>
      <c r="XN4" s="14"/>
      <c r="XO4" s="14"/>
      <c r="XP4" s="14"/>
      <c r="XQ4" s="14"/>
      <c r="XR4" s="14"/>
      <c r="XS4" s="14"/>
      <c r="XT4" s="14"/>
      <c r="XU4" s="14"/>
      <c r="XV4" s="14"/>
      <c r="XW4" s="14"/>
      <c r="XX4" s="14"/>
      <c r="XY4" s="14"/>
      <c r="XZ4" s="14"/>
      <c r="YA4" s="14"/>
      <c r="YB4" s="14"/>
      <c r="YC4" s="14"/>
      <c r="YD4" s="14"/>
      <c r="YE4" s="14"/>
      <c r="YF4" s="14"/>
      <c r="YG4" s="14"/>
      <c r="YH4" s="14"/>
      <c r="YI4" s="14"/>
      <c r="YJ4" s="14"/>
      <c r="YK4" s="14"/>
      <c r="YL4" s="14"/>
      <c r="YM4" s="14"/>
      <c r="YN4" s="14"/>
      <c r="YO4" s="14"/>
      <c r="YP4" s="14"/>
      <c r="YQ4" s="14"/>
      <c r="YR4" s="14"/>
      <c r="YS4" s="14"/>
      <c r="YT4" s="14"/>
      <c r="YU4" s="14"/>
      <c r="YV4" s="14"/>
      <c r="YW4" s="14"/>
      <c r="YX4" s="14"/>
      <c r="YY4" s="14"/>
      <c r="YZ4" s="14"/>
      <c r="ZA4" s="14"/>
      <c r="ZB4" s="14"/>
      <c r="ZC4" s="14"/>
      <c r="ZD4" s="14"/>
      <c r="ZE4" s="14"/>
      <c r="ZF4" s="14"/>
      <c r="ZG4" s="14"/>
      <c r="ZH4" s="14"/>
      <c r="ZI4" s="14"/>
      <c r="ZJ4" s="14"/>
      <c r="ZK4" s="14"/>
      <c r="ZL4" s="14"/>
      <c r="ZM4" s="14"/>
      <c r="ZN4" s="14"/>
      <c r="ZO4" s="14"/>
      <c r="ZP4" s="14"/>
      <c r="ZQ4" s="14"/>
      <c r="ZR4" s="14"/>
      <c r="ZS4" s="14"/>
      <c r="ZT4" s="14"/>
      <c r="ZU4" s="14"/>
      <c r="ZV4" s="14"/>
      <c r="ZW4" s="14"/>
      <c r="ZX4" s="14"/>
      <c r="ZY4" s="14"/>
      <c r="ZZ4" s="14"/>
      <c r="AAA4" s="14"/>
      <c r="AAB4" s="14"/>
      <c r="AAC4" s="14"/>
      <c r="AAD4" s="14"/>
      <c r="AAE4" s="14"/>
      <c r="AAF4" s="14"/>
      <c r="AAG4" s="14"/>
      <c r="AAH4" s="14"/>
      <c r="AAI4" s="14"/>
      <c r="AAJ4" s="14"/>
      <c r="AAK4" s="14"/>
      <c r="AAL4" s="14"/>
      <c r="AAM4" s="14"/>
      <c r="AAN4" s="14"/>
      <c r="AAO4" s="14"/>
      <c r="AAP4" s="14"/>
      <c r="AAQ4" s="14"/>
      <c r="AAR4" s="14"/>
      <c r="AAS4" s="14"/>
      <c r="AAT4" s="14"/>
      <c r="AAU4" s="14"/>
      <c r="AAV4" s="14"/>
      <c r="AAW4" s="14"/>
      <c r="AAX4" s="14"/>
      <c r="AAY4" s="14"/>
      <c r="AAZ4" s="14"/>
      <c r="ABA4" s="14"/>
      <c r="ABB4" s="14"/>
      <c r="ABC4" s="14"/>
      <c r="ABD4" s="14"/>
      <c r="ABE4" s="14"/>
      <c r="ABF4" s="14"/>
      <c r="ABG4" s="14"/>
      <c r="ABH4" s="14"/>
      <c r="ABI4" s="14"/>
      <c r="ABJ4" s="14"/>
      <c r="ABK4" s="14"/>
      <c r="ABL4" s="14"/>
      <c r="ABM4" s="14"/>
      <c r="ABN4" s="14"/>
      <c r="ABO4" s="14"/>
      <c r="ABP4" s="14"/>
      <c r="ABQ4" s="14"/>
      <c r="ABR4" s="14"/>
      <c r="ABS4" s="14"/>
      <c r="ABT4" s="14"/>
      <c r="ABU4" s="14"/>
      <c r="ABV4" s="14"/>
      <c r="ABW4" s="14"/>
      <c r="ABX4" s="14"/>
      <c r="ABY4" s="14"/>
      <c r="ABZ4" s="14"/>
      <c r="ACA4" s="14"/>
      <c r="ACB4" s="14"/>
      <c r="ACC4" s="14"/>
      <c r="ACD4" s="14"/>
      <c r="ACE4" s="14"/>
      <c r="ACF4" s="14"/>
      <c r="ACG4" s="14"/>
      <c r="ACH4" s="14"/>
      <c r="ACI4" s="14"/>
      <c r="ACJ4" s="14"/>
      <c r="ACK4" s="14"/>
      <c r="ACL4" s="14"/>
      <c r="ACM4" s="14"/>
      <c r="ACN4" s="14"/>
      <c r="ACO4" s="14"/>
      <c r="ACP4" s="14"/>
      <c r="ACQ4" s="14"/>
      <c r="ACR4" s="14"/>
      <c r="ACS4" s="14"/>
      <c r="ACT4" s="14"/>
      <c r="ACU4" s="14"/>
      <c r="ACV4" s="14"/>
      <c r="ACW4" s="14"/>
      <c r="ACX4" s="14"/>
      <c r="ACY4" s="14"/>
      <c r="ACZ4" s="14"/>
      <c r="ADA4" s="14"/>
      <c r="ADB4" s="14"/>
      <c r="ADC4" s="14"/>
      <c r="ADD4" s="14"/>
      <c r="ADE4" s="14"/>
      <c r="ADF4" s="14"/>
      <c r="ADG4" s="14"/>
      <c r="ADH4" s="14"/>
      <c r="ADI4" s="14"/>
      <c r="ADJ4" s="14"/>
      <c r="ADK4" s="14"/>
      <c r="ADL4" s="14"/>
      <c r="ADM4" s="14"/>
      <c r="ADN4" s="14"/>
      <c r="ADO4" s="14"/>
      <c r="ADP4" s="14"/>
      <c r="ADQ4" s="14"/>
      <c r="ADR4" s="14"/>
      <c r="ADS4" s="14"/>
      <c r="ADT4" s="14"/>
      <c r="ADU4" s="14"/>
      <c r="ADV4" s="14"/>
      <c r="ADW4" s="14"/>
      <c r="ADX4" s="14"/>
      <c r="ADY4" s="14"/>
      <c r="ADZ4" s="14"/>
      <c r="AEA4" s="14"/>
      <c r="AEB4" s="14"/>
      <c r="AEC4" s="14"/>
      <c r="AED4" s="14"/>
      <c r="AEE4" s="14"/>
      <c r="AEF4" s="14"/>
      <c r="AEG4" s="14"/>
      <c r="AEH4" s="14"/>
      <c r="AEI4" s="14"/>
      <c r="AEJ4" s="14"/>
      <c r="AEK4" s="14"/>
      <c r="AEL4" s="14"/>
      <c r="AEM4" s="14"/>
      <c r="AEN4" s="14"/>
      <c r="AEO4" s="14"/>
      <c r="AEP4" s="14"/>
      <c r="AEQ4" s="14"/>
      <c r="AER4" s="14"/>
      <c r="AES4" s="14"/>
      <c r="AET4" s="14"/>
      <c r="AEU4" s="14"/>
      <c r="AEV4" s="14"/>
      <c r="AEW4" s="14"/>
      <c r="AEX4" s="14"/>
      <c r="AEY4" s="14"/>
      <c r="AEZ4" s="14"/>
      <c r="AFA4" s="14"/>
      <c r="AFB4" s="14"/>
      <c r="AFC4" s="14"/>
      <c r="AFD4" s="14"/>
      <c r="AFE4" s="14"/>
      <c r="AFF4" s="14"/>
      <c r="AFG4" s="14"/>
      <c r="AFH4" s="14"/>
      <c r="AFI4" s="14"/>
      <c r="AFJ4" s="14"/>
      <c r="AFK4" s="14"/>
      <c r="AFL4" s="14"/>
      <c r="AFM4" s="14"/>
      <c r="AFN4" s="14"/>
      <c r="AFO4" s="14"/>
      <c r="AFP4" s="14"/>
      <c r="AFQ4" s="14"/>
      <c r="AFR4" s="14"/>
      <c r="AFS4" s="14"/>
      <c r="AFT4" s="14"/>
      <c r="AFU4" s="14"/>
      <c r="AFV4" s="14"/>
      <c r="AFW4" s="14"/>
      <c r="AFX4" s="14"/>
      <c r="AFY4" s="14"/>
      <c r="AFZ4" s="14"/>
      <c r="AGA4" s="14"/>
      <c r="AGB4" s="14"/>
      <c r="AGC4" s="14"/>
      <c r="AGD4" s="14"/>
      <c r="AGE4" s="14"/>
      <c r="AGF4" s="14"/>
      <c r="AGG4" s="14"/>
      <c r="AGH4" s="14"/>
      <c r="AGI4" s="14"/>
      <c r="AGJ4" s="14"/>
      <c r="AGK4" s="14"/>
      <c r="AGL4" s="14"/>
      <c r="AGM4" s="14"/>
      <c r="AGN4" s="14"/>
      <c r="AGO4" s="14"/>
      <c r="AGP4" s="14"/>
      <c r="AGQ4" s="14"/>
      <c r="AGR4" s="14"/>
      <c r="AGS4" s="14"/>
      <c r="AGT4" s="14"/>
      <c r="AGU4" s="14"/>
      <c r="AGV4" s="14"/>
      <c r="AGW4" s="14"/>
      <c r="AGX4" s="14"/>
      <c r="AGY4" s="14"/>
      <c r="AGZ4" s="14"/>
      <c r="AHA4" s="14"/>
      <c r="AHB4" s="14"/>
      <c r="AHC4" s="14"/>
      <c r="AHD4" s="14"/>
      <c r="AHE4" s="14"/>
      <c r="AHF4" s="14"/>
      <c r="AHG4" s="14"/>
      <c r="AHH4" s="14"/>
      <c r="AHI4" s="14"/>
      <c r="AHJ4" s="14"/>
      <c r="AHK4" s="14"/>
      <c r="AHL4" s="14"/>
      <c r="AHM4" s="14"/>
      <c r="AHN4" s="14"/>
      <c r="AHO4" s="14"/>
      <c r="AHP4" s="14"/>
      <c r="AHQ4" s="14"/>
      <c r="AHR4" s="14"/>
      <c r="AHS4" s="14"/>
      <c r="AHT4" s="14"/>
      <c r="AHU4" s="14"/>
      <c r="AHV4" s="14"/>
      <c r="AHW4" s="14"/>
      <c r="AHX4" s="14"/>
      <c r="AHY4" s="14"/>
      <c r="AHZ4" s="14"/>
      <c r="AIA4" s="14"/>
      <c r="AIB4" s="14"/>
      <c r="AIC4" s="14"/>
      <c r="AID4" s="14"/>
      <c r="AIE4" s="14"/>
      <c r="AIF4" s="14"/>
      <c r="AIG4" s="14"/>
      <c r="AIH4" s="14"/>
      <c r="AII4" s="14"/>
      <c r="AIJ4" s="14"/>
      <c r="AIK4" s="14"/>
      <c r="AIL4" s="14"/>
      <c r="AIM4" s="14"/>
      <c r="AIN4" s="14"/>
      <c r="AIO4" s="14"/>
      <c r="AIP4" s="14"/>
      <c r="AIQ4" s="14"/>
      <c r="AIR4" s="14"/>
      <c r="AIS4" s="14"/>
      <c r="AIT4" s="14"/>
      <c r="AIU4" s="14"/>
      <c r="AIV4" s="14"/>
      <c r="AIW4" s="14"/>
      <c r="AIX4" s="14"/>
      <c r="AIY4" s="14"/>
      <c r="AIZ4" s="14"/>
      <c r="AJA4" s="14"/>
      <c r="AJB4" s="14"/>
      <c r="AJC4" s="14"/>
      <c r="AJD4" s="14"/>
      <c r="AJE4" s="14"/>
      <c r="AJF4" s="14"/>
      <c r="AJG4" s="14"/>
      <c r="AJH4" s="14"/>
      <c r="AJI4" s="14"/>
      <c r="AJJ4" s="14"/>
      <c r="AJK4" s="14"/>
      <c r="AJL4" s="14"/>
      <c r="AJM4" s="14"/>
      <c r="AJN4" s="14"/>
      <c r="AJO4" s="14"/>
      <c r="AJP4" s="14"/>
      <c r="AJQ4" s="14"/>
      <c r="AJR4" s="14"/>
      <c r="AJS4" s="14"/>
      <c r="AJT4" s="14"/>
      <c r="AJU4" s="14"/>
      <c r="AJV4" s="14"/>
      <c r="AJW4" s="14"/>
      <c r="AJX4" s="14"/>
      <c r="AJY4" s="14"/>
      <c r="AJZ4" s="14"/>
      <c r="AKA4" s="14"/>
      <c r="AKB4" s="14"/>
      <c r="AKC4" s="14"/>
      <c r="AKD4" s="14"/>
      <c r="AKE4" s="14"/>
      <c r="AKF4" s="14"/>
      <c r="AKG4" s="14"/>
      <c r="AKH4" s="14"/>
      <c r="AKI4" s="14"/>
      <c r="AKJ4" s="14"/>
      <c r="AKK4" s="14"/>
      <c r="AKL4" s="14"/>
      <c r="AKM4" s="14"/>
      <c r="AKN4" s="14"/>
      <c r="AKO4" s="14"/>
      <c r="AKP4" s="14"/>
      <c r="AKQ4" s="14"/>
      <c r="AKR4" s="14"/>
      <c r="AKS4" s="14"/>
      <c r="AKT4" s="14"/>
      <c r="AKU4" s="14"/>
      <c r="AKV4" s="14"/>
      <c r="AKW4" s="14"/>
      <c r="AKX4" s="14"/>
      <c r="AKY4" s="14"/>
      <c r="AKZ4" s="14"/>
      <c r="ALA4" s="14"/>
      <c r="ALB4" s="14"/>
      <c r="ALC4" s="14"/>
      <c r="ALD4" s="14"/>
      <c r="ALE4" s="14"/>
      <c r="ALF4" s="14"/>
      <c r="ALG4" s="14"/>
      <c r="ALH4" s="14"/>
      <c r="ALI4" s="14"/>
      <c r="ALJ4" s="14"/>
      <c r="ALK4" s="14"/>
      <c r="ALL4" s="14"/>
      <c r="ALM4" s="14"/>
      <c r="ALN4" s="14"/>
      <c r="ALO4" s="14"/>
      <c r="ALP4" s="14"/>
      <c r="ALQ4" s="14"/>
      <c r="ALR4" s="14"/>
      <c r="ALS4" s="14"/>
      <c r="ALT4" s="14"/>
      <c r="ALU4" s="14"/>
      <c r="ALV4" s="14"/>
      <c r="ALW4" s="14"/>
      <c r="ALX4" s="14"/>
      <c r="ALY4" s="14"/>
      <c r="ALZ4" s="14"/>
      <c r="AMA4" s="14"/>
      <c r="AMB4" s="14"/>
      <c r="AMC4" s="14"/>
      <c r="AMD4" s="14"/>
      <c r="AME4" s="14"/>
    </row>
    <row r="5" spans="1:1019" ht="15" x14ac:dyDescent="0.25">
      <c r="A5" s="14" t="s">
        <v>128</v>
      </c>
      <c r="B5" s="18">
        <v>78952</v>
      </c>
      <c r="C5" s="14"/>
      <c r="D5" s="14" t="s">
        <v>129</v>
      </c>
      <c r="E5" s="14"/>
      <c r="F5" s="14"/>
      <c r="G5" s="19"/>
      <c r="H5" s="20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4"/>
      <c r="GQ5" s="14"/>
      <c r="GR5" s="14"/>
      <c r="GS5" s="14"/>
      <c r="GT5" s="14"/>
      <c r="GU5" s="14"/>
      <c r="GV5" s="14"/>
      <c r="GW5" s="14"/>
      <c r="GX5" s="14"/>
      <c r="GY5" s="14"/>
      <c r="GZ5" s="14"/>
      <c r="HA5" s="14"/>
      <c r="HB5" s="14"/>
      <c r="HC5" s="14"/>
      <c r="HD5" s="14"/>
      <c r="HE5" s="14"/>
      <c r="HF5" s="14"/>
      <c r="HG5" s="14"/>
      <c r="HH5" s="14"/>
      <c r="HI5" s="14"/>
      <c r="HJ5" s="14"/>
      <c r="HK5" s="14"/>
      <c r="HL5" s="14"/>
      <c r="HM5" s="14"/>
      <c r="HN5" s="14"/>
      <c r="HO5" s="14"/>
      <c r="HP5" s="14"/>
      <c r="HQ5" s="14"/>
      <c r="HR5" s="14"/>
      <c r="HS5" s="14"/>
      <c r="HT5" s="14"/>
      <c r="HU5" s="14"/>
      <c r="HV5" s="14"/>
      <c r="HW5" s="14"/>
      <c r="HX5" s="14"/>
      <c r="HY5" s="14"/>
      <c r="HZ5" s="14"/>
      <c r="IA5" s="14"/>
      <c r="IB5" s="14"/>
      <c r="IC5" s="14"/>
      <c r="ID5" s="14"/>
      <c r="IE5" s="14"/>
      <c r="IF5" s="14"/>
      <c r="IG5" s="14"/>
      <c r="IH5" s="14"/>
      <c r="II5" s="14"/>
      <c r="IJ5" s="14"/>
      <c r="IK5" s="14"/>
      <c r="IL5" s="14"/>
      <c r="IM5" s="14"/>
      <c r="IN5" s="14"/>
      <c r="IO5" s="14"/>
      <c r="IP5" s="14"/>
      <c r="IQ5" s="14"/>
      <c r="IR5" s="14"/>
      <c r="IS5" s="14"/>
      <c r="IT5" s="14"/>
      <c r="IU5" s="14"/>
      <c r="IV5" s="14"/>
      <c r="IW5" s="14"/>
      <c r="IX5" s="14"/>
      <c r="IY5" s="14"/>
      <c r="IZ5" s="14"/>
      <c r="JA5" s="14"/>
      <c r="JB5" s="14"/>
      <c r="JC5" s="14"/>
      <c r="JD5" s="14"/>
      <c r="JE5" s="14"/>
      <c r="JF5" s="14"/>
      <c r="JG5" s="14"/>
      <c r="JH5" s="14"/>
      <c r="JI5" s="14"/>
      <c r="JJ5" s="14"/>
      <c r="JK5" s="14"/>
      <c r="JL5" s="14"/>
      <c r="JM5" s="14"/>
      <c r="JN5" s="14"/>
      <c r="JO5" s="14"/>
      <c r="JP5" s="14"/>
      <c r="JQ5" s="14"/>
      <c r="JR5" s="14"/>
      <c r="JS5" s="14"/>
      <c r="JT5" s="14"/>
      <c r="JU5" s="14"/>
      <c r="JV5" s="14"/>
      <c r="JW5" s="14"/>
      <c r="JX5" s="14"/>
      <c r="JY5" s="14"/>
      <c r="JZ5" s="14"/>
      <c r="KA5" s="14"/>
      <c r="KB5" s="14"/>
      <c r="KC5" s="14"/>
      <c r="KD5" s="14"/>
      <c r="KE5" s="14"/>
      <c r="KF5" s="14"/>
      <c r="KG5" s="14"/>
      <c r="KH5" s="14"/>
      <c r="KI5" s="14"/>
      <c r="KJ5" s="14"/>
      <c r="KK5" s="14"/>
      <c r="KL5" s="14"/>
      <c r="KM5" s="14"/>
      <c r="KN5" s="14"/>
      <c r="KO5" s="14"/>
      <c r="KP5" s="14"/>
      <c r="KQ5" s="14"/>
      <c r="KR5" s="14"/>
      <c r="KS5" s="14"/>
      <c r="KT5" s="14"/>
      <c r="KU5" s="14"/>
      <c r="KV5" s="14"/>
      <c r="KW5" s="14"/>
      <c r="KX5" s="14"/>
      <c r="KY5" s="14"/>
      <c r="KZ5" s="14"/>
      <c r="LA5" s="14"/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  <c r="OU5" s="14"/>
      <c r="OV5" s="14"/>
      <c r="OW5" s="14"/>
      <c r="OX5" s="14"/>
      <c r="OY5" s="14"/>
      <c r="OZ5" s="14"/>
      <c r="PA5" s="14"/>
      <c r="PB5" s="14"/>
      <c r="PC5" s="14"/>
      <c r="PD5" s="14"/>
      <c r="PE5" s="14"/>
      <c r="PF5" s="14"/>
      <c r="PG5" s="14"/>
      <c r="PH5" s="14"/>
      <c r="PI5" s="14"/>
      <c r="PJ5" s="14"/>
      <c r="PK5" s="14"/>
      <c r="PL5" s="14"/>
      <c r="PM5" s="14"/>
      <c r="PN5" s="14"/>
      <c r="PO5" s="14"/>
      <c r="PP5" s="14"/>
      <c r="PQ5" s="14"/>
      <c r="PR5" s="14"/>
      <c r="PS5" s="14"/>
      <c r="PT5" s="14"/>
      <c r="PU5" s="14"/>
      <c r="PV5" s="14"/>
      <c r="PW5" s="14"/>
      <c r="PX5" s="14"/>
      <c r="PY5" s="14"/>
      <c r="PZ5" s="14"/>
      <c r="QA5" s="14"/>
      <c r="QB5" s="14"/>
      <c r="QC5" s="14"/>
      <c r="QD5" s="14"/>
      <c r="QE5" s="14"/>
      <c r="QF5" s="14"/>
      <c r="QG5" s="14"/>
      <c r="QH5" s="14"/>
      <c r="QI5" s="14"/>
      <c r="QJ5" s="14"/>
      <c r="QK5" s="14"/>
      <c r="QL5" s="14"/>
      <c r="QM5" s="14"/>
      <c r="QN5" s="14"/>
      <c r="QO5" s="14"/>
      <c r="QP5" s="14"/>
      <c r="QQ5" s="14"/>
      <c r="QR5" s="14"/>
      <c r="QS5" s="14"/>
      <c r="QT5" s="14"/>
      <c r="QU5" s="14"/>
      <c r="QV5" s="14"/>
      <c r="QW5" s="14"/>
      <c r="QX5" s="14"/>
      <c r="QY5" s="14"/>
      <c r="QZ5" s="14"/>
      <c r="RA5" s="14"/>
      <c r="RB5" s="14"/>
      <c r="RC5" s="14"/>
      <c r="RD5" s="14"/>
      <c r="RE5" s="14"/>
      <c r="RF5" s="14"/>
      <c r="RG5" s="14"/>
      <c r="RH5" s="14"/>
      <c r="RI5" s="14"/>
      <c r="RJ5" s="14"/>
      <c r="RK5" s="14"/>
      <c r="RL5" s="14"/>
      <c r="RM5" s="14"/>
      <c r="RN5" s="14"/>
      <c r="RO5" s="14"/>
      <c r="RP5" s="14"/>
      <c r="RQ5" s="14"/>
      <c r="RR5" s="14"/>
      <c r="RS5" s="14"/>
      <c r="RT5" s="14"/>
      <c r="RU5" s="14"/>
      <c r="RV5" s="14"/>
      <c r="RW5" s="14"/>
      <c r="RX5" s="14"/>
      <c r="RY5" s="14"/>
      <c r="RZ5" s="14"/>
      <c r="SA5" s="14"/>
      <c r="SB5" s="14"/>
      <c r="SC5" s="14"/>
      <c r="SD5" s="14"/>
      <c r="SE5" s="14"/>
      <c r="SF5" s="14"/>
      <c r="SG5" s="14"/>
      <c r="SH5" s="14"/>
      <c r="SI5" s="14"/>
      <c r="SJ5" s="14"/>
      <c r="SK5" s="14"/>
      <c r="SL5" s="14"/>
      <c r="SM5" s="14"/>
      <c r="SN5" s="14"/>
      <c r="SO5" s="14"/>
      <c r="SP5" s="14"/>
      <c r="SQ5" s="14"/>
      <c r="SR5" s="14"/>
      <c r="SS5" s="14"/>
      <c r="ST5" s="14"/>
      <c r="SU5" s="14"/>
      <c r="SV5" s="14"/>
      <c r="SW5" s="14"/>
      <c r="SX5" s="14"/>
      <c r="SY5" s="14"/>
      <c r="SZ5" s="14"/>
      <c r="TA5" s="14"/>
      <c r="TB5" s="14"/>
      <c r="TC5" s="14"/>
      <c r="TD5" s="14"/>
      <c r="TE5" s="14"/>
      <c r="TF5" s="14"/>
      <c r="TG5" s="14"/>
      <c r="TH5" s="14"/>
      <c r="TI5" s="14"/>
      <c r="TJ5" s="14"/>
      <c r="TK5" s="14"/>
      <c r="TL5" s="14"/>
      <c r="TM5" s="14"/>
      <c r="TN5" s="14"/>
      <c r="TO5" s="14"/>
      <c r="TP5" s="14"/>
      <c r="TQ5" s="14"/>
      <c r="TR5" s="14"/>
      <c r="TS5" s="14"/>
      <c r="TT5" s="14"/>
      <c r="TU5" s="14"/>
      <c r="TV5" s="14"/>
      <c r="TW5" s="14"/>
      <c r="TX5" s="14"/>
      <c r="TY5" s="14"/>
      <c r="TZ5" s="14"/>
      <c r="UA5" s="14"/>
      <c r="UB5" s="14"/>
      <c r="UC5" s="14"/>
      <c r="UD5" s="14"/>
      <c r="UE5" s="14"/>
      <c r="UF5" s="14"/>
      <c r="UG5" s="14"/>
      <c r="UH5" s="14"/>
      <c r="UI5" s="14"/>
      <c r="UJ5" s="14"/>
      <c r="UK5" s="14"/>
      <c r="UL5" s="14"/>
      <c r="UM5" s="14"/>
      <c r="UN5" s="14"/>
      <c r="UO5" s="14"/>
      <c r="UP5" s="14"/>
      <c r="UQ5" s="14"/>
      <c r="UR5" s="14"/>
      <c r="US5" s="14"/>
      <c r="UT5" s="14"/>
      <c r="UU5" s="14"/>
      <c r="UV5" s="14"/>
      <c r="UW5" s="14"/>
      <c r="UX5" s="14"/>
      <c r="UY5" s="14"/>
      <c r="UZ5" s="14"/>
      <c r="VA5" s="14"/>
      <c r="VB5" s="14"/>
      <c r="VC5" s="14"/>
      <c r="VD5" s="14"/>
      <c r="VE5" s="14"/>
      <c r="VF5" s="14"/>
      <c r="VG5" s="14"/>
      <c r="VH5" s="14"/>
      <c r="VI5" s="14"/>
      <c r="VJ5" s="14"/>
      <c r="VK5" s="14"/>
      <c r="VL5" s="14"/>
      <c r="VM5" s="14"/>
      <c r="VN5" s="14"/>
      <c r="VO5" s="14"/>
      <c r="VP5" s="14"/>
      <c r="VQ5" s="14"/>
      <c r="VR5" s="14"/>
      <c r="VS5" s="14"/>
      <c r="VT5" s="14"/>
      <c r="VU5" s="14"/>
      <c r="VV5" s="14"/>
      <c r="VW5" s="14"/>
      <c r="VX5" s="14"/>
      <c r="VY5" s="14"/>
      <c r="VZ5" s="14"/>
      <c r="WA5" s="14"/>
      <c r="WB5" s="14"/>
      <c r="WC5" s="14"/>
      <c r="WD5" s="14"/>
      <c r="WE5" s="14"/>
      <c r="WF5" s="14"/>
      <c r="WG5" s="14"/>
      <c r="WH5" s="14"/>
      <c r="WI5" s="14"/>
      <c r="WJ5" s="14"/>
      <c r="WK5" s="14"/>
      <c r="WL5" s="14"/>
      <c r="WM5" s="14"/>
      <c r="WN5" s="14"/>
      <c r="WO5" s="14"/>
      <c r="WP5" s="14"/>
      <c r="WQ5" s="14"/>
      <c r="WR5" s="14"/>
      <c r="WS5" s="14"/>
      <c r="WT5" s="14"/>
      <c r="WU5" s="14"/>
      <c r="WV5" s="14"/>
      <c r="WW5" s="14"/>
      <c r="WX5" s="14"/>
      <c r="WY5" s="14"/>
      <c r="WZ5" s="14"/>
      <c r="XA5" s="14"/>
      <c r="XB5" s="14"/>
      <c r="XC5" s="14"/>
      <c r="XD5" s="14"/>
      <c r="XE5" s="14"/>
      <c r="XF5" s="14"/>
      <c r="XG5" s="14"/>
      <c r="XH5" s="14"/>
      <c r="XI5" s="14"/>
      <c r="XJ5" s="14"/>
      <c r="XK5" s="14"/>
      <c r="XL5" s="14"/>
      <c r="XM5" s="14"/>
      <c r="XN5" s="14"/>
      <c r="XO5" s="14"/>
      <c r="XP5" s="14"/>
      <c r="XQ5" s="14"/>
      <c r="XR5" s="14"/>
      <c r="XS5" s="14"/>
      <c r="XT5" s="14"/>
      <c r="XU5" s="14"/>
      <c r="XV5" s="14"/>
      <c r="XW5" s="14"/>
      <c r="XX5" s="14"/>
      <c r="XY5" s="14"/>
      <c r="XZ5" s="14"/>
      <c r="YA5" s="14"/>
      <c r="YB5" s="14"/>
      <c r="YC5" s="14"/>
      <c r="YD5" s="14"/>
      <c r="YE5" s="14"/>
      <c r="YF5" s="14"/>
      <c r="YG5" s="14"/>
      <c r="YH5" s="14"/>
      <c r="YI5" s="14"/>
      <c r="YJ5" s="14"/>
      <c r="YK5" s="14"/>
      <c r="YL5" s="14"/>
      <c r="YM5" s="14"/>
      <c r="YN5" s="14"/>
      <c r="YO5" s="14"/>
      <c r="YP5" s="14"/>
      <c r="YQ5" s="14"/>
      <c r="YR5" s="14"/>
      <c r="YS5" s="14"/>
      <c r="YT5" s="14"/>
      <c r="YU5" s="14"/>
      <c r="YV5" s="14"/>
      <c r="YW5" s="14"/>
      <c r="YX5" s="14"/>
      <c r="YY5" s="14"/>
      <c r="YZ5" s="14"/>
      <c r="ZA5" s="14"/>
      <c r="ZB5" s="14"/>
      <c r="ZC5" s="14"/>
      <c r="ZD5" s="14"/>
      <c r="ZE5" s="14"/>
      <c r="ZF5" s="14"/>
      <c r="ZG5" s="14"/>
      <c r="ZH5" s="14"/>
      <c r="ZI5" s="14"/>
      <c r="ZJ5" s="14"/>
      <c r="ZK5" s="14"/>
      <c r="ZL5" s="14"/>
      <c r="ZM5" s="14"/>
      <c r="ZN5" s="14"/>
      <c r="ZO5" s="14"/>
      <c r="ZP5" s="14"/>
      <c r="ZQ5" s="14"/>
      <c r="ZR5" s="14"/>
      <c r="ZS5" s="14"/>
      <c r="ZT5" s="14"/>
      <c r="ZU5" s="14"/>
      <c r="ZV5" s="14"/>
      <c r="ZW5" s="14"/>
      <c r="ZX5" s="14"/>
      <c r="ZY5" s="14"/>
      <c r="ZZ5" s="14"/>
      <c r="AAA5" s="14"/>
      <c r="AAB5" s="14"/>
      <c r="AAC5" s="14"/>
      <c r="AAD5" s="14"/>
      <c r="AAE5" s="14"/>
      <c r="AAF5" s="14"/>
      <c r="AAG5" s="14"/>
      <c r="AAH5" s="14"/>
      <c r="AAI5" s="14"/>
      <c r="AAJ5" s="14"/>
      <c r="AAK5" s="14"/>
      <c r="AAL5" s="14"/>
      <c r="AAM5" s="14"/>
      <c r="AAN5" s="14"/>
      <c r="AAO5" s="14"/>
      <c r="AAP5" s="14"/>
      <c r="AAQ5" s="14"/>
      <c r="AAR5" s="14"/>
      <c r="AAS5" s="14"/>
      <c r="AAT5" s="14"/>
      <c r="AAU5" s="14"/>
      <c r="AAV5" s="14"/>
      <c r="AAW5" s="14"/>
      <c r="AAX5" s="14"/>
      <c r="AAY5" s="14"/>
      <c r="AAZ5" s="14"/>
      <c r="ABA5" s="14"/>
      <c r="ABB5" s="14"/>
      <c r="ABC5" s="14"/>
      <c r="ABD5" s="14"/>
      <c r="ABE5" s="14"/>
      <c r="ABF5" s="14"/>
      <c r="ABG5" s="14"/>
      <c r="ABH5" s="14"/>
      <c r="ABI5" s="14"/>
      <c r="ABJ5" s="14"/>
      <c r="ABK5" s="14"/>
      <c r="ABL5" s="14"/>
      <c r="ABM5" s="14"/>
      <c r="ABN5" s="14"/>
      <c r="ABO5" s="14"/>
      <c r="ABP5" s="14"/>
      <c r="ABQ5" s="14"/>
      <c r="ABR5" s="14"/>
      <c r="ABS5" s="14"/>
      <c r="ABT5" s="14"/>
      <c r="ABU5" s="14"/>
      <c r="ABV5" s="14"/>
      <c r="ABW5" s="14"/>
      <c r="ABX5" s="14"/>
      <c r="ABY5" s="14"/>
      <c r="ABZ5" s="14"/>
      <c r="ACA5" s="14"/>
      <c r="ACB5" s="14"/>
      <c r="ACC5" s="14"/>
      <c r="ACD5" s="14"/>
      <c r="ACE5" s="14"/>
      <c r="ACF5" s="14"/>
      <c r="ACG5" s="14"/>
      <c r="ACH5" s="14"/>
      <c r="ACI5" s="14"/>
      <c r="ACJ5" s="14"/>
      <c r="ACK5" s="14"/>
      <c r="ACL5" s="14"/>
      <c r="ACM5" s="14"/>
      <c r="ACN5" s="14"/>
      <c r="ACO5" s="14"/>
      <c r="ACP5" s="14"/>
      <c r="ACQ5" s="14"/>
      <c r="ACR5" s="14"/>
      <c r="ACS5" s="14"/>
      <c r="ACT5" s="14"/>
      <c r="ACU5" s="14"/>
      <c r="ACV5" s="14"/>
      <c r="ACW5" s="14"/>
      <c r="ACX5" s="14"/>
      <c r="ACY5" s="14"/>
      <c r="ACZ5" s="14"/>
      <c r="ADA5" s="14"/>
      <c r="ADB5" s="14"/>
      <c r="ADC5" s="14"/>
      <c r="ADD5" s="14"/>
      <c r="ADE5" s="14"/>
      <c r="ADF5" s="14"/>
      <c r="ADG5" s="14"/>
      <c r="ADH5" s="14"/>
      <c r="ADI5" s="14"/>
      <c r="ADJ5" s="14"/>
      <c r="ADK5" s="14"/>
      <c r="ADL5" s="14"/>
      <c r="ADM5" s="14"/>
      <c r="ADN5" s="14"/>
      <c r="ADO5" s="14"/>
      <c r="ADP5" s="14"/>
      <c r="ADQ5" s="14"/>
      <c r="ADR5" s="14"/>
      <c r="ADS5" s="14"/>
      <c r="ADT5" s="14"/>
      <c r="ADU5" s="14"/>
      <c r="ADV5" s="14"/>
      <c r="ADW5" s="14"/>
      <c r="ADX5" s="14"/>
      <c r="ADY5" s="14"/>
      <c r="ADZ5" s="14"/>
      <c r="AEA5" s="14"/>
      <c r="AEB5" s="14"/>
      <c r="AEC5" s="14"/>
      <c r="AED5" s="14"/>
      <c r="AEE5" s="14"/>
      <c r="AEF5" s="14"/>
      <c r="AEG5" s="14"/>
      <c r="AEH5" s="14"/>
      <c r="AEI5" s="14"/>
      <c r="AEJ5" s="14"/>
      <c r="AEK5" s="14"/>
      <c r="AEL5" s="14"/>
      <c r="AEM5" s="14"/>
      <c r="AEN5" s="14"/>
      <c r="AEO5" s="14"/>
      <c r="AEP5" s="14"/>
      <c r="AEQ5" s="14"/>
      <c r="AER5" s="14"/>
      <c r="AES5" s="14"/>
      <c r="AET5" s="14"/>
      <c r="AEU5" s="14"/>
      <c r="AEV5" s="14"/>
      <c r="AEW5" s="14"/>
      <c r="AEX5" s="14"/>
      <c r="AEY5" s="14"/>
      <c r="AEZ5" s="14"/>
      <c r="AFA5" s="14"/>
      <c r="AFB5" s="14"/>
      <c r="AFC5" s="14"/>
      <c r="AFD5" s="14"/>
      <c r="AFE5" s="14"/>
      <c r="AFF5" s="14"/>
      <c r="AFG5" s="14"/>
      <c r="AFH5" s="14"/>
      <c r="AFI5" s="14"/>
      <c r="AFJ5" s="14"/>
      <c r="AFK5" s="14"/>
      <c r="AFL5" s="14"/>
      <c r="AFM5" s="14"/>
      <c r="AFN5" s="14"/>
      <c r="AFO5" s="14"/>
      <c r="AFP5" s="14"/>
      <c r="AFQ5" s="14"/>
      <c r="AFR5" s="14"/>
      <c r="AFS5" s="14"/>
      <c r="AFT5" s="14"/>
      <c r="AFU5" s="14"/>
      <c r="AFV5" s="14"/>
      <c r="AFW5" s="14"/>
      <c r="AFX5" s="14"/>
      <c r="AFY5" s="14"/>
      <c r="AFZ5" s="14"/>
      <c r="AGA5" s="14"/>
      <c r="AGB5" s="14"/>
      <c r="AGC5" s="14"/>
      <c r="AGD5" s="14"/>
      <c r="AGE5" s="14"/>
      <c r="AGF5" s="14"/>
      <c r="AGG5" s="14"/>
      <c r="AGH5" s="14"/>
      <c r="AGI5" s="14"/>
      <c r="AGJ5" s="14"/>
      <c r="AGK5" s="14"/>
      <c r="AGL5" s="14"/>
      <c r="AGM5" s="14"/>
      <c r="AGN5" s="14"/>
      <c r="AGO5" s="14"/>
      <c r="AGP5" s="14"/>
      <c r="AGQ5" s="14"/>
      <c r="AGR5" s="14"/>
      <c r="AGS5" s="14"/>
      <c r="AGT5" s="14"/>
      <c r="AGU5" s="14"/>
      <c r="AGV5" s="14"/>
      <c r="AGW5" s="14"/>
      <c r="AGX5" s="14"/>
      <c r="AGY5" s="14"/>
      <c r="AGZ5" s="14"/>
      <c r="AHA5" s="14"/>
      <c r="AHB5" s="14"/>
      <c r="AHC5" s="14"/>
      <c r="AHD5" s="14"/>
      <c r="AHE5" s="14"/>
      <c r="AHF5" s="14"/>
      <c r="AHG5" s="14"/>
      <c r="AHH5" s="14"/>
      <c r="AHI5" s="14"/>
      <c r="AHJ5" s="14"/>
      <c r="AHK5" s="14"/>
      <c r="AHL5" s="14"/>
      <c r="AHM5" s="14"/>
      <c r="AHN5" s="14"/>
      <c r="AHO5" s="14"/>
      <c r="AHP5" s="14"/>
      <c r="AHQ5" s="14"/>
      <c r="AHR5" s="14"/>
      <c r="AHS5" s="14"/>
      <c r="AHT5" s="14"/>
      <c r="AHU5" s="14"/>
      <c r="AHV5" s="14"/>
      <c r="AHW5" s="14"/>
      <c r="AHX5" s="14"/>
      <c r="AHY5" s="14"/>
      <c r="AHZ5" s="14"/>
      <c r="AIA5" s="14"/>
      <c r="AIB5" s="14"/>
      <c r="AIC5" s="14"/>
      <c r="AID5" s="14"/>
      <c r="AIE5" s="14"/>
      <c r="AIF5" s="14"/>
      <c r="AIG5" s="14"/>
      <c r="AIH5" s="14"/>
      <c r="AII5" s="14"/>
      <c r="AIJ5" s="14"/>
      <c r="AIK5" s="14"/>
      <c r="AIL5" s="14"/>
      <c r="AIM5" s="14"/>
      <c r="AIN5" s="14"/>
      <c r="AIO5" s="14"/>
      <c r="AIP5" s="14"/>
      <c r="AIQ5" s="14"/>
      <c r="AIR5" s="14"/>
      <c r="AIS5" s="14"/>
      <c r="AIT5" s="14"/>
      <c r="AIU5" s="14"/>
      <c r="AIV5" s="14"/>
      <c r="AIW5" s="14"/>
      <c r="AIX5" s="14"/>
      <c r="AIY5" s="14"/>
      <c r="AIZ5" s="14"/>
      <c r="AJA5" s="14"/>
      <c r="AJB5" s="14"/>
      <c r="AJC5" s="14"/>
      <c r="AJD5" s="14"/>
      <c r="AJE5" s="14"/>
      <c r="AJF5" s="14"/>
      <c r="AJG5" s="14"/>
      <c r="AJH5" s="14"/>
      <c r="AJI5" s="14"/>
      <c r="AJJ5" s="14"/>
      <c r="AJK5" s="14"/>
      <c r="AJL5" s="14"/>
      <c r="AJM5" s="14"/>
      <c r="AJN5" s="14"/>
      <c r="AJO5" s="14"/>
      <c r="AJP5" s="14"/>
      <c r="AJQ5" s="14"/>
      <c r="AJR5" s="14"/>
      <c r="AJS5" s="14"/>
      <c r="AJT5" s="14"/>
      <c r="AJU5" s="14"/>
      <c r="AJV5" s="14"/>
      <c r="AJW5" s="14"/>
      <c r="AJX5" s="14"/>
      <c r="AJY5" s="14"/>
      <c r="AJZ5" s="14"/>
      <c r="AKA5" s="14"/>
      <c r="AKB5" s="14"/>
      <c r="AKC5" s="14"/>
      <c r="AKD5" s="14"/>
      <c r="AKE5" s="14"/>
      <c r="AKF5" s="14"/>
      <c r="AKG5" s="14"/>
      <c r="AKH5" s="14"/>
      <c r="AKI5" s="14"/>
      <c r="AKJ5" s="14"/>
      <c r="AKK5" s="14"/>
      <c r="AKL5" s="14"/>
      <c r="AKM5" s="14"/>
      <c r="AKN5" s="14"/>
      <c r="AKO5" s="14"/>
      <c r="AKP5" s="14"/>
      <c r="AKQ5" s="14"/>
      <c r="AKR5" s="14"/>
      <c r="AKS5" s="14"/>
      <c r="AKT5" s="14"/>
      <c r="AKU5" s="14"/>
      <c r="AKV5" s="14"/>
      <c r="AKW5" s="14"/>
      <c r="AKX5" s="14"/>
      <c r="AKY5" s="14"/>
      <c r="AKZ5" s="14"/>
      <c r="ALA5" s="14"/>
      <c r="ALB5" s="14"/>
      <c r="ALC5" s="14"/>
      <c r="ALD5" s="14"/>
      <c r="ALE5" s="14"/>
      <c r="ALF5" s="14"/>
      <c r="ALG5" s="14"/>
      <c r="ALH5" s="14"/>
      <c r="ALI5" s="14"/>
      <c r="ALJ5" s="14"/>
      <c r="ALK5" s="14"/>
      <c r="ALL5" s="14"/>
      <c r="ALM5" s="14"/>
      <c r="ALN5" s="14"/>
      <c r="ALO5" s="14"/>
      <c r="ALP5" s="14"/>
      <c r="ALQ5" s="14"/>
      <c r="ALR5" s="14"/>
      <c r="ALS5" s="14"/>
      <c r="ALT5" s="14"/>
      <c r="ALU5" s="14"/>
      <c r="ALV5" s="14"/>
      <c r="ALW5" s="14"/>
      <c r="ALX5" s="14"/>
      <c r="ALY5" s="14"/>
      <c r="ALZ5" s="14"/>
      <c r="AMA5" s="14"/>
      <c r="AMB5" s="14"/>
      <c r="AMC5" s="14"/>
      <c r="AMD5" s="14"/>
      <c r="AME5" s="14"/>
    </row>
    <row r="6" spans="1:1019" ht="15" x14ac:dyDescent="0.25">
      <c r="A6" s="14" t="s">
        <v>1690</v>
      </c>
      <c r="B6" s="18">
        <v>3336</v>
      </c>
      <c r="C6" s="14"/>
      <c r="D6" s="14" t="s">
        <v>1691</v>
      </c>
      <c r="E6" s="14"/>
      <c r="F6" s="14"/>
      <c r="G6" s="19"/>
      <c r="H6" s="20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  <c r="OU6" s="14"/>
      <c r="OV6" s="14"/>
      <c r="OW6" s="14"/>
      <c r="OX6" s="14"/>
      <c r="OY6" s="14"/>
      <c r="OZ6" s="14"/>
      <c r="PA6" s="14"/>
      <c r="PB6" s="14"/>
      <c r="PC6" s="14"/>
      <c r="PD6" s="14"/>
      <c r="PE6" s="14"/>
      <c r="PF6" s="14"/>
      <c r="PG6" s="14"/>
      <c r="PH6" s="14"/>
      <c r="PI6" s="14"/>
      <c r="PJ6" s="14"/>
      <c r="PK6" s="14"/>
      <c r="PL6" s="14"/>
      <c r="PM6" s="14"/>
      <c r="PN6" s="14"/>
      <c r="PO6" s="14"/>
      <c r="PP6" s="14"/>
      <c r="PQ6" s="14"/>
      <c r="PR6" s="14"/>
      <c r="PS6" s="14"/>
      <c r="PT6" s="14"/>
      <c r="PU6" s="14"/>
      <c r="PV6" s="14"/>
      <c r="PW6" s="14"/>
      <c r="PX6" s="14"/>
      <c r="PY6" s="14"/>
      <c r="PZ6" s="14"/>
      <c r="QA6" s="14"/>
      <c r="QB6" s="14"/>
      <c r="QC6" s="14"/>
      <c r="QD6" s="14"/>
      <c r="QE6" s="14"/>
      <c r="QF6" s="14"/>
      <c r="QG6" s="14"/>
      <c r="QH6" s="14"/>
      <c r="QI6" s="14"/>
      <c r="QJ6" s="14"/>
      <c r="QK6" s="14"/>
      <c r="QL6" s="14"/>
      <c r="QM6" s="14"/>
      <c r="QN6" s="14"/>
      <c r="QO6" s="14"/>
      <c r="QP6" s="14"/>
      <c r="QQ6" s="14"/>
      <c r="QR6" s="14"/>
      <c r="QS6" s="14"/>
      <c r="QT6" s="14"/>
      <c r="QU6" s="14"/>
      <c r="QV6" s="14"/>
      <c r="QW6" s="14"/>
      <c r="QX6" s="14"/>
      <c r="QY6" s="14"/>
      <c r="QZ6" s="14"/>
      <c r="RA6" s="14"/>
      <c r="RB6" s="14"/>
      <c r="RC6" s="14"/>
      <c r="RD6" s="14"/>
      <c r="RE6" s="14"/>
      <c r="RF6" s="14"/>
      <c r="RG6" s="14"/>
      <c r="RH6" s="14"/>
      <c r="RI6" s="14"/>
      <c r="RJ6" s="14"/>
      <c r="RK6" s="14"/>
      <c r="RL6" s="14"/>
      <c r="RM6" s="14"/>
      <c r="RN6" s="14"/>
      <c r="RO6" s="14"/>
      <c r="RP6" s="14"/>
      <c r="RQ6" s="14"/>
      <c r="RR6" s="14"/>
      <c r="RS6" s="14"/>
      <c r="RT6" s="14"/>
      <c r="RU6" s="14"/>
      <c r="RV6" s="14"/>
      <c r="RW6" s="14"/>
      <c r="RX6" s="14"/>
      <c r="RY6" s="14"/>
      <c r="RZ6" s="14"/>
      <c r="SA6" s="14"/>
      <c r="SB6" s="14"/>
      <c r="SC6" s="14"/>
      <c r="SD6" s="14"/>
      <c r="SE6" s="14"/>
      <c r="SF6" s="14"/>
      <c r="SG6" s="14"/>
      <c r="SH6" s="14"/>
      <c r="SI6" s="14"/>
      <c r="SJ6" s="14"/>
      <c r="SK6" s="14"/>
      <c r="SL6" s="14"/>
      <c r="SM6" s="14"/>
      <c r="SN6" s="14"/>
      <c r="SO6" s="14"/>
      <c r="SP6" s="14"/>
      <c r="SQ6" s="14"/>
      <c r="SR6" s="14"/>
      <c r="SS6" s="14"/>
      <c r="ST6" s="14"/>
      <c r="SU6" s="14"/>
      <c r="SV6" s="14"/>
      <c r="SW6" s="14"/>
      <c r="SX6" s="14"/>
      <c r="SY6" s="14"/>
      <c r="SZ6" s="14"/>
      <c r="TA6" s="14"/>
      <c r="TB6" s="14"/>
      <c r="TC6" s="14"/>
      <c r="TD6" s="14"/>
      <c r="TE6" s="14"/>
      <c r="TF6" s="14"/>
      <c r="TG6" s="14"/>
      <c r="TH6" s="14"/>
      <c r="TI6" s="14"/>
      <c r="TJ6" s="14"/>
      <c r="TK6" s="14"/>
      <c r="TL6" s="14"/>
      <c r="TM6" s="14"/>
      <c r="TN6" s="14"/>
      <c r="TO6" s="14"/>
      <c r="TP6" s="14"/>
      <c r="TQ6" s="14"/>
      <c r="TR6" s="14"/>
      <c r="TS6" s="14"/>
      <c r="TT6" s="14"/>
      <c r="TU6" s="14"/>
      <c r="TV6" s="14"/>
      <c r="TW6" s="14"/>
      <c r="TX6" s="14"/>
      <c r="TY6" s="14"/>
      <c r="TZ6" s="14"/>
      <c r="UA6" s="14"/>
      <c r="UB6" s="14"/>
      <c r="UC6" s="14"/>
      <c r="UD6" s="14"/>
      <c r="UE6" s="14"/>
      <c r="UF6" s="14"/>
      <c r="UG6" s="14"/>
      <c r="UH6" s="14"/>
      <c r="UI6" s="14"/>
      <c r="UJ6" s="14"/>
      <c r="UK6" s="14"/>
      <c r="UL6" s="14"/>
      <c r="UM6" s="14"/>
      <c r="UN6" s="14"/>
      <c r="UO6" s="14"/>
      <c r="UP6" s="14"/>
      <c r="UQ6" s="14"/>
      <c r="UR6" s="14"/>
      <c r="US6" s="14"/>
      <c r="UT6" s="14"/>
      <c r="UU6" s="14"/>
      <c r="UV6" s="14"/>
      <c r="UW6" s="14"/>
      <c r="UX6" s="14"/>
      <c r="UY6" s="14"/>
      <c r="UZ6" s="14"/>
      <c r="VA6" s="14"/>
      <c r="VB6" s="14"/>
      <c r="VC6" s="14"/>
      <c r="VD6" s="14"/>
      <c r="VE6" s="14"/>
      <c r="VF6" s="14"/>
      <c r="VG6" s="14"/>
      <c r="VH6" s="14"/>
      <c r="VI6" s="14"/>
      <c r="VJ6" s="14"/>
      <c r="VK6" s="14"/>
      <c r="VL6" s="14"/>
      <c r="VM6" s="14"/>
      <c r="VN6" s="14"/>
      <c r="VO6" s="14"/>
      <c r="VP6" s="14"/>
      <c r="VQ6" s="14"/>
      <c r="VR6" s="14"/>
      <c r="VS6" s="14"/>
      <c r="VT6" s="14"/>
      <c r="VU6" s="14"/>
      <c r="VV6" s="14"/>
      <c r="VW6" s="14"/>
      <c r="VX6" s="14"/>
      <c r="VY6" s="14"/>
      <c r="VZ6" s="14"/>
      <c r="WA6" s="14"/>
      <c r="WB6" s="14"/>
      <c r="WC6" s="14"/>
      <c r="WD6" s="14"/>
      <c r="WE6" s="14"/>
      <c r="WF6" s="14"/>
      <c r="WG6" s="14"/>
      <c r="WH6" s="14"/>
      <c r="WI6" s="14"/>
      <c r="WJ6" s="14"/>
      <c r="WK6" s="14"/>
      <c r="WL6" s="14"/>
      <c r="WM6" s="14"/>
      <c r="WN6" s="14"/>
      <c r="WO6" s="14"/>
      <c r="WP6" s="14"/>
      <c r="WQ6" s="14"/>
      <c r="WR6" s="14"/>
      <c r="WS6" s="14"/>
      <c r="WT6" s="14"/>
      <c r="WU6" s="14"/>
      <c r="WV6" s="14"/>
      <c r="WW6" s="14"/>
      <c r="WX6" s="14"/>
      <c r="WY6" s="14"/>
      <c r="WZ6" s="14"/>
      <c r="XA6" s="14"/>
      <c r="XB6" s="14"/>
      <c r="XC6" s="14"/>
      <c r="XD6" s="14"/>
      <c r="XE6" s="14"/>
      <c r="XF6" s="14"/>
      <c r="XG6" s="14"/>
      <c r="XH6" s="14"/>
      <c r="XI6" s="14"/>
      <c r="XJ6" s="14"/>
      <c r="XK6" s="14"/>
      <c r="XL6" s="14"/>
      <c r="XM6" s="14"/>
      <c r="XN6" s="14"/>
      <c r="XO6" s="14"/>
      <c r="XP6" s="14"/>
      <c r="XQ6" s="14"/>
      <c r="XR6" s="14"/>
      <c r="XS6" s="14"/>
      <c r="XT6" s="14"/>
      <c r="XU6" s="14"/>
      <c r="XV6" s="14"/>
      <c r="XW6" s="14"/>
      <c r="XX6" s="14"/>
      <c r="XY6" s="14"/>
      <c r="XZ6" s="14"/>
      <c r="YA6" s="14"/>
      <c r="YB6" s="14"/>
      <c r="YC6" s="14"/>
      <c r="YD6" s="14"/>
      <c r="YE6" s="14"/>
      <c r="YF6" s="14"/>
      <c r="YG6" s="14"/>
      <c r="YH6" s="14"/>
      <c r="YI6" s="14"/>
      <c r="YJ6" s="14"/>
      <c r="YK6" s="14"/>
      <c r="YL6" s="14"/>
      <c r="YM6" s="14"/>
      <c r="YN6" s="14"/>
      <c r="YO6" s="14"/>
      <c r="YP6" s="14"/>
      <c r="YQ6" s="14"/>
      <c r="YR6" s="14"/>
      <c r="YS6" s="14"/>
      <c r="YT6" s="14"/>
      <c r="YU6" s="14"/>
      <c r="YV6" s="14"/>
      <c r="YW6" s="14"/>
      <c r="YX6" s="14"/>
      <c r="YY6" s="14"/>
      <c r="YZ6" s="14"/>
      <c r="ZA6" s="14"/>
      <c r="ZB6" s="14"/>
      <c r="ZC6" s="14"/>
      <c r="ZD6" s="14"/>
      <c r="ZE6" s="14"/>
      <c r="ZF6" s="14"/>
      <c r="ZG6" s="14"/>
      <c r="ZH6" s="14"/>
      <c r="ZI6" s="14"/>
      <c r="ZJ6" s="14"/>
      <c r="ZK6" s="14"/>
      <c r="ZL6" s="14"/>
      <c r="ZM6" s="14"/>
      <c r="ZN6" s="14"/>
      <c r="ZO6" s="14"/>
      <c r="ZP6" s="14"/>
      <c r="ZQ6" s="14"/>
      <c r="ZR6" s="14"/>
      <c r="ZS6" s="14"/>
      <c r="ZT6" s="14"/>
      <c r="ZU6" s="14"/>
      <c r="ZV6" s="14"/>
      <c r="ZW6" s="14"/>
      <c r="ZX6" s="14"/>
      <c r="ZY6" s="14"/>
      <c r="ZZ6" s="14"/>
      <c r="AAA6" s="14"/>
      <c r="AAB6" s="14"/>
      <c r="AAC6" s="14"/>
      <c r="AAD6" s="14"/>
      <c r="AAE6" s="14"/>
      <c r="AAF6" s="14"/>
      <c r="AAG6" s="14"/>
      <c r="AAH6" s="14"/>
      <c r="AAI6" s="14"/>
      <c r="AAJ6" s="14"/>
      <c r="AAK6" s="14"/>
      <c r="AAL6" s="14"/>
      <c r="AAM6" s="14"/>
      <c r="AAN6" s="14"/>
      <c r="AAO6" s="14"/>
      <c r="AAP6" s="14"/>
      <c r="AAQ6" s="14"/>
      <c r="AAR6" s="14"/>
      <c r="AAS6" s="14"/>
      <c r="AAT6" s="14"/>
      <c r="AAU6" s="14"/>
      <c r="AAV6" s="14"/>
      <c r="AAW6" s="14"/>
      <c r="AAX6" s="14"/>
      <c r="AAY6" s="14"/>
      <c r="AAZ6" s="14"/>
      <c r="ABA6" s="14"/>
      <c r="ABB6" s="14"/>
      <c r="ABC6" s="14"/>
      <c r="ABD6" s="14"/>
      <c r="ABE6" s="14"/>
      <c r="ABF6" s="14"/>
      <c r="ABG6" s="14"/>
      <c r="ABH6" s="14"/>
      <c r="ABI6" s="14"/>
      <c r="ABJ6" s="14"/>
      <c r="ABK6" s="14"/>
      <c r="ABL6" s="14"/>
      <c r="ABM6" s="14"/>
      <c r="ABN6" s="14"/>
      <c r="ABO6" s="14"/>
      <c r="ABP6" s="14"/>
      <c r="ABQ6" s="14"/>
      <c r="ABR6" s="14"/>
      <c r="ABS6" s="14"/>
      <c r="ABT6" s="14"/>
      <c r="ABU6" s="14"/>
      <c r="ABV6" s="14"/>
      <c r="ABW6" s="14"/>
      <c r="ABX6" s="14"/>
      <c r="ABY6" s="14"/>
      <c r="ABZ6" s="14"/>
      <c r="ACA6" s="14"/>
      <c r="ACB6" s="14"/>
      <c r="ACC6" s="14"/>
      <c r="ACD6" s="14"/>
      <c r="ACE6" s="14"/>
      <c r="ACF6" s="14"/>
      <c r="ACG6" s="14"/>
      <c r="ACH6" s="14"/>
      <c r="ACI6" s="14"/>
      <c r="ACJ6" s="14"/>
      <c r="ACK6" s="14"/>
      <c r="ACL6" s="14"/>
      <c r="ACM6" s="14"/>
      <c r="ACN6" s="14"/>
      <c r="ACO6" s="14"/>
      <c r="ACP6" s="14"/>
      <c r="ACQ6" s="14"/>
      <c r="ACR6" s="14"/>
      <c r="ACS6" s="14"/>
      <c r="ACT6" s="14"/>
      <c r="ACU6" s="14"/>
      <c r="ACV6" s="14"/>
      <c r="ACW6" s="14"/>
      <c r="ACX6" s="14"/>
      <c r="ACY6" s="14"/>
      <c r="ACZ6" s="14"/>
      <c r="ADA6" s="14"/>
      <c r="ADB6" s="14"/>
      <c r="ADC6" s="14"/>
      <c r="ADD6" s="14"/>
      <c r="ADE6" s="14"/>
      <c r="ADF6" s="14"/>
      <c r="ADG6" s="14"/>
      <c r="ADH6" s="14"/>
      <c r="ADI6" s="14"/>
      <c r="ADJ6" s="14"/>
      <c r="ADK6" s="14"/>
      <c r="ADL6" s="14"/>
      <c r="ADM6" s="14"/>
      <c r="ADN6" s="14"/>
      <c r="ADO6" s="14"/>
      <c r="ADP6" s="14"/>
      <c r="ADQ6" s="14"/>
      <c r="ADR6" s="14"/>
      <c r="ADS6" s="14"/>
      <c r="ADT6" s="14"/>
      <c r="ADU6" s="14"/>
      <c r="ADV6" s="14"/>
      <c r="ADW6" s="14"/>
      <c r="ADX6" s="14"/>
      <c r="ADY6" s="14"/>
      <c r="ADZ6" s="14"/>
      <c r="AEA6" s="14"/>
      <c r="AEB6" s="14"/>
      <c r="AEC6" s="14"/>
      <c r="AED6" s="14"/>
      <c r="AEE6" s="14"/>
      <c r="AEF6" s="14"/>
      <c r="AEG6" s="14"/>
      <c r="AEH6" s="14"/>
      <c r="AEI6" s="14"/>
      <c r="AEJ6" s="14"/>
      <c r="AEK6" s="14"/>
      <c r="AEL6" s="14"/>
      <c r="AEM6" s="14"/>
      <c r="AEN6" s="14"/>
      <c r="AEO6" s="14"/>
      <c r="AEP6" s="14"/>
      <c r="AEQ6" s="14"/>
      <c r="AER6" s="14"/>
      <c r="AES6" s="14"/>
      <c r="AET6" s="14"/>
      <c r="AEU6" s="14"/>
      <c r="AEV6" s="14"/>
      <c r="AEW6" s="14"/>
      <c r="AEX6" s="14"/>
      <c r="AEY6" s="14"/>
      <c r="AEZ6" s="14"/>
      <c r="AFA6" s="14"/>
      <c r="AFB6" s="14"/>
      <c r="AFC6" s="14"/>
      <c r="AFD6" s="14"/>
      <c r="AFE6" s="14"/>
      <c r="AFF6" s="14"/>
      <c r="AFG6" s="14"/>
      <c r="AFH6" s="14"/>
      <c r="AFI6" s="14"/>
      <c r="AFJ6" s="14"/>
      <c r="AFK6" s="14"/>
      <c r="AFL6" s="14"/>
      <c r="AFM6" s="14"/>
      <c r="AFN6" s="14"/>
      <c r="AFO6" s="14"/>
      <c r="AFP6" s="14"/>
      <c r="AFQ6" s="14"/>
      <c r="AFR6" s="14"/>
      <c r="AFS6" s="14"/>
      <c r="AFT6" s="14"/>
      <c r="AFU6" s="14"/>
      <c r="AFV6" s="14"/>
      <c r="AFW6" s="14"/>
      <c r="AFX6" s="14"/>
      <c r="AFY6" s="14"/>
      <c r="AFZ6" s="14"/>
      <c r="AGA6" s="14"/>
      <c r="AGB6" s="14"/>
      <c r="AGC6" s="14"/>
      <c r="AGD6" s="14"/>
      <c r="AGE6" s="14"/>
      <c r="AGF6" s="14"/>
      <c r="AGG6" s="14"/>
      <c r="AGH6" s="14"/>
      <c r="AGI6" s="14"/>
      <c r="AGJ6" s="14"/>
      <c r="AGK6" s="14"/>
      <c r="AGL6" s="14"/>
      <c r="AGM6" s="14"/>
      <c r="AGN6" s="14"/>
      <c r="AGO6" s="14"/>
      <c r="AGP6" s="14"/>
      <c r="AGQ6" s="14"/>
      <c r="AGR6" s="14"/>
      <c r="AGS6" s="14"/>
      <c r="AGT6" s="14"/>
      <c r="AGU6" s="14"/>
      <c r="AGV6" s="14"/>
      <c r="AGW6" s="14"/>
      <c r="AGX6" s="14"/>
      <c r="AGY6" s="14"/>
      <c r="AGZ6" s="14"/>
      <c r="AHA6" s="14"/>
      <c r="AHB6" s="14"/>
      <c r="AHC6" s="14"/>
      <c r="AHD6" s="14"/>
      <c r="AHE6" s="14"/>
      <c r="AHF6" s="14"/>
      <c r="AHG6" s="14"/>
      <c r="AHH6" s="14"/>
      <c r="AHI6" s="14"/>
      <c r="AHJ6" s="14"/>
      <c r="AHK6" s="14"/>
      <c r="AHL6" s="14"/>
      <c r="AHM6" s="14"/>
      <c r="AHN6" s="14"/>
      <c r="AHO6" s="14"/>
      <c r="AHP6" s="14"/>
      <c r="AHQ6" s="14"/>
      <c r="AHR6" s="14"/>
      <c r="AHS6" s="14"/>
      <c r="AHT6" s="14"/>
      <c r="AHU6" s="14"/>
      <c r="AHV6" s="14"/>
      <c r="AHW6" s="14"/>
      <c r="AHX6" s="14"/>
      <c r="AHY6" s="14"/>
      <c r="AHZ6" s="14"/>
      <c r="AIA6" s="14"/>
      <c r="AIB6" s="14"/>
      <c r="AIC6" s="14"/>
      <c r="AID6" s="14"/>
      <c r="AIE6" s="14"/>
      <c r="AIF6" s="14"/>
      <c r="AIG6" s="14"/>
      <c r="AIH6" s="14"/>
      <c r="AII6" s="14"/>
      <c r="AIJ6" s="14"/>
      <c r="AIK6" s="14"/>
      <c r="AIL6" s="14"/>
      <c r="AIM6" s="14"/>
      <c r="AIN6" s="14"/>
      <c r="AIO6" s="14"/>
      <c r="AIP6" s="14"/>
      <c r="AIQ6" s="14"/>
      <c r="AIR6" s="14"/>
      <c r="AIS6" s="14"/>
      <c r="AIT6" s="14"/>
      <c r="AIU6" s="14"/>
      <c r="AIV6" s="14"/>
      <c r="AIW6" s="14"/>
      <c r="AIX6" s="14"/>
      <c r="AIY6" s="14"/>
      <c r="AIZ6" s="14"/>
      <c r="AJA6" s="14"/>
      <c r="AJB6" s="14"/>
      <c r="AJC6" s="14"/>
      <c r="AJD6" s="14"/>
      <c r="AJE6" s="14"/>
      <c r="AJF6" s="14"/>
      <c r="AJG6" s="14"/>
      <c r="AJH6" s="14"/>
      <c r="AJI6" s="14"/>
      <c r="AJJ6" s="14"/>
      <c r="AJK6" s="14"/>
      <c r="AJL6" s="14"/>
      <c r="AJM6" s="14"/>
      <c r="AJN6" s="14"/>
      <c r="AJO6" s="14"/>
      <c r="AJP6" s="14"/>
      <c r="AJQ6" s="14"/>
      <c r="AJR6" s="14"/>
      <c r="AJS6" s="14"/>
      <c r="AJT6" s="14"/>
      <c r="AJU6" s="14"/>
      <c r="AJV6" s="14"/>
      <c r="AJW6" s="14"/>
      <c r="AJX6" s="14"/>
      <c r="AJY6" s="14"/>
      <c r="AJZ6" s="14"/>
      <c r="AKA6" s="14"/>
      <c r="AKB6" s="14"/>
      <c r="AKC6" s="14"/>
      <c r="AKD6" s="14"/>
      <c r="AKE6" s="14"/>
      <c r="AKF6" s="14"/>
      <c r="AKG6" s="14"/>
      <c r="AKH6" s="14"/>
      <c r="AKI6" s="14"/>
      <c r="AKJ6" s="14"/>
      <c r="AKK6" s="14"/>
      <c r="AKL6" s="14"/>
      <c r="AKM6" s="14"/>
      <c r="AKN6" s="14"/>
      <c r="AKO6" s="14"/>
      <c r="AKP6" s="14"/>
      <c r="AKQ6" s="14"/>
      <c r="AKR6" s="14"/>
      <c r="AKS6" s="14"/>
      <c r="AKT6" s="14"/>
      <c r="AKU6" s="14"/>
      <c r="AKV6" s="14"/>
      <c r="AKW6" s="14"/>
      <c r="AKX6" s="14"/>
      <c r="AKY6" s="14"/>
      <c r="AKZ6" s="14"/>
      <c r="ALA6" s="14"/>
      <c r="ALB6" s="14"/>
      <c r="ALC6" s="14"/>
      <c r="ALD6" s="14"/>
      <c r="ALE6" s="14"/>
      <c r="ALF6" s="14"/>
      <c r="ALG6" s="14"/>
      <c r="ALH6" s="14"/>
      <c r="ALI6" s="14"/>
      <c r="ALJ6" s="14"/>
      <c r="ALK6" s="14"/>
      <c r="ALL6" s="14"/>
      <c r="ALM6" s="14"/>
      <c r="ALN6" s="14"/>
      <c r="ALO6" s="14"/>
      <c r="ALP6" s="14"/>
      <c r="ALQ6" s="14"/>
      <c r="ALR6" s="14"/>
      <c r="ALS6" s="14"/>
      <c r="ALT6" s="14"/>
      <c r="ALU6" s="14"/>
      <c r="ALV6" s="14"/>
      <c r="ALW6" s="14"/>
      <c r="ALX6" s="14"/>
      <c r="ALY6" s="14"/>
      <c r="ALZ6" s="14"/>
      <c r="AMA6" s="14"/>
      <c r="AMB6" s="14"/>
      <c r="AMC6" s="14"/>
      <c r="AMD6" s="14"/>
      <c r="AME6" s="14"/>
    </row>
    <row r="7" spans="1:1019" ht="15" x14ac:dyDescent="0.25">
      <c r="A7" s="14" t="s">
        <v>1706</v>
      </c>
      <c r="B7" s="18">
        <v>695</v>
      </c>
      <c r="C7" s="14"/>
      <c r="D7" s="14" t="s">
        <v>193</v>
      </c>
      <c r="E7" s="14"/>
      <c r="F7" s="14"/>
      <c r="G7" s="19"/>
      <c r="H7" s="20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4"/>
      <c r="GS7" s="14"/>
      <c r="GT7" s="14"/>
      <c r="GU7" s="14"/>
      <c r="GV7" s="14"/>
      <c r="GW7" s="14"/>
      <c r="GX7" s="14"/>
      <c r="GY7" s="14"/>
      <c r="GZ7" s="14"/>
      <c r="HA7" s="14"/>
      <c r="HB7" s="14"/>
      <c r="HC7" s="14"/>
      <c r="HD7" s="14"/>
      <c r="HE7" s="14"/>
      <c r="HF7" s="14"/>
      <c r="HG7" s="14"/>
      <c r="HH7" s="14"/>
      <c r="HI7" s="14"/>
      <c r="HJ7" s="14"/>
      <c r="HK7" s="14"/>
      <c r="HL7" s="14"/>
      <c r="HM7" s="14"/>
      <c r="HN7" s="14"/>
      <c r="HO7" s="14"/>
      <c r="HP7" s="14"/>
      <c r="HQ7" s="14"/>
      <c r="HR7" s="14"/>
      <c r="HS7" s="14"/>
      <c r="HT7" s="14"/>
      <c r="HU7" s="14"/>
      <c r="HV7" s="14"/>
      <c r="HW7" s="14"/>
      <c r="HX7" s="14"/>
      <c r="HY7" s="14"/>
      <c r="HZ7" s="14"/>
      <c r="IA7" s="14"/>
      <c r="IB7" s="14"/>
      <c r="IC7" s="14"/>
      <c r="ID7" s="14"/>
      <c r="IE7" s="14"/>
      <c r="IF7" s="14"/>
      <c r="IG7" s="14"/>
      <c r="IH7" s="14"/>
      <c r="II7" s="14"/>
      <c r="IJ7" s="14"/>
      <c r="IK7" s="14"/>
      <c r="IL7" s="14"/>
      <c r="IM7" s="14"/>
      <c r="IN7" s="14"/>
      <c r="IO7" s="14"/>
      <c r="IP7" s="14"/>
      <c r="IQ7" s="14"/>
      <c r="IR7" s="14"/>
      <c r="IS7" s="14"/>
      <c r="IT7" s="14"/>
      <c r="IU7" s="14"/>
      <c r="IV7" s="14"/>
      <c r="IW7" s="14"/>
      <c r="IX7" s="14"/>
      <c r="IY7" s="14"/>
      <c r="IZ7" s="14"/>
      <c r="JA7" s="14"/>
      <c r="JB7" s="14"/>
      <c r="JC7" s="14"/>
      <c r="JD7" s="14"/>
      <c r="JE7" s="14"/>
      <c r="JF7" s="14"/>
      <c r="JG7" s="14"/>
      <c r="JH7" s="14"/>
      <c r="JI7" s="14"/>
      <c r="JJ7" s="14"/>
      <c r="JK7" s="14"/>
      <c r="JL7" s="14"/>
      <c r="JM7" s="14"/>
      <c r="JN7" s="14"/>
      <c r="JO7" s="14"/>
      <c r="JP7" s="14"/>
      <c r="JQ7" s="14"/>
      <c r="JR7" s="14"/>
      <c r="JS7" s="14"/>
      <c r="JT7" s="14"/>
      <c r="JU7" s="14"/>
      <c r="JV7" s="14"/>
      <c r="JW7" s="14"/>
      <c r="JX7" s="14"/>
      <c r="JY7" s="14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  <c r="OU7" s="14"/>
      <c r="OV7" s="14"/>
      <c r="OW7" s="14"/>
      <c r="OX7" s="14"/>
      <c r="OY7" s="14"/>
      <c r="OZ7" s="14"/>
      <c r="PA7" s="14"/>
      <c r="PB7" s="14"/>
      <c r="PC7" s="14"/>
      <c r="PD7" s="14"/>
      <c r="PE7" s="14"/>
      <c r="PF7" s="14"/>
      <c r="PG7" s="14"/>
      <c r="PH7" s="14"/>
      <c r="PI7" s="14"/>
      <c r="PJ7" s="14"/>
      <c r="PK7" s="14"/>
      <c r="PL7" s="14"/>
      <c r="PM7" s="14"/>
      <c r="PN7" s="14"/>
      <c r="PO7" s="14"/>
      <c r="PP7" s="14"/>
      <c r="PQ7" s="14"/>
      <c r="PR7" s="14"/>
      <c r="PS7" s="14"/>
      <c r="PT7" s="14"/>
      <c r="PU7" s="14"/>
      <c r="PV7" s="14"/>
      <c r="PW7" s="14"/>
      <c r="PX7" s="14"/>
      <c r="PY7" s="14"/>
      <c r="PZ7" s="14"/>
      <c r="QA7" s="14"/>
      <c r="QB7" s="14"/>
      <c r="QC7" s="14"/>
      <c r="QD7" s="14"/>
      <c r="QE7" s="14"/>
      <c r="QF7" s="14"/>
      <c r="QG7" s="14"/>
      <c r="QH7" s="14"/>
      <c r="QI7" s="14"/>
      <c r="QJ7" s="14"/>
      <c r="QK7" s="14"/>
      <c r="QL7" s="14"/>
      <c r="QM7" s="14"/>
      <c r="QN7" s="14"/>
      <c r="QO7" s="14"/>
      <c r="QP7" s="14"/>
      <c r="QQ7" s="14"/>
      <c r="QR7" s="14"/>
      <c r="QS7" s="14"/>
      <c r="QT7" s="14"/>
      <c r="QU7" s="14"/>
      <c r="QV7" s="14"/>
      <c r="QW7" s="14"/>
      <c r="QX7" s="14"/>
      <c r="QY7" s="14"/>
      <c r="QZ7" s="14"/>
      <c r="RA7" s="14"/>
      <c r="RB7" s="14"/>
      <c r="RC7" s="14"/>
      <c r="RD7" s="14"/>
      <c r="RE7" s="14"/>
      <c r="RF7" s="14"/>
      <c r="RG7" s="14"/>
      <c r="RH7" s="14"/>
      <c r="RI7" s="14"/>
      <c r="RJ7" s="14"/>
      <c r="RK7" s="14"/>
      <c r="RL7" s="14"/>
      <c r="RM7" s="14"/>
      <c r="RN7" s="14"/>
      <c r="RO7" s="14"/>
      <c r="RP7" s="14"/>
      <c r="RQ7" s="14"/>
      <c r="RR7" s="14"/>
      <c r="RS7" s="14"/>
      <c r="RT7" s="14"/>
      <c r="RU7" s="14"/>
      <c r="RV7" s="14"/>
      <c r="RW7" s="14"/>
      <c r="RX7" s="14"/>
      <c r="RY7" s="14"/>
      <c r="RZ7" s="14"/>
      <c r="SA7" s="14"/>
      <c r="SB7" s="14"/>
      <c r="SC7" s="14"/>
      <c r="SD7" s="14"/>
      <c r="SE7" s="14"/>
      <c r="SF7" s="14"/>
      <c r="SG7" s="14"/>
      <c r="SH7" s="14"/>
      <c r="SI7" s="14"/>
      <c r="SJ7" s="14"/>
      <c r="SK7" s="14"/>
      <c r="SL7" s="14"/>
      <c r="SM7" s="14"/>
      <c r="SN7" s="14"/>
      <c r="SO7" s="14"/>
      <c r="SP7" s="14"/>
      <c r="SQ7" s="14"/>
      <c r="SR7" s="14"/>
      <c r="SS7" s="14"/>
      <c r="ST7" s="14"/>
      <c r="SU7" s="14"/>
      <c r="SV7" s="14"/>
      <c r="SW7" s="14"/>
      <c r="SX7" s="14"/>
      <c r="SY7" s="14"/>
      <c r="SZ7" s="14"/>
      <c r="TA7" s="14"/>
      <c r="TB7" s="14"/>
      <c r="TC7" s="14"/>
      <c r="TD7" s="14"/>
      <c r="TE7" s="14"/>
      <c r="TF7" s="14"/>
      <c r="TG7" s="14"/>
      <c r="TH7" s="14"/>
      <c r="TI7" s="14"/>
      <c r="TJ7" s="14"/>
      <c r="TK7" s="14"/>
      <c r="TL7" s="14"/>
      <c r="TM7" s="14"/>
      <c r="TN7" s="14"/>
      <c r="TO7" s="14"/>
      <c r="TP7" s="14"/>
      <c r="TQ7" s="14"/>
      <c r="TR7" s="14"/>
      <c r="TS7" s="14"/>
      <c r="TT7" s="14"/>
      <c r="TU7" s="14"/>
      <c r="TV7" s="14"/>
      <c r="TW7" s="14"/>
      <c r="TX7" s="14"/>
      <c r="TY7" s="14"/>
      <c r="TZ7" s="14"/>
      <c r="UA7" s="14"/>
      <c r="UB7" s="14"/>
      <c r="UC7" s="14"/>
      <c r="UD7" s="14"/>
      <c r="UE7" s="14"/>
      <c r="UF7" s="14"/>
      <c r="UG7" s="14"/>
      <c r="UH7" s="14"/>
      <c r="UI7" s="14"/>
      <c r="UJ7" s="14"/>
      <c r="UK7" s="14"/>
      <c r="UL7" s="14"/>
      <c r="UM7" s="14"/>
      <c r="UN7" s="14"/>
      <c r="UO7" s="14"/>
      <c r="UP7" s="14"/>
      <c r="UQ7" s="14"/>
      <c r="UR7" s="14"/>
      <c r="US7" s="14"/>
      <c r="UT7" s="14"/>
      <c r="UU7" s="14"/>
      <c r="UV7" s="14"/>
      <c r="UW7" s="14"/>
      <c r="UX7" s="14"/>
      <c r="UY7" s="14"/>
      <c r="UZ7" s="14"/>
      <c r="VA7" s="14"/>
      <c r="VB7" s="14"/>
      <c r="VC7" s="14"/>
      <c r="VD7" s="14"/>
      <c r="VE7" s="14"/>
      <c r="VF7" s="14"/>
      <c r="VG7" s="14"/>
      <c r="VH7" s="14"/>
      <c r="VI7" s="14"/>
      <c r="VJ7" s="14"/>
      <c r="VK7" s="14"/>
      <c r="VL7" s="14"/>
      <c r="VM7" s="14"/>
      <c r="VN7" s="14"/>
      <c r="VO7" s="14"/>
      <c r="VP7" s="14"/>
      <c r="VQ7" s="14"/>
      <c r="VR7" s="14"/>
      <c r="VS7" s="14"/>
      <c r="VT7" s="14"/>
      <c r="VU7" s="14"/>
      <c r="VV7" s="14"/>
      <c r="VW7" s="14"/>
      <c r="VX7" s="14"/>
      <c r="VY7" s="14"/>
      <c r="VZ7" s="14"/>
      <c r="WA7" s="14"/>
      <c r="WB7" s="14"/>
      <c r="WC7" s="14"/>
      <c r="WD7" s="14"/>
      <c r="WE7" s="14"/>
      <c r="WF7" s="14"/>
      <c r="WG7" s="14"/>
      <c r="WH7" s="14"/>
      <c r="WI7" s="14"/>
      <c r="WJ7" s="14"/>
      <c r="WK7" s="14"/>
      <c r="WL7" s="14"/>
      <c r="WM7" s="14"/>
      <c r="WN7" s="14"/>
      <c r="WO7" s="14"/>
      <c r="WP7" s="14"/>
      <c r="WQ7" s="14"/>
      <c r="WR7" s="14"/>
      <c r="WS7" s="14"/>
      <c r="WT7" s="14"/>
      <c r="WU7" s="14"/>
      <c r="WV7" s="14"/>
      <c r="WW7" s="14"/>
      <c r="WX7" s="14"/>
      <c r="WY7" s="14"/>
      <c r="WZ7" s="14"/>
      <c r="XA7" s="14"/>
      <c r="XB7" s="14"/>
      <c r="XC7" s="14"/>
      <c r="XD7" s="14"/>
      <c r="XE7" s="14"/>
      <c r="XF7" s="14"/>
      <c r="XG7" s="14"/>
      <c r="XH7" s="14"/>
      <c r="XI7" s="14"/>
      <c r="XJ7" s="14"/>
      <c r="XK7" s="14"/>
      <c r="XL7" s="14"/>
      <c r="XM7" s="14"/>
      <c r="XN7" s="14"/>
      <c r="XO7" s="14"/>
      <c r="XP7" s="14"/>
      <c r="XQ7" s="14"/>
      <c r="XR7" s="14"/>
      <c r="XS7" s="14"/>
      <c r="XT7" s="14"/>
      <c r="XU7" s="14"/>
      <c r="XV7" s="14"/>
      <c r="XW7" s="14"/>
      <c r="XX7" s="14"/>
      <c r="XY7" s="14"/>
      <c r="XZ7" s="14"/>
      <c r="YA7" s="14"/>
      <c r="YB7" s="14"/>
      <c r="YC7" s="14"/>
      <c r="YD7" s="14"/>
      <c r="YE7" s="14"/>
      <c r="YF7" s="14"/>
      <c r="YG7" s="14"/>
      <c r="YH7" s="14"/>
      <c r="YI7" s="14"/>
      <c r="YJ7" s="14"/>
      <c r="YK7" s="14"/>
      <c r="YL7" s="14"/>
      <c r="YM7" s="14"/>
      <c r="YN7" s="14"/>
      <c r="YO7" s="14"/>
      <c r="YP7" s="14"/>
      <c r="YQ7" s="14"/>
      <c r="YR7" s="14"/>
      <c r="YS7" s="14"/>
      <c r="YT7" s="14"/>
      <c r="YU7" s="14"/>
      <c r="YV7" s="14"/>
      <c r="YW7" s="14"/>
      <c r="YX7" s="14"/>
      <c r="YY7" s="14"/>
      <c r="YZ7" s="14"/>
      <c r="ZA7" s="14"/>
      <c r="ZB7" s="14"/>
      <c r="ZC7" s="14"/>
      <c r="ZD7" s="14"/>
      <c r="ZE7" s="14"/>
      <c r="ZF7" s="14"/>
      <c r="ZG7" s="14"/>
      <c r="ZH7" s="14"/>
      <c r="ZI7" s="14"/>
      <c r="ZJ7" s="14"/>
      <c r="ZK7" s="14"/>
      <c r="ZL7" s="14"/>
      <c r="ZM7" s="14"/>
      <c r="ZN7" s="14"/>
      <c r="ZO7" s="14"/>
      <c r="ZP7" s="14"/>
      <c r="ZQ7" s="14"/>
      <c r="ZR7" s="14"/>
      <c r="ZS7" s="14"/>
      <c r="ZT7" s="14"/>
      <c r="ZU7" s="14"/>
      <c r="ZV7" s="14"/>
      <c r="ZW7" s="14"/>
      <c r="ZX7" s="14"/>
      <c r="ZY7" s="14"/>
      <c r="ZZ7" s="14"/>
      <c r="AAA7" s="14"/>
      <c r="AAB7" s="14"/>
      <c r="AAC7" s="14"/>
      <c r="AAD7" s="14"/>
      <c r="AAE7" s="14"/>
      <c r="AAF7" s="14"/>
      <c r="AAG7" s="14"/>
      <c r="AAH7" s="14"/>
      <c r="AAI7" s="14"/>
      <c r="AAJ7" s="14"/>
      <c r="AAK7" s="14"/>
      <c r="AAL7" s="14"/>
      <c r="AAM7" s="14"/>
      <c r="AAN7" s="14"/>
      <c r="AAO7" s="14"/>
      <c r="AAP7" s="14"/>
      <c r="AAQ7" s="14"/>
      <c r="AAR7" s="14"/>
      <c r="AAS7" s="14"/>
      <c r="AAT7" s="14"/>
      <c r="AAU7" s="14"/>
      <c r="AAV7" s="14"/>
      <c r="AAW7" s="14"/>
      <c r="AAX7" s="14"/>
      <c r="AAY7" s="14"/>
      <c r="AAZ7" s="14"/>
      <c r="ABA7" s="14"/>
      <c r="ABB7" s="14"/>
      <c r="ABC7" s="14"/>
      <c r="ABD7" s="14"/>
      <c r="ABE7" s="14"/>
      <c r="ABF7" s="14"/>
      <c r="ABG7" s="14"/>
      <c r="ABH7" s="14"/>
      <c r="ABI7" s="14"/>
      <c r="ABJ7" s="14"/>
      <c r="ABK7" s="14"/>
      <c r="ABL7" s="14"/>
      <c r="ABM7" s="14"/>
      <c r="ABN7" s="14"/>
      <c r="ABO7" s="14"/>
      <c r="ABP7" s="14"/>
      <c r="ABQ7" s="14"/>
      <c r="ABR7" s="14"/>
      <c r="ABS7" s="14"/>
      <c r="ABT7" s="14"/>
      <c r="ABU7" s="14"/>
      <c r="ABV7" s="14"/>
      <c r="ABW7" s="14"/>
      <c r="ABX7" s="14"/>
      <c r="ABY7" s="14"/>
      <c r="ABZ7" s="14"/>
      <c r="ACA7" s="14"/>
      <c r="ACB7" s="14"/>
      <c r="ACC7" s="14"/>
      <c r="ACD7" s="14"/>
      <c r="ACE7" s="14"/>
      <c r="ACF7" s="14"/>
      <c r="ACG7" s="14"/>
      <c r="ACH7" s="14"/>
      <c r="ACI7" s="14"/>
      <c r="ACJ7" s="14"/>
      <c r="ACK7" s="14"/>
      <c r="ACL7" s="14"/>
      <c r="ACM7" s="14"/>
      <c r="ACN7" s="14"/>
      <c r="ACO7" s="14"/>
      <c r="ACP7" s="14"/>
      <c r="ACQ7" s="14"/>
      <c r="ACR7" s="14"/>
      <c r="ACS7" s="14"/>
      <c r="ACT7" s="14"/>
      <c r="ACU7" s="14"/>
      <c r="ACV7" s="14"/>
      <c r="ACW7" s="14"/>
      <c r="ACX7" s="14"/>
      <c r="ACY7" s="14"/>
      <c r="ACZ7" s="14"/>
      <c r="ADA7" s="14"/>
      <c r="ADB7" s="14"/>
      <c r="ADC7" s="14"/>
      <c r="ADD7" s="14"/>
      <c r="ADE7" s="14"/>
      <c r="ADF7" s="14"/>
      <c r="ADG7" s="14"/>
      <c r="ADH7" s="14"/>
      <c r="ADI7" s="14"/>
      <c r="ADJ7" s="14"/>
      <c r="ADK7" s="14"/>
      <c r="ADL7" s="14"/>
      <c r="ADM7" s="14"/>
      <c r="ADN7" s="14"/>
      <c r="ADO7" s="14"/>
      <c r="ADP7" s="14"/>
      <c r="ADQ7" s="14"/>
      <c r="ADR7" s="14"/>
      <c r="ADS7" s="14"/>
      <c r="ADT7" s="14"/>
      <c r="ADU7" s="14"/>
      <c r="ADV7" s="14"/>
      <c r="ADW7" s="14"/>
      <c r="ADX7" s="14"/>
      <c r="ADY7" s="14"/>
      <c r="ADZ7" s="14"/>
      <c r="AEA7" s="14"/>
      <c r="AEB7" s="14"/>
      <c r="AEC7" s="14"/>
      <c r="AED7" s="14"/>
      <c r="AEE7" s="14"/>
      <c r="AEF7" s="14"/>
      <c r="AEG7" s="14"/>
      <c r="AEH7" s="14"/>
      <c r="AEI7" s="14"/>
      <c r="AEJ7" s="14"/>
      <c r="AEK7" s="14"/>
      <c r="AEL7" s="14"/>
      <c r="AEM7" s="14"/>
      <c r="AEN7" s="14"/>
      <c r="AEO7" s="14"/>
      <c r="AEP7" s="14"/>
      <c r="AEQ7" s="14"/>
      <c r="AER7" s="14"/>
      <c r="AES7" s="14"/>
      <c r="AET7" s="14"/>
      <c r="AEU7" s="14"/>
      <c r="AEV7" s="14"/>
      <c r="AEW7" s="14"/>
      <c r="AEX7" s="14"/>
      <c r="AEY7" s="14"/>
      <c r="AEZ7" s="14"/>
      <c r="AFA7" s="14"/>
      <c r="AFB7" s="14"/>
      <c r="AFC7" s="14"/>
      <c r="AFD7" s="14"/>
      <c r="AFE7" s="14"/>
      <c r="AFF7" s="14"/>
      <c r="AFG7" s="14"/>
      <c r="AFH7" s="14"/>
      <c r="AFI7" s="14"/>
      <c r="AFJ7" s="14"/>
      <c r="AFK7" s="14"/>
      <c r="AFL7" s="14"/>
      <c r="AFM7" s="14"/>
      <c r="AFN7" s="14"/>
      <c r="AFO7" s="14"/>
      <c r="AFP7" s="14"/>
      <c r="AFQ7" s="14"/>
      <c r="AFR7" s="14"/>
      <c r="AFS7" s="14"/>
      <c r="AFT7" s="14"/>
      <c r="AFU7" s="14"/>
      <c r="AFV7" s="14"/>
      <c r="AFW7" s="14"/>
      <c r="AFX7" s="14"/>
      <c r="AFY7" s="14"/>
      <c r="AFZ7" s="14"/>
      <c r="AGA7" s="14"/>
      <c r="AGB7" s="14"/>
      <c r="AGC7" s="14"/>
      <c r="AGD7" s="14"/>
      <c r="AGE7" s="14"/>
      <c r="AGF7" s="14"/>
      <c r="AGG7" s="14"/>
      <c r="AGH7" s="14"/>
      <c r="AGI7" s="14"/>
      <c r="AGJ7" s="14"/>
      <c r="AGK7" s="14"/>
      <c r="AGL7" s="14"/>
      <c r="AGM7" s="14"/>
      <c r="AGN7" s="14"/>
      <c r="AGO7" s="14"/>
      <c r="AGP7" s="14"/>
      <c r="AGQ7" s="14"/>
      <c r="AGR7" s="14"/>
      <c r="AGS7" s="14"/>
      <c r="AGT7" s="14"/>
      <c r="AGU7" s="14"/>
      <c r="AGV7" s="14"/>
      <c r="AGW7" s="14"/>
      <c r="AGX7" s="14"/>
      <c r="AGY7" s="14"/>
      <c r="AGZ7" s="14"/>
      <c r="AHA7" s="14"/>
      <c r="AHB7" s="14"/>
      <c r="AHC7" s="14"/>
      <c r="AHD7" s="14"/>
      <c r="AHE7" s="14"/>
      <c r="AHF7" s="14"/>
      <c r="AHG7" s="14"/>
      <c r="AHH7" s="14"/>
      <c r="AHI7" s="14"/>
      <c r="AHJ7" s="14"/>
      <c r="AHK7" s="14"/>
      <c r="AHL7" s="14"/>
      <c r="AHM7" s="14"/>
      <c r="AHN7" s="14"/>
      <c r="AHO7" s="14"/>
      <c r="AHP7" s="14"/>
      <c r="AHQ7" s="14"/>
      <c r="AHR7" s="14"/>
      <c r="AHS7" s="14"/>
      <c r="AHT7" s="14"/>
      <c r="AHU7" s="14"/>
      <c r="AHV7" s="14"/>
      <c r="AHW7" s="14"/>
      <c r="AHX7" s="14"/>
      <c r="AHY7" s="14"/>
      <c r="AHZ7" s="14"/>
      <c r="AIA7" s="14"/>
      <c r="AIB7" s="14"/>
      <c r="AIC7" s="14"/>
      <c r="AID7" s="14"/>
      <c r="AIE7" s="14"/>
      <c r="AIF7" s="14"/>
      <c r="AIG7" s="14"/>
      <c r="AIH7" s="14"/>
      <c r="AII7" s="14"/>
      <c r="AIJ7" s="14"/>
      <c r="AIK7" s="14"/>
      <c r="AIL7" s="14"/>
      <c r="AIM7" s="14"/>
      <c r="AIN7" s="14"/>
      <c r="AIO7" s="14"/>
      <c r="AIP7" s="14"/>
      <c r="AIQ7" s="14"/>
      <c r="AIR7" s="14"/>
      <c r="AIS7" s="14"/>
      <c r="AIT7" s="14"/>
      <c r="AIU7" s="14"/>
      <c r="AIV7" s="14"/>
      <c r="AIW7" s="14"/>
      <c r="AIX7" s="14"/>
      <c r="AIY7" s="14"/>
      <c r="AIZ7" s="14"/>
      <c r="AJA7" s="14"/>
      <c r="AJB7" s="14"/>
      <c r="AJC7" s="14"/>
      <c r="AJD7" s="14"/>
      <c r="AJE7" s="14"/>
      <c r="AJF7" s="14"/>
      <c r="AJG7" s="14"/>
      <c r="AJH7" s="14"/>
      <c r="AJI7" s="14"/>
      <c r="AJJ7" s="14"/>
      <c r="AJK7" s="14"/>
      <c r="AJL7" s="14"/>
      <c r="AJM7" s="14"/>
      <c r="AJN7" s="14"/>
      <c r="AJO7" s="14"/>
      <c r="AJP7" s="14"/>
      <c r="AJQ7" s="14"/>
      <c r="AJR7" s="14"/>
      <c r="AJS7" s="14"/>
      <c r="AJT7" s="14"/>
      <c r="AJU7" s="14"/>
      <c r="AJV7" s="14"/>
      <c r="AJW7" s="14"/>
      <c r="AJX7" s="14"/>
      <c r="AJY7" s="14"/>
      <c r="AJZ7" s="14"/>
      <c r="AKA7" s="14"/>
      <c r="AKB7" s="14"/>
      <c r="AKC7" s="14"/>
      <c r="AKD7" s="14"/>
      <c r="AKE7" s="14"/>
      <c r="AKF7" s="14"/>
      <c r="AKG7" s="14"/>
      <c r="AKH7" s="14"/>
      <c r="AKI7" s="14"/>
      <c r="AKJ7" s="14"/>
      <c r="AKK7" s="14"/>
      <c r="AKL7" s="14"/>
      <c r="AKM7" s="14"/>
      <c r="AKN7" s="14"/>
      <c r="AKO7" s="14"/>
      <c r="AKP7" s="14"/>
      <c r="AKQ7" s="14"/>
      <c r="AKR7" s="14"/>
      <c r="AKS7" s="14"/>
      <c r="AKT7" s="14"/>
      <c r="AKU7" s="14"/>
      <c r="AKV7" s="14"/>
      <c r="AKW7" s="14"/>
      <c r="AKX7" s="14"/>
      <c r="AKY7" s="14"/>
      <c r="AKZ7" s="14"/>
      <c r="ALA7" s="14"/>
      <c r="ALB7" s="14"/>
      <c r="ALC7" s="14"/>
      <c r="ALD7" s="14"/>
      <c r="ALE7" s="14"/>
      <c r="ALF7" s="14"/>
      <c r="ALG7" s="14"/>
      <c r="ALH7" s="14"/>
      <c r="ALI7" s="14"/>
      <c r="ALJ7" s="14"/>
      <c r="ALK7" s="14"/>
      <c r="ALL7" s="14"/>
      <c r="ALM7" s="14"/>
      <c r="ALN7" s="14"/>
      <c r="ALO7" s="14"/>
      <c r="ALP7" s="14"/>
      <c r="ALQ7" s="14"/>
      <c r="ALR7" s="14"/>
      <c r="ALS7" s="14"/>
      <c r="ALT7" s="14"/>
      <c r="ALU7" s="14"/>
      <c r="ALV7" s="14"/>
      <c r="ALW7" s="14"/>
      <c r="ALX7" s="14"/>
      <c r="ALY7" s="14"/>
      <c r="ALZ7" s="14"/>
      <c r="AMA7" s="14"/>
      <c r="AMB7" s="14"/>
      <c r="AMC7" s="14"/>
      <c r="AMD7" s="14"/>
      <c r="AME7" s="14"/>
    </row>
    <row r="8" spans="1:1019" ht="15" x14ac:dyDescent="0.25">
      <c r="A8" s="14" t="s">
        <v>211</v>
      </c>
      <c r="B8" s="18">
        <v>25020</v>
      </c>
      <c r="C8" s="14"/>
      <c r="D8" s="14" t="s">
        <v>212</v>
      </c>
      <c r="E8" s="14" t="s">
        <v>1710</v>
      </c>
      <c r="F8" s="14" t="s">
        <v>214</v>
      </c>
      <c r="G8" s="19"/>
      <c r="H8" s="20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  <c r="IV8" s="14"/>
      <c r="IW8" s="14"/>
      <c r="IX8" s="14"/>
      <c r="IY8" s="14"/>
      <c r="IZ8" s="14"/>
      <c r="JA8" s="14"/>
      <c r="JB8" s="14"/>
      <c r="JC8" s="14"/>
      <c r="JD8" s="14"/>
      <c r="JE8" s="14"/>
      <c r="JF8" s="14"/>
      <c r="JG8" s="14"/>
      <c r="JH8" s="14"/>
      <c r="JI8" s="14"/>
      <c r="JJ8" s="14"/>
      <c r="JK8" s="14"/>
      <c r="JL8" s="14"/>
      <c r="JM8" s="14"/>
      <c r="JN8" s="14"/>
      <c r="JO8" s="14"/>
      <c r="JP8" s="14"/>
      <c r="JQ8" s="14"/>
      <c r="JR8" s="14"/>
      <c r="JS8" s="14"/>
      <c r="JT8" s="14"/>
      <c r="JU8" s="14"/>
      <c r="JV8" s="14"/>
      <c r="JW8" s="14"/>
      <c r="JX8" s="14"/>
      <c r="JY8" s="14"/>
      <c r="JZ8" s="14"/>
      <c r="KA8" s="14"/>
      <c r="KB8" s="14"/>
      <c r="KC8" s="14"/>
      <c r="KD8" s="14"/>
      <c r="KE8" s="14"/>
      <c r="KF8" s="14"/>
      <c r="KG8" s="14"/>
      <c r="KH8" s="14"/>
      <c r="KI8" s="14"/>
      <c r="KJ8" s="14"/>
      <c r="KK8" s="14"/>
      <c r="KL8" s="14"/>
      <c r="KM8" s="14"/>
      <c r="KN8" s="14"/>
      <c r="KO8" s="14"/>
      <c r="KP8" s="14"/>
      <c r="KQ8" s="14"/>
      <c r="KR8" s="14"/>
      <c r="KS8" s="14"/>
      <c r="KT8" s="14"/>
      <c r="KU8" s="14"/>
      <c r="KV8" s="14"/>
      <c r="KW8" s="14"/>
      <c r="KX8" s="14"/>
      <c r="KY8" s="14"/>
      <c r="KZ8" s="14"/>
      <c r="LA8" s="14"/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  <c r="OU8" s="14"/>
      <c r="OV8" s="14"/>
      <c r="OW8" s="14"/>
      <c r="OX8" s="14"/>
      <c r="OY8" s="14"/>
      <c r="OZ8" s="14"/>
      <c r="PA8" s="14"/>
      <c r="PB8" s="14"/>
      <c r="PC8" s="14"/>
      <c r="PD8" s="14"/>
      <c r="PE8" s="14"/>
      <c r="PF8" s="14"/>
      <c r="PG8" s="14"/>
      <c r="PH8" s="14"/>
      <c r="PI8" s="14"/>
      <c r="PJ8" s="14"/>
      <c r="PK8" s="14"/>
      <c r="PL8" s="14"/>
      <c r="PM8" s="14"/>
      <c r="PN8" s="14"/>
      <c r="PO8" s="14"/>
      <c r="PP8" s="14"/>
      <c r="PQ8" s="14"/>
      <c r="PR8" s="14"/>
      <c r="PS8" s="14"/>
      <c r="PT8" s="14"/>
      <c r="PU8" s="14"/>
      <c r="PV8" s="14"/>
      <c r="PW8" s="14"/>
      <c r="PX8" s="14"/>
      <c r="PY8" s="14"/>
      <c r="PZ8" s="14"/>
      <c r="QA8" s="14"/>
      <c r="QB8" s="14"/>
      <c r="QC8" s="14"/>
      <c r="QD8" s="14"/>
      <c r="QE8" s="14"/>
      <c r="QF8" s="14"/>
      <c r="QG8" s="14"/>
      <c r="QH8" s="14"/>
      <c r="QI8" s="14"/>
      <c r="QJ8" s="14"/>
      <c r="QK8" s="14"/>
      <c r="QL8" s="14"/>
      <c r="QM8" s="14"/>
      <c r="QN8" s="14"/>
      <c r="QO8" s="14"/>
      <c r="QP8" s="14"/>
      <c r="QQ8" s="14"/>
      <c r="QR8" s="14"/>
      <c r="QS8" s="14"/>
      <c r="QT8" s="14"/>
      <c r="QU8" s="14"/>
      <c r="QV8" s="14"/>
      <c r="QW8" s="14"/>
      <c r="QX8" s="14"/>
      <c r="QY8" s="14"/>
      <c r="QZ8" s="14"/>
      <c r="RA8" s="14"/>
      <c r="RB8" s="14"/>
      <c r="RC8" s="14"/>
      <c r="RD8" s="14"/>
      <c r="RE8" s="14"/>
      <c r="RF8" s="14"/>
      <c r="RG8" s="14"/>
      <c r="RH8" s="14"/>
      <c r="RI8" s="14"/>
      <c r="RJ8" s="14"/>
      <c r="RK8" s="14"/>
      <c r="RL8" s="14"/>
      <c r="RM8" s="14"/>
      <c r="RN8" s="14"/>
      <c r="RO8" s="14"/>
      <c r="RP8" s="14"/>
      <c r="RQ8" s="14"/>
      <c r="RR8" s="14"/>
      <c r="RS8" s="14"/>
      <c r="RT8" s="14"/>
      <c r="RU8" s="14"/>
      <c r="RV8" s="14"/>
      <c r="RW8" s="14"/>
      <c r="RX8" s="14"/>
      <c r="RY8" s="14"/>
      <c r="RZ8" s="14"/>
      <c r="SA8" s="14"/>
      <c r="SB8" s="14"/>
      <c r="SC8" s="14"/>
      <c r="SD8" s="14"/>
      <c r="SE8" s="14"/>
      <c r="SF8" s="14"/>
      <c r="SG8" s="14"/>
      <c r="SH8" s="14"/>
      <c r="SI8" s="14"/>
      <c r="SJ8" s="14"/>
      <c r="SK8" s="14"/>
      <c r="SL8" s="14"/>
      <c r="SM8" s="14"/>
      <c r="SN8" s="14"/>
      <c r="SO8" s="14"/>
      <c r="SP8" s="14"/>
      <c r="SQ8" s="14"/>
      <c r="SR8" s="14"/>
      <c r="SS8" s="14"/>
      <c r="ST8" s="14"/>
      <c r="SU8" s="14"/>
      <c r="SV8" s="14"/>
      <c r="SW8" s="14"/>
      <c r="SX8" s="14"/>
      <c r="SY8" s="14"/>
      <c r="SZ8" s="14"/>
      <c r="TA8" s="14"/>
      <c r="TB8" s="14"/>
      <c r="TC8" s="14"/>
      <c r="TD8" s="14"/>
      <c r="TE8" s="14"/>
      <c r="TF8" s="14"/>
      <c r="TG8" s="14"/>
      <c r="TH8" s="14"/>
      <c r="TI8" s="14"/>
      <c r="TJ8" s="14"/>
      <c r="TK8" s="14"/>
      <c r="TL8" s="14"/>
      <c r="TM8" s="14"/>
      <c r="TN8" s="14"/>
      <c r="TO8" s="14"/>
      <c r="TP8" s="14"/>
      <c r="TQ8" s="14"/>
      <c r="TR8" s="14"/>
      <c r="TS8" s="14"/>
      <c r="TT8" s="14"/>
      <c r="TU8" s="14"/>
      <c r="TV8" s="14"/>
      <c r="TW8" s="14"/>
      <c r="TX8" s="14"/>
      <c r="TY8" s="14"/>
      <c r="TZ8" s="14"/>
      <c r="UA8" s="14"/>
      <c r="UB8" s="14"/>
      <c r="UC8" s="14"/>
      <c r="UD8" s="14"/>
      <c r="UE8" s="14"/>
      <c r="UF8" s="14"/>
      <c r="UG8" s="14"/>
      <c r="UH8" s="14"/>
      <c r="UI8" s="14"/>
      <c r="UJ8" s="14"/>
      <c r="UK8" s="14"/>
      <c r="UL8" s="14"/>
      <c r="UM8" s="14"/>
      <c r="UN8" s="14"/>
      <c r="UO8" s="14"/>
      <c r="UP8" s="14"/>
      <c r="UQ8" s="14"/>
      <c r="UR8" s="14"/>
      <c r="US8" s="14"/>
      <c r="UT8" s="14"/>
      <c r="UU8" s="14"/>
      <c r="UV8" s="14"/>
      <c r="UW8" s="14"/>
      <c r="UX8" s="14"/>
      <c r="UY8" s="14"/>
      <c r="UZ8" s="14"/>
      <c r="VA8" s="14"/>
      <c r="VB8" s="14"/>
      <c r="VC8" s="14"/>
      <c r="VD8" s="14"/>
      <c r="VE8" s="14"/>
      <c r="VF8" s="14"/>
      <c r="VG8" s="14"/>
      <c r="VH8" s="14"/>
      <c r="VI8" s="14"/>
      <c r="VJ8" s="14"/>
      <c r="VK8" s="14"/>
      <c r="VL8" s="14"/>
      <c r="VM8" s="14"/>
      <c r="VN8" s="14"/>
      <c r="VO8" s="14"/>
      <c r="VP8" s="14"/>
      <c r="VQ8" s="14"/>
      <c r="VR8" s="14"/>
      <c r="VS8" s="14"/>
      <c r="VT8" s="14"/>
      <c r="VU8" s="14"/>
      <c r="VV8" s="14"/>
      <c r="VW8" s="14"/>
      <c r="VX8" s="14"/>
      <c r="VY8" s="14"/>
      <c r="VZ8" s="14"/>
      <c r="WA8" s="14"/>
      <c r="WB8" s="14"/>
      <c r="WC8" s="14"/>
      <c r="WD8" s="14"/>
      <c r="WE8" s="14"/>
      <c r="WF8" s="14"/>
      <c r="WG8" s="14"/>
      <c r="WH8" s="14"/>
      <c r="WI8" s="14"/>
      <c r="WJ8" s="14"/>
      <c r="WK8" s="14"/>
      <c r="WL8" s="14"/>
      <c r="WM8" s="14"/>
      <c r="WN8" s="14"/>
      <c r="WO8" s="14"/>
      <c r="WP8" s="14"/>
      <c r="WQ8" s="14"/>
      <c r="WR8" s="14"/>
      <c r="WS8" s="14"/>
      <c r="WT8" s="14"/>
      <c r="WU8" s="14"/>
      <c r="WV8" s="14"/>
      <c r="WW8" s="14"/>
      <c r="WX8" s="14"/>
      <c r="WY8" s="14"/>
      <c r="WZ8" s="14"/>
      <c r="XA8" s="14"/>
      <c r="XB8" s="14"/>
      <c r="XC8" s="14"/>
      <c r="XD8" s="14"/>
      <c r="XE8" s="14"/>
      <c r="XF8" s="14"/>
      <c r="XG8" s="14"/>
      <c r="XH8" s="14"/>
      <c r="XI8" s="14"/>
      <c r="XJ8" s="14"/>
      <c r="XK8" s="14"/>
      <c r="XL8" s="14"/>
      <c r="XM8" s="14"/>
      <c r="XN8" s="14"/>
      <c r="XO8" s="14"/>
      <c r="XP8" s="14"/>
      <c r="XQ8" s="14"/>
      <c r="XR8" s="14"/>
      <c r="XS8" s="14"/>
      <c r="XT8" s="14"/>
      <c r="XU8" s="14"/>
      <c r="XV8" s="14"/>
      <c r="XW8" s="14"/>
      <c r="XX8" s="14"/>
      <c r="XY8" s="14"/>
      <c r="XZ8" s="14"/>
      <c r="YA8" s="14"/>
      <c r="YB8" s="14"/>
      <c r="YC8" s="14"/>
      <c r="YD8" s="14"/>
      <c r="YE8" s="14"/>
      <c r="YF8" s="14"/>
      <c r="YG8" s="14"/>
      <c r="YH8" s="14"/>
      <c r="YI8" s="14"/>
      <c r="YJ8" s="14"/>
      <c r="YK8" s="14"/>
      <c r="YL8" s="14"/>
      <c r="YM8" s="14"/>
      <c r="YN8" s="14"/>
      <c r="YO8" s="14"/>
      <c r="YP8" s="14"/>
      <c r="YQ8" s="14"/>
      <c r="YR8" s="14"/>
      <c r="YS8" s="14"/>
      <c r="YT8" s="14"/>
      <c r="YU8" s="14"/>
      <c r="YV8" s="14"/>
      <c r="YW8" s="14"/>
      <c r="YX8" s="14"/>
      <c r="YY8" s="14"/>
      <c r="YZ8" s="14"/>
      <c r="ZA8" s="14"/>
      <c r="ZB8" s="14"/>
      <c r="ZC8" s="14"/>
      <c r="ZD8" s="14"/>
      <c r="ZE8" s="14"/>
      <c r="ZF8" s="14"/>
      <c r="ZG8" s="14"/>
      <c r="ZH8" s="14"/>
      <c r="ZI8" s="14"/>
      <c r="ZJ8" s="14"/>
      <c r="ZK8" s="14"/>
      <c r="ZL8" s="14"/>
      <c r="ZM8" s="14"/>
      <c r="ZN8" s="14"/>
      <c r="ZO8" s="14"/>
      <c r="ZP8" s="14"/>
      <c r="ZQ8" s="14"/>
      <c r="ZR8" s="14"/>
      <c r="ZS8" s="14"/>
      <c r="ZT8" s="14"/>
      <c r="ZU8" s="14"/>
      <c r="ZV8" s="14"/>
      <c r="ZW8" s="14"/>
      <c r="ZX8" s="14"/>
      <c r="ZY8" s="14"/>
      <c r="ZZ8" s="14"/>
      <c r="AAA8" s="14"/>
      <c r="AAB8" s="14"/>
      <c r="AAC8" s="14"/>
      <c r="AAD8" s="14"/>
      <c r="AAE8" s="14"/>
      <c r="AAF8" s="14"/>
      <c r="AAG8" s="14"/>
      <c r="AAH8" s="14"/>
      <c r="AAI8" s="14"/>
      <c r="AAJ8" s="14"/>
      <c r="AAK8" s="14"/>
      <c r="AAL8" s="14"/>
      <c r="AAM8" s="14"/>
      <c r="AAN8" s="14"/>
      <c r="AAO8" s="14"/>
      <c r="AAP8" s="14"/>
      <c r="AAQ8" s="14"/>
      <c r="AAR8" s="14"/>
      <c r="AAS8" s="14"/>
      <c r="AAT8" s="14"/>
      <c r="AAU8" s="14"/>
      <c r="AAV8" s="14"/>
      <c r="AAW8" s="14"/>
      <c r="AAX8" s="14"/>
      <c r="AAY8" s="14"/>
      <c r="AAZ8" s="14"/>
      <c r="ABA8" s="14"/>
      <c r="ABB8" s="14"/>
      <c r="ABC8" s="14"/>
      <c r="ABD8" s="14"/>
      <c r="ABE8" s="14"/>
      <c r="ABF8" s="14"/>
      <c r="ABG8" s="14"/>
      <c r="ABH8" s="14"/>
      <c r="ABI8" s="14"/>
      <c r="ABJ8" s="14"/>
      <c r="ABK8" s="14"/>
      <c r="ABL8" s="14"/>
      <c r="ABM8" s="14"/>
      <c r="ABN8" s="14"/>
      <c r="ABO8" s="14"/>
      <c r="ABP8" s="14"/>
      <c r="ABQ8" s="14"/>
      <c r="ABR8" s="14"/>
      <c r="ABS8" s="14"/>
      <c r="ABT8" s="14"/>
      <c r="ABU8" s="14"/>
      <c r="ABV8" s="14"/>
      <c r="ABW8" s="14"/>
      <c r="ABX8" s="14"/>
      <c r="ABY8" s="14"/>
      <c r="ABZ8" s="14"/>
      <c r="ACA8" s="14"/>
      <c r="ACB8" s="14"/>
      <c r="ACC8" s="14"/>
      <c r="ACD8" s="14"/>
      <c r="ACE8" s="14"/>
      <c r="ACF8" s="14"/>
      <c r="ACG8" s="14"/>
      <c r="ACH8" s="14"/>
      <c r="ACI8" s="14"/>
      <c r="ACJ8" s="14"/>
      <c r="ACK8" s="14"/>
      <c r="ACL8" s="14"/>
      <c r="ACM8" s="14"/>
      <c r="ACN8" s="14"/>
      <c r="ACO8" s="14"/>
      <c r="ACP8" s="14"/>
      <c r="ACQ8" s="14"/>
      <c r="ACR8" s="14"/>
      <c r="ACS8" s="14"/>
      <c r="ACT8" s="14"/>
      <c r="ACU8" s="14"/>
      <c r="ACV8" s="14"/>
      <c r="ACW8" s="14"/>
      <c r="ACX8" s="14"/>
      <c r="ACY8" s="14"/>
      <c r="ACZ8" s="14"/>
      <c r="ADA8" s="14"/>
      <c r="ADB8" s="14"/>
      <c r="ADC8" s="14"/>
      <c r="ADD8" s="14"/>
      <c r="ADE8" s="14"/>
      <c r="ADF8" s="14"/>
      <c r="ADG8" s="14"/>
      <c r="ADH8" s="14"/>
      <c r="ADI8" s="14"/>
      <c r="ADJ8" s="14"/>
      <c r="ADK8" s="14"/>
      <c r="ADL8" s="14"/>
      <c r="ADM8" s="14"/>
      <c r="ADN8" s="14"/>
      <c r="ADO8" s="14"/>
      <c r="ADP8" s="14"/>
      <c r="ADQ8" s="14"/>
      <c r="ADR8" s="14"/>
      <c r="ADS8" s="14"/>
      <c r="ADT8" s="14"/>
      <c r="ADU8" s="14"/>
      <c r="ADV8" s="14"/>
      <c r="ADW8" s="14"/>
      <c r="ADX8" s="14"/>
      <c r="ADY8" s="14"/>
      <c r="ADZ8" s="14"/>
      <c r="AEA8" s="14"/>
      <c r="AEB8" s="14"/>
      <c r="AEC8" s="14"/>
      <c r="AED8" s="14"/>
      <c r="AEE8" s="14"/>
      <c r="AEF8" s="14"/>
      <c r="AEG8" s="14"/>
      <c r="AEH8" s="14"/>
      <c r="AEI8" s="14"/>
      <c r="AEJ8" s="14"/>
      <c r="AEK8" s="14"/>
      <c r="AEL8" s="14"/>
      <c r="AEM8" s="14"/>
      <c r="AEN8" s="14"/>
      <c r="AEO8" s="14"/>
      <c r="AEP8" s="14"/>
      <c r="AEQ8" s="14"/>
      <c r="AER8" s="14"/>
      <c r="AES8" s="14"/>
      <c r="AET8" s="14"/>
      <c r="AEU8" s="14"/>
      <c r="AEV8" s="14"/>
      <c r="AEW8" s="14"/>
      <c r="AEX8" s="14"/>
      <c r="AEY8" s="14"/>
      <c r="AEZ8" s="14"/>
      <c r="AFA8" s="14"/>
      <c r="AFB8" s="14"/>
      <c r="AFC8" s="14"/>
      <c r="AFD8" s="14"/>
      <c r="AFE8" s="14"/>
      <c r="AFF8" s="14"/>
      <c r="AFG8" s="14"/>
      <c r="AFH8" s="14"/>
      <c r="AFI8" s="14"/>
      <c r="AFJ8" s="14"/>
      <c r="AFK8" s="14"/>
      <c r="AFL8" s="14"/>
      <c r="AFM8" s="14"/>
      <c r="AFN8" s="14"/>
      <c r="AFO8" s="14"/>
      <c r="AFP8" s="14"/>
      <c r="AFQ8" s="14"/>
      <c r="AFR8" s="14"/>
      <c r="AFS8" s="14"/>
      <c r="AFT8" s="14"/>
      <c r="AFU8" s="14"/>
      <c r="AFV8" s="14"/>
      <c r="AFW8" s="14"/>
      <c r="AFX8" s="14"/>
      <c r="AFY8" s="14"/>
      <c r="AFZ8" s="14"/>
      <c r="AGA8" s="14"/>
      <c r="AGB8" s="14"/>
      <c r="AGC8" s="14"/>
      <c r="AGD8" s="14"/>
      <c r="AGE8" s="14"/>
      <c r="AGF8" s="14"/>
      <c r="AGG8" s="14"/>
      <c r="AGH8" s="14"/>
      <c r="AGI8" s="14"/>
      <c r="AGJ8" s="14"/>
      <c r="AGK8" s="14"/>
      <c r="AGL8" s="14"/>
      <c r="AGM8" s="14"/>
      <c r="AGN8" s="14"/>
      <c r="AGO8" s="14"/>
      <c r="AGP8" s="14"/>
      <c r="AGQ8" s="14"/>
      <c r="AGR8" s="14"/>
      <c r="AGS8" s="14"/>
      <c r="AGT8" s="14"/>
      <c r="AGU8" s="14"/>
      <c r="AGV8" s="14"/>
      <c r="AGW8" s="14"/>
      <c r="AGX8" s="14"/>
      <c r="AGY8" s="14"/>
      <c r="AGZ8" s="14"/>
      <c r="AHA8" s="14"/>
      <c r="AHB8" s="14"/>
      <c r="AHC8" s="14"/>
      <c r="AHD8" s="14"/>
      <c r="AHE8" s="14"/>
      <c r="AHF8" s="14"/>
      <c r="AHG8" s="14"/>
      <c r="AHH8" s="14"/>
      <c r="AHI8" s="14"/>
      <c r="AHJ8" s="14"/>
      <c r="AHK8" s="14"/>
      <c r="AHL8" s="14"/>
      <c r="AHM8" s="14"/>
      <c r="AHN8" s="14"/>
      <c r="AHO8" s="14"/>
      <c r="AHP8" s="14"/>
      <c r="AHQ8" s="14"/>
      <c r="AHR8" s="14"/>
      <c r="AHS8" s="14"/>
      <c r="AHT8" s="14"/>
      <c r="AHU8" s="14"/>
      <c r="AHV8" s="14"/>
      <c r="AHW8" s="14"/>
      <c r="AHX8" s="14"/>
      <c r="AHY8" s="14"/>
      <c r="AHZ8" s="14"/>
      <c r="AIA8" s="14"/>
      <c r="AIB8" s="14"/>
      <c r="AIC8" s="14"/>
      <c r="AID8" s="14"/>
      <c r="AIE8" s="14"/>
      <c r="AIF8" s="14"/>
      <c r="AIG8" s="14"/>
      <c r="AIH8" s="14"/>
      <c r="AII8" s="14"/>
      <c r="AIJ8" s="14"/>
      <c r="AIK8" s="14"/>
      <c r="AIL8" s="14"/>
      <c r="AIM8" s="14"/>
      <c r="AIN8" s="14"/>
      <c r="AIO8" s="14"/>
      <c r="AIP8" s="14"/>
      <c r="AIQ8" s="14"/>
      <c r="AIR8" s="14"/>
      <c r="AIS8" s="14"/>
      <c r="AIT8" s="14"/>
      <c r="AIU8" s="14"/>
      <c r="AIV8" s="14"/>
      <c r="AIW8" s="14"/>
      <c r="AIX8" s="14"/>
      <c r="AIY8" s="14"/>
      <c r="AIZ8" s="14"/>
      <c r="AJA8" s="14"/>
      <c r="AJB8" s="14"/>
      <c r="AJC8" s="14"/>
      <c r="AJD8" s="14"/>
      <c r="AJE8" s="14"/>
      <c r="AJF8" s="14"/>
      <c r="AJG8" s="14"/>
      <c r="AJH8" s="14"/>
      <c r="AJI8" s="14"/>
      <c r="AJJ8" s="14"/>
      <c r="AJK8" s="14"/>
      <c r="AJL8" s="14"/>
      <c r="AJM8" s="14"/>
      <c r="AJN8" s="14"/>
      <c r="AJO8" s="14"/>
      <c r="AJP8" s="14"/>
      <c r="AJQ8" s="14"/>
      <c r="AJR8" s="14"/>
      <c r="AJS8" s="14"/>
      <c r="AJT8" s="14"/>
      <c r="AJU8" s="14"/>
      <c r="AJV8" s="14"/>
      <c r="AJW8" s="14"/>
      <c r="AJX8" s="14"/>
      <c r="AJY8" s="14"/>
      <c r="AJZ8" s="14"/>
      <c r="AKA8" s="14"/>
      <c r="AKB8" s="14"/>
      <c r="AKC8" s="14"/>
      <c r="AKD8" s="14"/>
      <c r="AKE8" s="14"/>
      <c r="AKF8" s="14"/>
      <c r="AKG8" s="14"/>
      <c r="AKH8" s="14"/>
      <c r="AKI8" s="14"/>
      <c r="AKJ8" s="14"/>
      <c r="AKK8" s="14"/>
      <c r="AKL8" s="14"/>
      <c r="AKM8" s="14"/>
      <c r="AKN8" s="14"/>
      <c r="AKO8" s="14"/>
      <c r="AKP8" s="14"/>
      <c r="AKQ8" s="14"/>
      <c r="AKR8" s="14"/>
      <c r="AKS8" s="14"/>
      <c r="AKT8" s="14"/>
      <c r="AKU8" s="14"/>
      <c r="AKV8" s="14"/>
      <c r="AKW8" s="14"/>
      <c r="AKX8" s="14"/>
      <c r="AKY8" s="14"/>
      <c r="AKZ8" s="14"/>
      <c r="ALA8" s="14"/>
      <c r="ALB8" s="14"/>
      <c r="ALC8" s="14"/>
      <c r="ALD8" s="14"/>
      <c r="ALE8" s="14"/>
      <c r="ALF8" s="14"/>
      <c r="ALG8" s="14"/>
      <c r="ALH8" s="14"/>
      <c r="ALI8" s="14"/>
      <c r="ALJ8" s="14"/>
      <c r="ALK8" s="14"/>
      <c r="ALL8" s="14"/>
      <c r="ALM8" s="14"/>
      <c r="ALN8" s="14"/>
      <c r="ALO8" s="14"/>
      <c r="ALP8" s="14"/>
      <c r="ALQ8" s="14"/>
      <c r="ALR8" s="14"/>
      <c r="ALS8" s="14"/>
      <c r="ALT8" s="14"/>
      <c r="ALU8" s="14"/>
      <c r="ALV8" s="14"/>
      <c r="ALW8" s="14"/>
      <c r="ALX8" s="14"/>
      <c r="ALY8" s="14"/>
      <c r="ALZ8" s="14"/>
      <c r="AMA8" s="14"/>
      <c r="AMB8" s="14"/>
      <c r="AMC8" s="14"/>
      <c r="AMD8" s="14"/>
      <c r="AME8" s="14"/>
    </row>
    <row r="9" spans="1:1019" ht="15" x14ac:dyDescent="0.25">
      <c r="A9" s="14" t="s">
        <v>219</v>
      </c>
      <c r="B9" s="18">
        <v>5560</v>
      </c>
      <c r="C9" s="14"/>
      <c r="D9" s="14" t="s">
        <v>220</v>
      </c>
      <c r="E9" s="14"/>
      <c r="F9" s="14"/>
      <c r="G9" s="19"/>
      <c r="H9" s="20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  <c r="IV9" s="14"/>
      <c r="IW9" s="14"/>
      <c r="IX9" s="14"/>
      <c r="IY9" s="14"/>
      <c r="IZ9" s="14"/>
      <c r="JA9" s="14"/>
      <c r="JB9" s="14"/>
      <c r="JC9" s="14"/>
      <c r="JD9" s="14"/>
      <c r="JE9" s="14"/>
      <c r="JF9" s="14"/>
      <c r="JG9" s="14"/>
      <c r="JH9" s="14"/>
      <c r="JI9" s="14"/>
      <c r="JJ9" s="14"/>
      <c r="JK9" s="14"/>
      <c r="JL9" s="14"/>
      <c r="JM9" s="14"/>
      <c r="JN9" s="14"/>
      <c r="JO9" s="14"/>
      <c r="JP9" s="14"/>
      <c r="JQ9" s="14"/>
      <c r="JR9" s="14"/>
      <c r="JS9" s="14"/>
      <c r="JT9" s="14"/>
      <c r="JU9" s="14"/>
      <c r="JV9" s="14"/>
      <c r="JW9" s="14"/>
      <c r="JX9" s="14"/>
      <c r="JY9" s="14"/>
      <c r="JZ9" s="14"/>
      <c r="KA9" s="14"/>
      <c r="KB9" s="14"/>
      <c r="KC9" s="14"/>
      <c r="KD9" s="14"/>
      <c r="KE9" s="14"/>
      <c r="KF9" s="14"/>
      <c r="KG9" s="14"/>
      <c r="KH9" s="14"/>
      <c r="KI9" s="14"/>
      <c r="KJ9" s="14"/>
      <c r="KK9" s="14"/>
      <c r="KL9" s="14"/>
      <c r="KM9" s="14"/>
      <c r="KN9" s="14"/>
      <c r="KO9" s="14"/>
      <c r="KP9" s="14"/>
      <c r="KQ9" s="14"/>
      <c r="KR9" s="14"/>
      <c r="KS9" s="14"/>
      <c r="KT9" s="14"/>
      <c r="KU9" s="14"/>
      <c r="KV9" s="14"/>
      <c r="KW9" s="14"/>
      <c r="KX9" s="14"/>
      <c r="KY9" s="14"/>
      <c r="KZ9" s="14"/>
      <c r="LA9" s="14"/>
      <c r="LB9" s="14"/>
      <c r="LC9" s="14"/>
      <c r="LD9" s="14"/>
      <c r="LE9" s="14"/>
      <c r="LF9" s="14"/>
      <c r="LG9" s="14"/>
      <c r="LH9" s="14"/>
      <c r="LI9" s="14"/>
      <c r="LJ9" s="14"/>
      <c r="LK9" s="14"/>
      <c r="LL9" s="14"/>
      <c r="LM9" s="14"/>
      <c r="LN9" s="14"/>
      <c r="LO9" s="14"/>
      <c r="LP9" s="14"/>
      <c r="LQ9" s="14"/>
      <c r="LR9" s="14"/>
      <c r="LS9" s="14"/>
      <c r="LT9" s="14"/>
      <c r="LU9" s="14"/>
      <c r="LV9" s="14"/>
      <c r="LW9" s="14"/>
      <c r="LX9" s="14"/>
      <c r="LY9" s="14"/>
      <c r="LZ9" s="14"/>
      <c r="MA9" s="14"/>
      <c r="MB9" s="14"/>
      <c r="MC9" s="14"/>
      <c r="MD9" s="14"/>
      <c r="ME9" s="14"/>
      <c r="MF9" s="14"/>
      <c r="MG9" s="14"/>
      <c r="MH9" s="14"/>
      <c r="MI9" s="14"/>
      <c r="MJ9" s="14"/>
      <c r="MK9" s="14"/>
      <c r="ML9" s="14"/>
      <c r="MM9" s="14"/>
      <c r="MN9" s="14"/>
      <c r="MO9" s="14"/>
      <c r="MP9" s="14"/>
      <c r="MQ9" s="14"/>
      <c r="MR9" s="14"/>
      <c r="MS9" s="14"/>
      <c r="MT9" s="14"/>
      <c r="MU9" s="14"/>
      <c r="MV9" s="14"/>
      <c r="MW9" s="14"/>
      <c r="MX9" s="14"/>
      <c r="MY9" s="14"/>
      <c r="MZ9" s="14"/>
      <c r="NA9" s="14"/>
      <c r="NB9" s="14"/>
      <c r="NC9" s="14"/>
      <c r="ND9" s="14"/>
      <c r="NE9" s="14"/>
      <c r="NF9" s="14"/>
      <c r="NG9" s="14"/>
      <c r="NH9" s="14"/>
      <c r="NI9" s="14"/>
      <c r="NJ9" s="14"/>
      <c r="NK9" s="14"/>
      <c r="NL9" s="14"/>
      <c r="NM9" s="14"/>
      <c r="NN9" s="14"/>
      <c r="NO9" s="14"/>
      <c r="NP9" s="14"/>
      <c r="NQ9" s="14"/>
      <c r="NR9" s="14"/>
      <c r="NS9" s="14"/>
      <c r="NT9" s="14"/>
      <c r="NU9" s="14"/>
      <c r="NV9" s="14"/>
      <c r="NW9" s="14"/>
      <c r="NX9" s="14"/>
      <c r="NY9" s="14"/>
      <c r="NZ9" s="14"/>
      <c r="OA9" s="14"/>
      <c r="OB9" s="14"/>
      <c r="OC9" s="14"/>
      <c r="OD9" s="14"/>
      <c r="OE9" s="14"/>
      <c r="OF9" s="14"/>
      <c r="OG9" s="14"/>
      <c r="OH9" s="14"/>
      <c r="OI9" s="14"/>
      <c r="OJ9" s="14"/>
      <c r="OK9" s="14"/>
      <c r="OL9" s="14"/>
      <c r="OM9" s="14"/>
      <c r="ON9" s="14"/>
      <c r="OO9" s="14"/>
      <c r="OP9" s="14"/>
      <c r="OQ9" s="14"/>
      <c r="OR9" s="14"/>
      <c r="OS9" s="14"/>
      <c r="OT9" s="14"/>
      <c r="OU9" s="14"/>
      <c r="OV9" s="14"/>
      <c r="OW9" s="14"/>
      <c r="OX9" s="14"/>
      <c r="OY9" s="14"/>
      <c r="OZ9" s="14"/>
      <c r="PA9" s="14"/>
      <c r="PB9" s="14"/>
      <c r="PC9" s="14"/>
      <c r="PD9" s="14"/>
      <c r="PE9" s="14"/>
      <c r="PF9" s="14"/>
      <c r="PG9" s="14"/>
      <c r="PH9" s="14"/>
      <c r="PI9" s="14"/>
      <c r="PJ9" s="14"/>
      <c r="PK9" s="14"/>
      <c r="PL9" s="14"/>
      <c r="PM9" s="14"/>
      <c r="PN9" s="14"/>
      <c r="PO9" s="14"/>
      <c r="PP9" s="14"/>
      <c r="PQ9" s="14"/>
      <c r="PR9" s="14"/>
      <c r="PS9" s="14"/>
      <c r="PT9" s="14"/>
      <c r="PU9" s="14"/>
      <c r="PV9" s="14"/>
      <c r="PW9" s="14"/>
      <c r="PX9" s="14"/>
      <c r="PY9" s="14"/>
      <c r="PZ9" s="14"/>
      <c r="QA9" s="14"/>
      <c r="QB9" s="14"/>
      <c r="QC9" s="14"/>
      <c r="QD9" s="14"/>
      <c r="QE9" s="14"/>
      <c r="QF9" s="14"/>
      <c r="QG9" s="14"/>
      <c r="QH9" s="14"/>
      <c r="QI9" s="14"/>
      <c r="QJ9" s="14"/>
      <c r="QK9" s="14"/>
      <c r="QL9" s="14"/>
      <c r="QM9" s="14"/>
      <c r="QN9" s="14"/>
      <c r="QO9" s="14"/>
      <c r="QP9" s="14"/>
      <c r="QQ9" s="14"/>
      <c r="QR9" s="14"/>
      <c r="QS9" s="14"/>
      <c r="QT9" s="14"/>
      <c r="QU9" s="14"/>
      <c r="QV9" s="14"/>
      <c r="QW9" s="14"/>
      <c r="QX9" s="14"/>
      <c r="QY9" s="14"/>
      <c r="QZ9" s="14"/>
      <c r="RA9" s="14"/>
      <c r="RB9" s="14"/>
      <c r="RC9" s="14"/>
      <c r="RD9" s="14"/>
      <c r="RE9" s="14"/>
      <c r="RF9" s="14"/>
      <c r="RG9" s="14"/>
      <c r="RH9" s="14"/>
      <c r="RI9" s="14"/>
      <c r="RJ9" s="14"/>
      <c r="RK9" s="14"/>
      <c r="RL9" s="14"/>
      <c r="RM9" s="14"/>
      <c r="RN9" s="14"/>
      <c r="RO9" s="14"/>
      <c r="RP9" s="14"/>
      <c r="RQ9" s="14"/>
      <c r="RR9" s="14"/>
      <c r="RS9" s="14"/>
      <c r="RT9" s="14"/>
      <c r="RU9" s="14"/>
      <c r="RV9" s="14"/>
      <c r="RW9" s="14"/>
      <c r="RX9" s="14"/>
      <c r="RY9" s="14"/>
      <c r="RZ9" s="14"/>
      <c r="SA9" s="14"/>
      <c r="SB9" s="14"/>
      <c r="SC9" s="14"/>
      <c r="SD9" s="14"/>
      <c r="SE9" s="14"/>
      <c r="SF9" s="14"/>
      <c r="SG9" s="14"/>
      <c r="SH9" s="14"/>
      <c r="SI9" s="14"/>
      <c r="SJ9" s="14"/>
      <c r="SK9" s="14"/>
      <c r="SL9" s="14"/>
      <c r="SM9" s="14"/>
      <c r="SN9" s="14"/>
      <c r="SO9" s="14"/>
      <c r="SP9" s="14"/>
      <c r="SQ9" s="14"/>
      <c r="SR9" s="14"/>
      <c r="SS9" s="14"/>
      <c r="ST9" s="14"/>
      <c r="SU9" s="14"/>
      <c r="SV9" s="14"/>
      <c r="SW9" s="14"/>
      <c r="SX9" s="14"/>
      <c r="SY9" s="14"/>
      <c r="SZ9" s="14"/>
      <c r="TA9" s="14"/>
      <c r="TB9" s="14"/>
      <c r="TC9" s="14"/>
      <c r="TD9" s="14"/>
      <c r="TE9" s="14"/>
      <c r="TF9" s="14"/>
      <c r="TG9" s="14"/>
      <c r="TH9" s="14"/>
      <c r="TI9" s="14"/>
      <c r="TJ9" s="14"/>
      <c r="TK9" s="14"/>
      <c r="TL9" s="14"/>
      <c r="TM9" s="14"/>
      <c r="TN9" s="14"/>
      <c r="TO9" s="14"/>
      <c r="TP9" s="14"/>
      <c r="TQ9" s="14"/>
      <c r="TR9" s="14"/>
      <c r="TS9" s="14"/>
      <c r="TT9" s="14"/>
      <c r="TU9" s="14"/>
      <c r="TV9" s="14"/>
      <c r="TW9" s="14"/>
      <c r="TX9" s="14"/>
      <c r="TY9" s="14"/>
      <c r="TZ9" s="14"/>
      <c r="UA9" s="14"/>
      <c r="UB9" s="14"/>
      <c r="UC9" s="14"/>
      <c r="UD9" s="14"/>
      <c r="UE9" s="14"/>
      <c r="UF9" s="14"/>
      <c r="UG9" s="14"/>
      <c r="UH9" s="14"/>
      <c r="UI9" s="14"/>
      <c r="UJ9" s="14"/>
      <c r="UK9" s="14"/>
      <c r="UL9" s="14"/>
      <c r="UM9" s="14"/>
      <c r="UN9" s="14"/>
      <c r="UO9" s="14"/>
      <c r="UP9" s="14"/>
      <c r="UQ9" s="14"/>
      <c r="UR9" s="14"/>
      <c r="US9" s="14"/>
      <c r="UT9" s="14"/>
      <c r="UU9" s="14"/>
      <c r="UV9" s="14"/>
      <c r="UW9" s="14"/>
      <c r="UX9" s="14"/>
      <c r="UY9" s="14"/>
      <c r="UZ9" s="14"/>
      <c r="VA9" s="14"/>
      <c r="VB9" s="14"/>
      <c r="VC9" s="14"/>
      <c r="VD9" s="14"/>
      <c r="VE9" s="14"/>
      <c r="VF9" s="14"/>
      <c r="VG9" s="14"/>
      <c r="VH9" s="14"/>
      <c r="VI9" s="14"/>
      <c r="VJ9" s="14"/>
      <c r="VK9" s="14"/>
      <c r="VL9" s="14"/>
      <c r="VM9" s="14"/>
      <c r="VN9" s="14"/>
      <c r="VO9" s="14"/>
      <c r="VP9" s="14"/>
      <c r="VQ9" s="14"/>
      <c r="VR9" s="14"/>
      <c r="VS9" s="14"/>
      <c r="VT9" s="14"/>
      <c r="VU9" s="14"/>
      <c r="VV9" s="14"/>
      <c r="VW9" s="14"/>
      <c r="VX9" s="14"/>
      <c r="VY9" s="14"/>
      <c r="VZ9" s="14"/>
      <c r="WA9" s="14"/>
      <c r="WB9" s="14"/>
      <c r="WC9" s="14"/>
      <c r="WD9" s="14"/>
      <c r="WE9" s="14"/>
      <c r="WF9" s="14"/>
      <c r="WG9" s="14"/>
      <c r="WH9" s="14"/>
      <c r="WI9" s="14"/>
      <c r="WJ9" s="14"/>
      <c r="WK9" s="14"/>
      <c r="WL9" s="14"/>
      <c r="WM9" s="14"/>
      <c r="WN9" s="14"/>
      <c r="WO9" s="14"/>
      <c r="WP9" s="14"/>
      <c r="WQ9" s="14"/>
      <c r="WR9" s="14"/>
      <c r="WS9" s="14"/>
      <c r="WT9" s="14"/>
      <c r="WU9" s="14"/>
      <c r="WV9" s="14"/>
      <c r="WW9" s="14"/>
      <c r="WX9" s="14"/>
      <c r="WY9" s="14"/>
      <c r="WZ9" s="14"/>
      <c r="XA9" s="14"/>
      <c r="XB9" s="14"/>
      <c r="XC9" s="14"/>
      <c r="XD9" s="14"/>
      <c r="XE9" s="14"/>
      <c r="XF9" s="14"/>
      <c r="XG9" s="14"/>
      <c r="XH9" s="14"/>
      <c r="XI9" s="14"/>
      <c r="XJ9" s="14"/>
      <c r="XK9" s="14"/>
      <c r="XL9" s="14"/>
      <c r="XM9" s="14"/>
      <c r="XN9" s="14"/>
      <c r="XO9" s="14"/>
      <c r="XP9" s="14"/>
      <c r="XQ9" s="14"/>
      <c r="XR9" s="14"/>
      <c r="XS9" s="14"/>
      <c r="XT9" s="14"/>
      <c r="XU9" s="14"/>
      <c r="XV9" s="14"/>
      <c r="XW9" s="14"/>
      <c r="XX9" s="14"/>
      <c r="XY9" s="14"/>
      <c r="XZ9" s="14"/>
      <c r="YA9" s="14"/>
      <c r="YB9" s="14"/>
      <c r="YC9" s="14"/>
      <c r="YD9" s="14"/>
      <c r="YE9" s="14"/>
      <c r="YF9" s="14"/>
      <c r="YG9" s="14"/>
      <c r="YH9" s="14"/>
      <c r="YI9" s="14"/>
      <c r="YJ9" s="14"/>
      <c r="YK9" s="14"/>
      <c r="YL9" s="14"/>
      <c r="YM9" s="14"/>
      <c r="YN9" s="14"/>
      <c r="YO9" s="14"/>
      <c r="YP9" s="14"/>
      <c r="YQ9" s="14"/>
      <c r="YR9" s="14"/>
      <c r="YS9" s="14"/>
      <c r="YT9" s="14"/>
      <c r="YU9" s="14"/>
      <c r="YV9" s="14"/>
      <c r="YW9" s="14"/>
      <c r="YX9" s="14"/>
      <c r="YY9" s="14"/>
      <c r="YZ9" s="14"/>
      <c r="ZA9" s="14"/>
      <c r="ZB9" s="14"/>
      <c r="ZC9" s="14"/>
      <c r="ZD9" s="14"/>
      <c r="ZE9" s="14"/>
      <c r="ZF9" s="14"/>
      <c r="ZG9" s="14"/>
      <c r="ZH9" s="14"/>
      <c r="ZI9" s="14"/>
      <c r="ZJ9" s="14"/>
      <c r="ZK9" s="14"/>
      <c r="ZL9" s="14"/>
      <c r="ZM9" s="14"/>
      <c r="ZN9" s="14"/>
      <c r="ZO9" s="14"/>
      <c r="ZP9" s="14"/>
      <c r="ZQ9" s="14"/>
      <c r="ZR9" s="14"/>
      <c r="ZS9" s="14"/>
      <c r="ZT9" s="14"/>
      <c r="ZU9" s="14"/>
      <c r="ZV9" s="14"/>
      <c r="ZW9" s="14"/>
      <c r="ZX9" s="14"/>
      <c r="ZY9" s="14"/>
      <c r="ZZ9" s="14"/>
      <c r="AAA9" s="14"/>
      <c r="AAB9" s="14"/>
      <c r="AAC9" s="14"/>
      <c r="AAD9" s="14"/>
      <c r="AAE9" s="14"/>
      <c r="AAF9" s="14"/>
      <c r="AAG9" s="14"/>
      <c r="AAH9" s="14"/>
      <c r="AAI9" s="14"/>
      <c r="AAJ9" s="14"/>
      <c r="AAK9" s="14"/>
      <c r="AAL9" s="14"/>
      <c r="AAM9" s="14"/>
      <c r="AAN9" s="14"/>
      <c r="AAO9" s="14"/>
      <c r="AAP9" s="14"/>
      <c r="AAQ9" s="14"/>
      <c r="AAR9" s="14"/>
      <c r="AAS9" s="14"/>
      <c r="AAT9" s="14"/>
      <c r="AAU9" s="14"/>
      <c r="AAV9" s="14"/>
      <c r="AAW9" s="14"/>
      <c r="AAX9" s="14"/>
      <c r="AAY9" s="14"/>
      <c r="AAZ9" s="14"/>
      <c r="ABA9" s="14"/>
      <c r="ABB9" s="14"/>
      <c r="ABC9" s="14"/>
      <c r="ABD9" s="14"/>
      <c r="ABE9" s="14"/>
      <c r="ABF9" s="14"/>
      <c r="ABG9" s="14"/>
      <c r="ABH9" s="14"/>
      <c r="ABI9" s="14"/>
      <c r="ABJ9" s="14"/>
      <c r="ABK9" s="14"/>
      <c r="ABL9" s="14"/>
      <c r="ABM9" s="14"/>
      <c r="ABN9" s="14"/>
      <c r="ABO9" s="14"/>
      <c r="ABP9" s="14"/>
      <c r="ABQ9" s="14"/>
      <c r="ABR9" s="14"/>
      <c r="ABS9" s="14"/>
      <c r="ABT9" s="14"/>
      <c r="ABU9" s="14"/>
      <c r="ABV9" s="14"/>
      <c r="ABW9" s="14"/>
      <c r="ABX9" s="14"/>
      <c r="ABY9" s="14"/>
      <c r="ABZ9" s="14"/>
      <c r="ACA9" s="14"/>
      <c r="ACB9" s="14"/>
      <c r="ACC9" s="14"/>
      <c r="ACD9" s="14"/>
      <c r="ACE9" s="14"/>
      <c r="ACF9" s="14"/>
      <c r="ACG9" s="14"/>
      <c r="ACH9" s="14"/>
      <c r="ACI9" s="14"/>
      <c r="ACJ9" s="14"/>
      <c r="ACK9" s="14"/>
      <c r="ACL9" s="14"/>
      <c r="ACM9" s="14"/>
      <c r="ACN9" s="14"/>
      <c r="ACO9" s="14"/>
      <c r="ACP9" s="14"/>
      <c r="ACQ9" s="14"/>
      <c r="ACR9" s="14"/>
      <c r="ACS9" s="14"/>
      <c r="ACT9" s="14"/>
      <c r="ACU9" s="14"/>
      <c r="ACV9" s="14"/>
      <c r="ACW9" s="14"/>
      <c r="ACX9" s="14"/>
      <c r="ACY9" s="14"/>
      <c r="ACZ9" s="14"/>
      <c r="ADA9" s="14"/>
      <c r="ADB9" s="14"/>
      <c r="ADC9" s="14"/>
      <c r="ADD9" s="14"/>
      <c r="ADE9" s="14"/>
      <c r="ADF9" s="14"/>
      <c r="ADG9" s="14"/>
      <c r="ADH9" s="14"/>
      <c r="ADI9" s="14"/>
      <c r="ADJ9" s="14"/>
      <c r="ADK9" s="14"/>
      <c r="ADL9" s="14"/>
      <c r="ADM9" s="14"/>
      <c r="ADN9" s="14"/>
      <c r="ADO9" s="14"/>
      <c r="ADP9" s="14"/>
      <c r="ADQ9" s="14"/>
      <c r="ADR9" s="14"/>
      <c r="ADS9" s="14"/>
      <c r="ADT9" s="14"/>
      <c r="ADU9" s="14"/>
      <c r="ADV9" s="14"/>
      <c r="ADW9" s="14"/>
      <c r="ADX9" s="14"/>
      <c r="ADY9" s="14"/>
      <c r="ADZ9" s="14"/>
      <c r="AEA9" s="14"/>
      <c r="AEB9" s="14"/>
      <c r="AEC9" s="14"/>
      <c r="AED9" s="14"/>
      <c r="AEE9" s="14"/>
      <c r="AEF9" s="14"/>
      <c r="AEG9" s="14"/>
      <c r="AEH9" s="14"/>
      <c r="AEI9" s="14"/>
      <c r="AEJ9" s="14"/>
      <c r="AEK9" s="14"/>
      <c r="AEL9" s="14"/>
      <c r="AEM9" s="14"/>
      <c r="AEN9" s="14"/>
      <c r="AEO9" s="14"/>
      <c r="AEP9" s="14"/>
      <c r="AEQ9" s="14"/>
      <c r="AER9" s="14"/>
      <c r="AES9" s="14"/>
      <c r="AET9" s="14"/>
      <c r="AEU9" s="14"/>
      <c r="AEV9" s="14"/>
      <c r="AEW9" s="14"/>
      <c r="AEX9" s="14"/>
      <c r="AEY9" s="14"/>
      <c r="AEZ9" s="14"/>
      <c r="AFA9" s="14"/>
      <c r="AFB9" s="14"/>
      <c r="AFC9" s="14"/>
      <c r="AFD9" s="14"/>
      <c r="AFE9" s="14"/>
      <c r="AFF9" s="14"/>
      <c r="AFG9" s="14"/>
      <c r="AFH9" s="14"/>
      <c r="AFI9" s="14"/>
      <c r="AFJ9" s="14"/>
      <c r="AFK9" s="14"/>
      <c r="AFL9" s="14"/>
      <c r="AFM9" s="14"/>
      <c r="AFN9" s="14"/>
      <c r="AFO9" s="14"/>
      <c r="AFP9" s="14"/>
      <c r="AFQ9" s="14"/>
      <c r="AFR9" s="14"/>
      <c r="AFS9" s="14"/>
      <c r="AFT9" s="14"/>
      <c r="AFU9" s="14"/>
      <c r="AFV9" s="14"/>
      <c r="AFW9" s="14"/>
      <c r="AFX9" s="14"/>
      <c r="AFY9" s="14"/>
      <c r="AFZ9" s="14"/>
      <c r="AGA9" s="14"/>
      <c r="AGB9" s="14"/>
      <c r="AGC9" s="14"/>
      <c r="AGD9" s="14"/>
      <c r="AGE9" s="14"/>
      <c r="AGF9" s="14"/>
      <c r="AGG9" s="14"/>
      <c r="AGH9" s="14"/>
      <c r="AGI9" s="14"/>
      <c r="AGJ9" s="14"/>
      <c r="AGK9" s="14"/>
      <c r="AGL9" s="14"/>
      <c r="AGM9" s="14"/>
      <c r="AGN9" s="14"/>
      <c r="AGO9" s="14"/>
      <c r="AGP9" s="14"/>
      <c r="AGQ9" s="14"/>
      <c r="AGR9" s="14"/>
      <c r="AGS9" s="14"/>
      <c r="AGT9" s="14"/>
      <c r="AGU9" s="14"/>
      <c r="AGV9" s="14"/>
      <c r="AGW9" s="14"/>
      <c r="AGX9" s="14"/>
      <c r="AGY9" s="14"/>
      <c r="AGZ9" s="14"/>
      <c r="AHA9" s="14"/>
      <c r="AHB9" s="14"/>
      <c r="AHC9" s="14"/>
      <c r="AHD9" s="14"/>
      <c r="AHE9" s="14"/>
      <c r="AHF9" s="14"/>
      <c r="AHG9" s="14"/>
      <c r="AHH9" s="14"/>
      <c r="AHI9" s="14"/>
      <c r="AHJ9" s="14"/>
      <c r="AHK9" s="14"/>
      <c r="AHL9" s="14"/>
      <c r="AHM9" s="14"/>
      <c r="AHN9" s="14"/>
      <c r="AHO9" s="14"/>
      <c r="AHP9" s="14"/>
      <c r="AHQ9" s="14"/>
      <c r="AHR9" s="14"/>
      <c r="AHS9" s="14"/>
      <c r="AHT9" s="14"/>
      <c r="AHU9" s="14"/>
      <c r="AHV9" s="14"/>
      <c r="AHW9" s="14"/>
      <c r="AHX9" s="14"/>
      <c r="AHY9" s="14"/>
      <c r="AHZ9" s="14"/>
      <c r="AIA9" s="14"/>
      <c r="AIB9" s="14"/>
      <c r="AIC9" s="14"/>
      <c r="AID9" s="14"/>
      <c r="AIE9" s="14"/>
      <c r="AIF9" s="14"/>
      <c r="AIG9" s="14"/>
      <c r="AIH9" s="14"/>
      <c r="AII9" s="14"/>
      <c r="AIJ9" s="14"/>
      <c r="AIK9" s="14"/>
      <c r="AIL9" s="14"/>
      <c r="AIM9" s="14"/>
      <c r="AIN9" s="14"/>
      <c r="AIO9" s="14"/>
      <c r="AIP9" s="14"/>
      <c r="AIQ9" s="14"/>
      <c r="AIR9" s="14"/>
      <c r="AIS9" s="14"/>
      <c r="AIT9" s="14"/>
      <c r="AIU9" s="14"/>
      <c r="AIV9" s="14"/>
      <c r="AIW9" s="14"/>
      <c r="AIX9" s="14"/>
      <c r="AIY9" s="14"/>
      <c r="AIZ9" s="14"/>
      <c r="AJA9" s="14"/>
      <c r="AJB9" s="14"/>
      <c r="AJC9" s="14"/>
      <c r="AJD9" s="14"/>
      <c r="AJE9" s="14"/>
      <c r="AJF9" s="14"/>
      <c r="AJG9" s="14"/>
      <c r="AJH9" s="14"/>
      <c r="AJI9" s="14"/>
      <c r="AJJ9" s="14"/>
      <c r="AJK9" s="14"/>
      <c r="AJL9" s="14"/>
      <c r="AJM9" s="14"/>
      <c r="AJN9" s="14"/>
      <c r="AJO9" s="14"/>
      <c r="AJP9" s="14"/>
      <c r="AJQ9" s="14"/>
      <c r="AJR9" s="14"/>
      <c r="AJS9" s="14"/>
      <c r="AJT9" s="14"/>
      <c r="AJU9" s="14"/>
      <c r="AJV9" s="14"/>
      <c r="AJW9" s="14"/>
      <c r="AJX9" s="14"/>
      <c r="AJY9" s="14"/>
      <c r="AJZ9" s="14"/>
      <c r="AKA9" s="14"/>
      <c r="AKB9" s="14"/>
      <c r="AKC9" s="14"/>
      <c r="AKD9" s="14"/>
      <c r="AKE9" s="14"/>
      <c r="AKF9" s="14"/>
      <c r="AKG9" s="14"/>
      <c r="AKH9" s="14"/>
      <c r="AKI9" s="14"/>
      <c r="AKJ9" s="14"/>
      <c r="AKK9" s="14"/>
      <c r="AKL9" s="14"/>
      <c r="AKM9" s="14"/>
      <c r="AKN9" s="14"/>
      <c r="AKO9" s="14"/>
      <c r="AKP9" s="14"/>
      <c r="AKQ9" s="14"/>
      <c r="AKR9" s="14"/>
      <c r="AKS9" s="14"/>
      <c r="AKT9" s="14"/>
      <c r="AKU9" s="14"/>
      <c r="AKV9" s="14"/>
      <c r="AKW9" s="14"/>
      <c r="AKX9" s="14"/>
      <c r="AKY9" s="14"/>
      <c r="AKZ9" s="14"/>
      <c r="ALA9" s="14"/>
      <c r="ALB9" s="14"/>
      <c r="ALC9" s="14"/>
      <c r="ALD9" s="14"/>
      <c r="ALE9" s="14"/>
      <c r="ALF9" s="14"/>
      <c r="ALG9" s="14"/>
      <c r="ALH9" s="14"/>
      <c r="ALI9" s="14"/>
      <c r="ALJ9" s="14"/>
      <c r="ALK9" s="14"/>
      <c r="ALL9" s="14"/>
      <c r="ALM9" s="14"/>
      <c r="ALN9" s="14"/>
      <c r="ALO9" s="14"/>
      <c r="ALP9" s="14"/>
      <c r="ALQ9" s="14"/>
      <c r="ALR9" s="14"/>
      <c r="ALS9" s="14"/>
      <c r="ALT9" s="14"/>
      <c r="ALU9" s="14"/>
      <c r="ALV9" s="14"/>
      <c r="ALW9" s="14"/>
      <c r="ALX9" s="14"/>
      <c r="ALY9" s="14"/>
      <c r="ALZ9" s="14"/>
      <c r="AMA9" s="14"/>
      <c r="AMB9" s="14"/>
      <c r="AMC9" s="14"/>
      <c r="AMD9" s="14"/>
      <c r="AME9" s="14"/>
    </row>
    <row r="10" spans="1:1019" ht="15" x14ac:dyDescent="0.25">
      <c r="A10" s="14" t="s">
        <v>225</v>
      </c>
      <c r="B10" s="18">
        <v>40032</v>
      </c>
      <c r="C10" s="14"/>
      <c r="D10" s="14" t="s">
        <v>226</v>
      </c>
      <c r="E10" s="14"/>
      <c r="F10" s="14"/>
      <c r="G10" s="19"/>
      <c r="H10" s="20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  <c r="IV10" s="14"/>
      <c r="IW10" s="14"/>
      <c r="IX10" s="14"/>
      <c r="IY10" s="14"/>
      <c r="IZ10" s="14"/>
      <c r="JA10" s="14"/>
      <c r="JB10" s="14"/>
      <c r="JC10" s="14"/>
      <c r="JD10" s="14"/>
      <c r="JE10" s="14"/>
      <c r="JF10" s="14"/>
      <c r="JG10" s="14"/>
      <c r="JH10" s="14"/>
      <c r="JI10" s="14"/>
      <c r="JJ10" s="14"/>
      <c r="JK10" s="14"/>
      <c r="JL10" s="14"/>
      <c r="JM10" s="14"/>
      <c r="JN10" s="14"/>
      <c r="JO10" s="14"/>
      <c r="JP10" s="14"/>
      <c r="JQ10" s="14"/>
      <c r="JR10" s="14"/>
      <c r="JS10" s="14"/>
      <c r="JT10" s="14"/>
      <c r="JU10" s="14"/>
      <c r="JV10" s="14"/>
      <c r="JW10" s="14"/>
      <c r="JX10" s="14"/>
      <c r="JY10" s="14"/>
      <c r="JZ10" s="14"/>
      <c r="KA10" s="14"/>
      <c r="KB10" s="14"/>
      <c r="KC10" s="14"/>
      <c r="KD10" s="14"/>
      <c r="KE10" s="14"/>
      <c r="KF10" s="14"/>
      <c r="KG10" s="14"/>
      <c r="KH10" s="14"/>
      <c r="KI10" s="14"/>
      <c r="KJ10" s="14"/>
      <c r="KK10" s="14"/>
      <c r="KL10" s="14"/>
      <c r="KM10" s="14"/>
      <c r="KN10" s="14"/>
      <c r="KO10" s="14"/>
      <c r="KP10" s="14"/>
      <c r="KQ10" s="14"/>
      <c r="KR10" s="14"/>
      <c r="KS10" s="14"/>
      <c r="KT10" s="14"/>
      <c r="KU10" s="14"/>
      <c r="KV10" s="14"/>
      <c r="KW10" s="14"/>
      <c r="KX10" s="14"/>
      <c r="KY10" s="14"/>
      <c r="KZ10" s="14"/>
      <c r="LA10" s="14"/>
      <c r="LB10" s="14"/>
      <c r="LC10" s="14"/>
      <c r="LD10" s="14"/>
      <c r="LE10" s="14"/>
      <c r="LF10" s="14"/>
      <c r="LG10" s="14"/>
      <c r="LH10" s="14"/>
      <c r="LI10" s="14"/>
      <c r="LJ10" s="14"/>
      <c r="LK10" s="14"/>
      <c r="LL10" s="14"/>
      <c r="LM10" s="14"/>
      <c r="LN10" s="14"/>
      <c r="LO10" s="14"/>
      <c r="LP10" s="14"/>
      <c r="LQ10" s="14"/>
      <c r="LR10" s="14"/>
      <c r="LS10" s="14"/>
      <c r="LT10" s="14"/>
      <c r="LU10" s="14"/>
      <c r="LV10" s="14"/>
      <c r="LW10" s="14"/>
      <c r="LX10" s="14"/>
      <c r="LY10" s="14"/>
      <c r="LZ10" s="14"/>
      <c r="MA10" s="14"/>
      <c r="MB10" s="14"/>
      <c r="MC10" s="14"/>
      <c r="MD10" s="14"/>
      <c r="ME10" s="14"/>
      <c r="MF10" s="14"/>
      <c r="MG10" s="14"/>
      <c r="MH10" s="14"/>
      <c r="MI10" s="14"/>
      <c r="MJ10" s="14"/>
      <c r="MK10" s="14"/>
      <c r="ML10" s="14"/>
      <c r="MM10" s="14"/>
      <c r="MN10" s="14"/>
      <c r="MO10" s="14"/>
      <c r="MP10" s="14"/>
      <c r="MQ10" s="14"/>
      <c r="MR10" s="14"/>
      <c r="MS10" s="14"/>
      <c r="MT10" s="14"/>
      <c r="MU10" s="14"/>
      <c r="MV10" s="14"/>
      <c r="MW10" s="14"/>
      <c r="MX10" s="14"/>
      <c r="MY10" s="14"/>
      <c r="MZ10" s="14"/>
      <c r="NA10" s="14"/>
      <c r="NB10" s="14"/>
      <c r="NC10" s="14"/>
      <c r="ND10" s="14"/>
      <c r="NE10" s="14"/>
      <c r="NF10" s="14"/>
      <c r="NG10" s="14"/>
      <c r="NH10" s="14"/>
      <c r="NI10" s="14"/>
      <c r="NJ10" s="14"/>
      <c r="NK10" s="14"/>
      <c r="NL10" s="14"/>
      <c r="NM10" s="14"/>
      <c r="NN10" s="14"/>
      <c r="NO10" s="14"/>
      <c r="NP10" s="14"/>
      <c r="NQ10" s="14"/>
      <c r="NR10" s="14"/>
      <c r="NS10" s="14"/>
      <c r="NT10" s="14"/>
      <c r="NU10" s="14"/>
      <c r="NV10" s="14"/>
      <c r="NW10" s="14"/>
      <c r="NX10" s="14"/>
      <c r="NY10" s="14"/>
      <c r="NZ10" s="14"/>
      <c r="OA10" s="14"/>
      <c r="OB10" s="14"/>
      <c r="OC10" s="14"/>
      <c r="OD10" s="14"/>
      <c r="OE10" s="14"/>
      <c r="OF10" s="14"/>
      <c r="OG10" s="14"/>
      <c r="OH10" s="14"/>
      <c r="OI10" s="14"/>
      <c r="OJ10" s="14"/>
      <c r="OK10" s="14"/>
      <c r="OL10" s="14"/>
      <c r="OM10" s="14"/>
      <c r="ON10" s="14"/>
      <c r="OO10" s="14"/>
      <c r="OP10" s="14"/>
      <c r="OQ10" s="14"/>
      <c r="OR10" s="14"/>
      <c r="OS10" s="14"/>
      <c r="OT10" s="14"/>
      <c r="OU10" s="14"/>
      <c r="OV10" s="14"/>
      <c r="OW10" s="14"/>
      <c r="OX10" s="14"/>
      <c r="OY10" s="14"/>
      <c r="OZ10" s="14"/>
      <c r="PA10" s="14"/>
      <c r="PB10" s="14"/>
      <c r="PC10" s="14"/>
      <c r="PD10" s="14"/>
      <c r="PE10" s="14"/>
      <c r="PF10" s="14"/>
      <c r="PG10" s="14"/>
      <c r="PH10" s="14"/>
      <c r="PI10" s="14"/>
      <c r="PJ10" s="14"/>
      <c r="PK10" s="14"/>
      <c r="PL10" s="14"/>
      <c r="PM10" s="14"/>
      <c r="PN10" s="14"/>
      <c r="PO10" s="14"/>
      <c r="PP10" s="14"/>
      <c r="PQ10" s="14"/>
      <c r="PR10" s="14"/>
      <c r="PS10" s="14"/>
      <c r="PT10" s="14"/>
      <c r="PU10" s="14"/>
      <c r="PV10" s="14"/>
      <c r="PW10" s="14"/>
      <c r="PX10" s="14"/>
      <c r="PY10" s="14"/>
      <c r="PZ10" s="14"/>
      <c r="QA10" s="14"/>
      <c r="QB10" s="14"/>
      <c r="QC10" s="14"/>
      <c r="QD10" s="14"/>
      <c r="QE10" s="14"/>
      <c r="QF10" s="14"/>
      <c r="QG10" s="14"/>
      <c r="QH10" s="14"/>
      <c r="QI10" s="14"/>
      <c r="QJ10" s="14"/>
      <c r="QK10" s="14"/>
      <c r="QL10" s="14"/>
      <c r="QM10" s="14"/>
      <c r="QN10" s="14"/>
      <c r="QO10" s="14"/>
      <c r="QP10" s="14"/>
      <c r="QQ10" s="14"/>
      <c r="QR10" s="14"/>
      <c r="QS10" s="14"/>
      <c r="QT10" s="14"/>
      <c r="QU10" s="14"/>
      <c r="QV10" s="14"/>
      <c r="QW10" s="14"/>
      <c r="QX10" s="14"/>
      <c r="QY10" s="14"/>
      <c r="QZ10" s="14"/>
      <c r="RA10" s="14"/>
      <c r="RB10" s="14"/>
      <c r="RC10" s="14"/>
      <c r="RD10" s="14"/>
      <c r="RE10" s="14"/>
      <c r="RF10" s="14"/>
      <c r="RG10" s="14"/>
      <c r="RH10" s="14"/>
      <c r="RI10" s="14"/>
      <c r="RJ10" s="14"/>
      <c r="RK10" s="14"/>
      <c r="RL10" s="14"/>
      <c r="RM10" s="14"/>
      <c r="RN10" s="14"/>
      <c r="RO10" s="14"/>
      <c r="RP10" s="14"/>
      <c r="RQ10" s="14"/>
      <c r="RR10" s="14"/>
      <c r="RS10" s="14"/>
      <c r="RT10" s="14"/>
      <c r="RU10" s="14"/>
      <c r="RV10" s="14"/>
      <c r="RW10" s="14"/>
      <c r="RX10" s="14"/>
      <c r="RY10" s="14"/>
      <c r="RZ10" s="14"/>
      <c r="SA10" s="14"/>
      <c r="SB10" s="14"/>
      <c r="SC10" s="14"/>
      <c r="SD10" s="14"/>
      <c r="SE10" s="14"/>
      <c r="SF10" s="14"/>
      <c r="SG10" s="14"/>
      <c r="SH10" s="14"/>
      <c r="SI10" s="14"/>
      <c r="SJ10" s="14"/>
      <c r="SK10" s="14"/>
      <c r="SL10" s="14"/>
      <c r="SM10" s="14"/>
      <c r="SN10" s="14"/>
      <c r="SO10" s="14"/>
      <c r="SP10" s="14"/>
      <c r="SQ10" s="14"/>
      <c r="SR10" s="14"/>
      <c r="SS10" s="14"/>
      <c r="ST10" s="14"/>
      <c r="SU10" s="14"/>
      <c r="SV10" s="14"/>
      <c r="SW10" s="14"/>
      <c r="SX10" s="14"/>
      <c r="SY10" s="14"/>
      <c r="SZ10" s="14"/>
      <c r="TA10" s="14"/>
      <c r="TB10" s="14"/>
      <c r="TC10" s="14"/>
      <c r="TD10" s="14"/>
      <c r="TE10" s="14"/>
      <c r="TF10" s="14"/>
      <c r="TG10" s="14"/>
      <c r="TH10" s="14"/>
      <c r="TI10" s="14"/>
      <c r="TJ10" s="14"/>
      <c r="TK10" s="14"/>
      <c r="TL10" s="14"/>
      <c r="TM10" s="14"/>
      <c r="TN10" s="14"/>
      <c r="TO10" s="14"/>
      <c r="TP10" s="14"/>
      <c r="TQ10" s="14"/>
      <c r="TR10" s="14"/>
      <c r="TS10" s="14"/>
      <c r="TT10" s="14"/>
      <c r="TU10" s="14"/>
      <c r="TV10" s="14"/>
      <c r="TW10" s="14"/>
      <c r="TX10" s="14"/>
      <c r="TY10" s="14"/>
      <c r="TZ10" s="14"/>
      <c r="UA10" s="14"/>
      <c r="UB10" s="14"/>
      <c r="UC10" s="14"/>
      <c r="UD10" s="14"/>
      <c r="UE10" s="14"/>
      <c r="UF10" s="14"/>
      <c r="UG10" s="14"/>
      <c r="UH10" s="14"/>
      <c r="UI10" s="14"/>
      <c r="UJ10" s="14"/>
      <c r="UK10" s="14"/>
      <c r="UL10" s="14"/>
      <c r="UM10" s="14"/>
      <c r="UN10" s="14"/>
      <c r="UO10" s="14"/>
      <c r="UP10" s="14"/>
      <c r="UQ10" s="14"/>
      <c r="UR10" s="14"/>
      <c r="US10" s="14"/>
      <c r="UT10" s="14"/>
      <c r="UU10" s="14"/>
      <c r="UV10" s="14"/>
      <c r="UW10" s="14"/>
      <c r="UX10" s="14"/>
      <c r="UY10" s="14"/>
      <c r="UZ10" s="14"/>
      <c r="VA10" s="14"/>
      <c r="VB10" s="14"/>
      <c r="VC10" s="14"/>
      <c r="VD10" s="14"/>
      <c r="VE10" s="14"/>
      <c r="VF10" s="14"/>
      <c r="VG10" s="14"/>
      <c r="VH10" s="14"/>
      <c r="VI10" s="14"/>
      <c r="VJ10" s="14"/>
      <c r="VK10" s="14"/>
      <c r="VL10" s="14"/>
      <c r="VM10" s="14"/>
      <c r="VN10" s="14"/>
      <c r="VO10" s="14"/>
      <c r="VP10" s="14"/>
      <c r="VQ10" s="14"/>
      <c r="VR10" s="14"/>
      <c r="VS10" s="14"/>
      <c r="VT10" s="14"/>
      <c r="VU10" s="14"/>
      <c r="VV10" s="14"/>
      <c r="VW10" s="14"/>
      <c r="VX10" s="14"/>
      <c r="VY10" s="14"/>
      <c r="VZ10" s="14"/>
      <c r="WA10" s="14"/>
      <c r="WB10" s="14"/>
      <c r="WC10" s="14"/>
      <c r="WD10" s="14"/>
      <c r="WE10" s="14"/>
      <c r="WF10" s="14"/>
      <c r="WG10" s="14"/>
      <c r="WH10" s="14"/>
      <c r="WI10" s="14"/>
      <c r="WJ10" s="14"/>
      <c r="WK10" s="14"/>
      <c r="WL10" s="14"/>
      <c r="WM10" s="14"/>
      <c r="WN10" s="14"/>
      <c r="WO10" s="14"/>
      <c r="WP10" s="14"/>
      <c r="WQ10" s="14"/>
      <c r="WR10" s="14"/>
      <c r="WS10" s="14"/>
      <c r="WT10" s="14"/>
      <c r="WU10" s="14"/>
      <c r="WV10" s="14"/>
      <c r="WW10" s="14"/>
      <c r="WX10" s="14"/>
      <c r="WY10" s="14"/>
      <c r="WZ10" s="14"/>
      <c r="XA10" s="14"/>
      <c r="XB10" s="14"/>
      <c r="XC10" s="14"/>
      <c r="XD10" s="14"/>
      <c r="XE10" s="14"/>
      <c r="XF10" s="14"/>
      <c r="XG10" s="14"/>
      <c r="XH10" s="14"/>
      <c r="XI10" s="14"/>
      <c r="XJ10" s="14"/>
      <c r="XK10" s="14"/>
      <c r="XL10" s="14"/>
      <c r="XM10" s="14"/>
      <c r="XN10" s="14"/>
      <c r="XO10" s="14"/>
      <c r="XP10" s="14"/>
      <c r="XQ10" s="14"/>
      <c r="XR10" s="14"/>
      <c r="XS10" s="14"/>
      <c r="XT10" s="14"/>
      <c r="XU10" s="14"/>
      <c r="XV10" s="14"/>
      <c r="XW10" s="14"/>
      <c r="XX10" s="14"/>
      <c r="XY10" s="14"/>
      <c r="XZ10" s="14"/>
      <c r="YA10" s="14"/>
      <c r="YB10" s="14"/>
      <c r="YC10" s="14"/>
      <c r="YD10" s="14"/>
      <c r="YE10" s="14"/>
      <c r="YF10" s="14"/>
      <c r="YG10" s="14"/>
      <c r="YH10" s="14"/>
      <c r="YI10" s="14"/>
      <c r="YJ10" s="14"/>
      <c r="YK10" s="14"/>
      <c r="YL10" s="14"/>
      <c r="YM10" s="14"/>
      <c r="YN10" s="14"/>
      <c r="YO10" s="14"/>
      <c r="YP10" s="14"/>
      <c r="YQ10" s="14"/>
      <c r="YR10" s="14"/>
      <c r="YS10" s="14"/>
      <c r="YT10" s="14"/>
      <c r="YU10" s="14"/>
      <c r="YV10" s="14"/>
      <c r="YW10" s="14"/>
      <c r="YX10" s="14"/>
      <c r="YY10" s="14"/>
      <c r="YZ10" s="14"/>
      <c r="ZA10" s="14"/>
      <c r="ZB10" s="14"/>
      <c r="ZC10" s="14"/>
      <c r="ZD10" s="14"/>
      <c r="ZE10" s="14"/>
      <c r="ZF10" s="14"/>
      <c r="ZG10" s="14"/>
      <c r="ZH10" s="14"/>
      <c r="ZI10" s="14"/>
      <c r="ZJ10" s="14"/>
      <c r="ZK10" s="14"/>
      <c r="ZL10" s="14"/>
      <c r="ZM10" s="14"/>
      <c r="ZN10" s="14"/>
      <c r="ZO10" s="14"/>
      <c r="ZP10" s="14"/>
      <c r="ZQ10" s="14"/>
      <c r="ZR10" s="14"/>
      <c r="ZS10" s="14"/>
      <c r="ZT10" s="14"/>
      <c r="ZU10" s="14"/>
      <c r="ZV10" s="14"/>
      <c r="ZW10" s="14"/>
      <c r="ZX10" s="14"/>
      <c r="ZY10" s="14"/>
      <c r="ZZ10" s="14"/>
      <c r="AAA10" s="14"/>
      <c r="AAB10" s="14"/>
      <c r="AAC10" s="14"/>
      <c r="AAD10" s="14"/>
      <c r="AAE10" s="14"/>
      <c r="AAF10" s="14"/>
      <c r="AAG10" s="14"/>
      <c r="AAH10" s="14"/>
      <c r="AAI10" s="14"/>
      <c r="AAJ10" s="14"/>
      <c r="AAK10" s="14"/>
      <c r="AAL10" s="14"/>
      <c r="AAM10" s="14"/>
      <c r="AAN10" s="14"/>
      <c r="AAO10" s="14"/>
      <c r="AAP10" s="14"/>
      <c r="AAQ10" s="14"/>
      <c r="AAR10" s="14"/>
      <c r="AAS10" s="14"/>
      <c r="AAT10" s="14"/>
      <c r="AAU10" s="14"/>
      <c r="AAV10" s="14"/>
      <c r="AAW10" s="14"/>
      <c r="AAX10" s="14"/>
      <c r="AAY10" s="14"/>
      <c r="AAZ10" s="14"/>
      <c r="ABA10" s="14"/>
      <c r="ABB10" s="14"/>
      <c r="ABC10" s="14"/>
      <c r="ABD10" s="14"/>
      <c r="ABE10" s="14"/>
      <c r="ABF10" s="14"/>
      <c r="ABG10" s="14"/>
      <c r="ABH10" s="14"/>
      <c r="ABI10" s="14"/>
      <c r="ABJ10" s="14"/>
      <c r="ABK10" s="14"/>
      <c r="ABL10" s="14"/>
      <c r="ABM10" s="14"/>
      <c r="ABN10" s="14"/>
      <c r="ABO10" s="14"/>
      <c r="ABP10" s="14"/>
      <c r="ABQ10" s="14"/>
      <c r="ABR10" s="14"/>
      <c r="ABS10" s="14"/>
      <c r="ABT10" s="14"/>
      <c r="ABU10" s="14"/>
      <c r="ABV10" s="14"/>
      <c r="ABW10" s="14"/>
      <c r="ABX10" s="14"/>
      <c r="ABY10" s="14"/>
      <c r="ABZ10" s="14"/>
      <c r="ACA10" s="14"/>
      <c r="ACB10" s="14"/>
      <c r="ACC10" s="14"/>
      <c r="ACD10" s="14"/>
      <c r="ACE10" s="14"/>
      <c r="ACF10" s="14"/>
      <c r="ACG10" s="14"/>
      <c r="ACH10" s="14"/>
      <c r="ACI10" s="14"/>
      <c r="ACJ10" s="14"/>
      <c r="ACK10" s="14"/>
      <c r="ACL10" s="14"/>
      <c r="ACM10" s="14"/>
      <c r="ACN10" s="14"/>
      <c r="ACO10" s="14"/>
      <c r="ACP10" s="14"/>
      <c r="ACQ10" s="14"/>
      <c r="ACR10" s="14"/>
      <c r="ACS10" s="14"/>
      <c r="ACT10" s="14"/>
      <c r="ACU10" s="14"/>
      <c r="ACV10" s="14"/>
      <c r="ACW10" s="14"/>
      <c r="ACX10" s="14"/>
      <c r="ACY10" s="14"/>
      <c r="ACZ10" s="14"/>
      <c r="ADA10" s="14"/>
      <c r="ADB10" s="14"/>
      <c r="ADC10" s="14"/>
      <c r="ADD10" s="14"/>
      <c r="ADE10" s="14"/>
      <c r="ADF10" s="14"/>
      <c r="ADG10" s="14"/>
      <c r="ADH10" s="14"/>
      <c r="ADI10" s="14"/>
      <c r="ADJ10" s="14"/>
      <c r="ADK10" s="14"/>
      <c r="ADL10" s="14"/>
      <c r="ADM10" s="14"/>
      <c r="ADN10" s="14"/>
      <c r="ADO10" s="14"/>
      <c r="ADP10" s="14"/>
      <c r="ADQ10" s="14"/>
      <c r="ADR10" s="14"/>
      <c r="ADS10" s="14"/>
      <c r="ADT10" s="14"/>
      <c r="ADU10" s="14"/>
      <c r="ADV10" s="14"/>
      <c r="ADW10" s="14"/>
      <c r="ADX10" s="14"/>
      <c r="ADY10" s="14"/>
      <c r="ADZ10" s="14"/>
      <c r="AEA10" s="14"/>
      <c r="AEB10" s="14"/>
      <c r="AEC10" s="14"/>
      <c r="AED10" s="14"/>
      <c r="AEE10" s="14"/>
      <c r="AEF10" s="14"/>
      <c r="AEG10" s="14"/>
      <c r="AEH10" s="14"/>
      <c r="AEI10" s="14"/>
      <c r="AEJ10" s="14"/>
      <c r="AEK10" s="14"/>
      <c r="AEL10" s="14"/>
      <c r="AEM10" s="14"/>
      <c r="AEN10" s="14"/>
      <c r="AEO10" s="14"/>
      <c r="AEP10" s="14"/>
      <c r="AEQ10" s="14"/>
      <c r="AER10" s="14"/>
      <c r="AES10" s="14"/>
      <c r="AET10" s="14"/>
      <c r="AEU10" s="14"/>
      <c r="AEV10" s="14"/>
      <c r="AEW10" s="14"/>
      <c r="AEX10" s="14"/>
      <c r="AEY10" s="14"/>
      <c r="AEZ10" s="14"/>
      <c r="AFA10" s="14"/>
      <c r="AFB10" s="14"/>
      <c r="AFC10" s="14"/>
      <c r="AFD10" s="14"/>
      <c r="AFE10" s="14"/>
      <c r="AFF10" s="14"/>
      <c r="AFG10" s="14"/>
      <c r="AFH10" s="14"/>
      <c r="AFI10" s="14"/>
      <c r="AFJ10" s="14"/>
      <c r="AFK10" s="14"/>
      <c r="AFL10" s="14"/>
      <c r="AFM10" s="14"/>
      <c r="AFN10" s="14"/>
      <c r="AFO10" s="14"/>
      <c r="AFP10" s="14"/>
      <c r="AFQ10" s="14"/>
      <c r="AFR10" s="14"/>
      <c r="AFS10" s="14"/>
      <c r="AFT10" s="14"/>
      <c r="AFU10" s="14"/>
      <c r="AFV10" s="14"/>
      <c r="AFW10" s="14"/>
      <c r="AFX10" s="14"/>
      <c r="AFY10" s="14"/>
      <c r="AFZ10" s="14"/>
      <c r="AGA10" s="14"/>
      <c r="AGB10" s="14"/>
      <c r="AGC10" s="14"/>
      <c r="AGD10" s="14"/>
      <c r="AGE10" s="14"/>
      <c r="AGF10" s="14"/>
      <c r="AGG10" s="14"/>
      <c r="AGH10" s="14"/>
      <c r="AGI10" s="14"/>
      <c r="AGJ10" s="14"/>
      <c r="AGK10" s="14"/>
      <c r="AGL10" s="14"/>
      <c r="AGM10" s="14"/>
      <c r="AGN10" s="14"/>
      <c r="AGO10" s="14"/>
      <c r="AGP10" s="14"/>
      <c r="AGQ10" s="14"/>
      <c r="AGR10" s="14"/>
      <c r="AGS10" s="14"/>
      <c r="AGT10" s="14"/>
      <c r="AGU10" s="14"/>
      <c r="AGV10" s="14"/>
      <c r="AGW10" s="14"/>
      <c r="AGX10" s="14"/>
      <c r="AGY10" s="14"/>
      <c r="AGZ10" s="14"/>
      <c r="AHA10" s="14"/>
      <c r="AHB10" s="14"/>
      <c r="AHC10" s="14"/>
      <c r="AHD10" s="14"/>
      <c r="AHE10" s="14"/>
      <c r="AHF10" s="14"/>
      <c r="AHG10" s="14"/>
      <c r="AHH10" s="14"/>
      <c r="AHI10" s="14"/>
      <c r="AHJ10" s="14"/>
      <c r="AHK10" s="14"/>
      <c r="AHL10" s="14"/>
      <c r="AHM10" s="14"/>
      <c r="AHN10" s="14"/>
      <c r="AHO10" s="14"/>
      <c r="AHP10" s="14"/>
      <c r="AHQ10" s="14"/>
      <c r="AHR10" s="14"/>
      <c r="AHS10" s="14"/>
      <c r="AHT10" s="14"/>
      <c r="AHU10" s="14"/>
      <c r="AHV10" s="14"/>
      <c r="AHW10" s="14"/>
      <c r="AHX10" s="14"/>
      <c r="AHY10" s="14"/>
      <c r="AHZ10" s="14"/>
      <c r="AIA10" s="14"/>
      <c r="AIB10" s="14"/>
      <c r="AIC10" s="14"/>
      <c r="AID10" s="14"/>
      <c r="AIE10" s="14"/>
      <c r="AIF10" s="14"/>
      <c r="AIG10" s="14"/>
      <c r="AIH10" s="14"/>
      <c r="AII10" s="14"/>
      <c r="AIJ10" s="14"/>
      <c r="AIK10" s="14"/>
      <c r="AIL10" s="14"/>
      <c r="AIM10" s="14"/>
      <c r="AIN10" s="14"/>
      <c r="AIO10" s="14"/>
      <c r="AIP10" s="14"/>
      <c r="AIQ10" s="14"/>
      <c r="AIR10" s="14"/>
      <c r="AIS10" s="14"/>
      <c r="AIT10" s="14"/>
      <c r="AIU10" s="14"/>
      <c r="AIV10" s="14"/>
      <c r="AIW10" s="14"/>
      <c r="AIX10" s="14"/>
      <c r="AIY10" s="14"/>
      <c r="AIZ10" s="14"/>
      <c r="AJA10" s="14"/>
      <c r="AJB10" s="14"/>
      <c r="AJC10" s="14"/>
      <c r="AJD10" s="14"/>
      <c r="AJE10" s="14"/>
      <c r="AJF10" s="14"/>
      <c r="AJG10" s="14"/>
      <c r="AJH10" s="14"/>
      <c r="AJI10" s="14"/>
      <c r="AJJ10" s="14"/>
      <c r="AJK10" s="14"/>
      <c r="AJL10" s="14"/>
      <c r="AJM10" s="14"/>
      <c r="AJN10" s="14"/>
      <c r="AJO10" s="14"/>
      <c r="AJP10" s="14"/>
      <c r="AJQ10" s="14"/>
      <c r="AJR10" s="14"/>
      <c r="AJS10" s="14"/>
      <c r="AJT10" s="14"/>
      <c r="AJU10" s="14"/>
      <c r="AJV10" s="14"/>
      <c r="AJW10" s="14"/>
      <c r="AJX10" s="14"/>
      <c r="AJY10" s="14"/>
      <c r="AJZ10" s="14"/>
      <c r="AKA10" s="14"/>
      <c r="AKB10" s="14"/>
      <c r="AKC10" s="14"/>
      <c r="AKD10" s="14"/>
      <c r="AKE10" s="14"/>
      <c r="AKF10" s="14"/>
      <c r="AKG10" s="14"/>
      <c r="AKH10" s="14"/>
      <c r="AKI10" s="14"/>
      <c r="AKJ10" s="14"/>
      <c r="AKK10" s="14"/>
      <c r="AKL10" s="14"/>
      <c r="AKM10" s="14"/>
      <c r="AKN10" s="14"/>
      <c r="AKO10" s="14"/>
      <c r="AKP10" s="14"/>
      <c r="AKQ10" s="14"/>
      <c r="AKR10" s="14"/>
      <c r="AKS10" s="14"/>
      <c r="AKT10" s="14"/>
      <c r="AKU10" s="14"/>
      <c r="AKV10" s="14"/>
      <c r="AKW10" s="14"/>
      <c r="AKX10" s="14"/>
      <c r="AKY10" s="14"/>
      <c r="AKZ10" s="14"/>
      <c r="ALA10" s="14"/>
      <c r="ALB10" s="14"/>
      <c r="ALC10" s="14"/>
      <c r="ALD10" s="14"/>
      <c r="ALE10" s="14"/>
      <c r="ALF10" s="14"/>
      <c r="ALG10" s="14"/>
      <c r="ALH10" s="14"/>
      <c r="ALI10" s="14"/>
      <c r="ALJ10" s="14"/>
      <c r="ALK10" s="14"/>
      <c r="ALL10" s="14"/>
      <c r="ALM10" s="14"/>
      <c r="ALN10" s="14"/>
      <c r="ALO10" s="14"/>
      <c r="ALP10" s="14"/>
      <c r="ALQ10" s="14"/>
      <c r="ALR10" s="14"/>
      <c r="ALS10" s="14"/>
      <c r="ALT10" s="14"/>
      <c r="ALU10" s="14"/>
      <c r="ALV10" s="14"/>
      <c r="ALW10" s="14"/>
      <c r="ALX10" s="14"/>
      <c r="ALY10" s="14"/>
      <c r="ALZ10" s="14"/>
      <c r="AMA10" s="14"/>
      <c r="AMB10" s="14"/>
      <c r="AMC10" s="14"/>
      <c r="AMD10" s="14"/>
      <c r="AME10" s="14"/>
    </row>
    <row r="11" spans="1:1019" ht="15" x14ac:dyDescent="0.25">
      <c r="A11" s="14" t="s">
        <v>238</v>
      </c>
      <c r="B11" s="18">
        <v>3336</v>
      </c>
      <c r="C11" s="14"/>
      <c r="D11" s="14" t="s">
        <v>239</v>
      </c>
      <c r="E11" s="14"/>
      <c r="F11" s="14"/>
      <c r="G11" s="19"/>
      <c r="H11" s="20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  <c r="AIE11" s="14"/>
      <c r="AIF11" s="14"/>
      <c r="AIG11" s="14"/>
      <c r="AIH11" s="14"/>
      <c r="AII11" s="14"/>
      <c r="AIJ11" s="14"/>
      <c r="AIK11" s="14"/>
      <c r="AIL11" s="14"/>
      <c r="AIM11" s="14"/>
      <c r="AIN11" s="14"/>
      <c r="AIO11" s="14"/>
      <c r="AIP11" s="14"/>
      <c r="AIQ11" s="14"/>
      <c r="AIR11" s="14"/>
      <c r="AIS11" s="14"/>
      <c r="AIT11" s="14"/>
      <c r="AIU11" s="14"/>
      <c r="AIV11" s="14"/>
      <c r="AIW11" s="14"/>
      <c r="AIX11" s="14"/>
      <c r="AIY11" s="14"/>
      <c r="AIZ11" s="14"/>
      <c r="AJA11" s="14"/>
      <c r="AJB11" s="14"/>
      <c r="AJC11" s="14"/>
      <c r="AJD11" s="14"/>
      <c r="AJE11" s="14"/>
      <c r="AJF11" s="14"/>
      <c r="AJG11" s="14"/>
      <c r="AJH11" s="14"/>
      <c r="AJI11" s="14"/>
      <c r="AJJ11" s="14"/>
      <c r="AJK11" s="14"/>
      <c r="AJL11" s="14"/>
      <c r="AJM11" s="14"/>
      <c r="AJN11" s="14"/>
      <c r="AJO11" s="14"/>
      <c r="AJP11" s="14"/>
      <c r="AJQ11" s="14"/>
      <c r="AJR11" s="14"/>
      <c r="AJS11" s="14"/>
      <c r="AJT11" s="14"/>
      <c r="AJU11" s="14"/>
      <c r="AJV11" s="14"/>
      <c r="AJW11" s="14"/>
      <c r="AJX11" s="14"/>
      <c r="AJY11" s="14"/>
      <c r="AJZ11" s="14"/>
      <c r="AKA11" s="14"/>
      <c r="AKB11" s="14"/>
      <c r="AKC11" s="14"/>
      <c r="AKD11" s="14"/>
      <c r="AKE11" s="14"/>
      <c r="AKF11" s="14"/>
      <c r="AKG11" s="14"/>
      <c r="AKH11" s="14"/>
      <c r="AKI11" s="14"/>
      <c r="AKJ11" s="14"/>
      <c r="AKK11" s="14"/>
      <c r="AKL11" s="14"/>
      <c r="AKM11" s="14"/>
      <c r="AKN11" s="14"/>
      <c r="AKO11" s="14"/>
      <c r="AKP11" s="14"/>
      <c r="AKQ11" s="14"/>
      <c r="AKR11" s="14"/>
      <c r="AKS11" s="14"/>
      <c r="AKT11" s="14"/>
      <c r="AKU11" s="14"/>
      <c r="AKV11" s="14"/>
      <c r="AKW11" s="14"/>
      <c r="AKX11" s="14"/>
      <c r="AKY11" s="14"/>
      <c r="AKZ11" s="14"/>
      <c r="ALA11" s="14"/>
      <c r="ALB11" s="14"/>
      <c r="ALC11" s="14"/>
      <c r="ALD11" s="14"/>
      <c r="ALE11" s="14"/>
      <c r="ALF11" s="14"/>
      <c r="ALG11" s="14"/>
      <c r="ALH11" s="14"/>
      <c r="ALI11" s="14"/>
      <c r="ALJ11" s="14"/>
      <c r="ALK11" s="14"/>
      <c r="ALL11" s="14"/>
      <c r="ALM11" s="14"/>
      <c r="ALN11" s="14"/>
      <c r="ALO11" s="14"/>
      <c r="ALP11" s="14"/>
      <c r="ALQ11" s="14"/>
      <c r="ALR11" s="14"/>
      <c r="ALS11" s="14"/>
      <c r="ALT11" s="14"/>
      <c r="ALU11" s="14"/>
      <c r="ALV11" s="14"/>
      <c r="ALW11" s="14"/>
      <c r="ALX11" s="14"/>
      <c r="ALY11" s="14"/>
      <c r="ALZ11" s="14"/>
      <c r="AMA11" s="14"/>
      <c r="AMB11" s="14"/>
      <c r="AMC11" s="14"/>
      <c r="AMD11" s="14"/>
      <c r="AME11" s="14"/>
    </row>
    <row r="12" spans="1:1019" ht="15" x14ac:dyDescent="0.25">
      <c r="A12" s="14" t="s">
        <v>249</v>
      </c>
      <c r="B12" s="18">
        <v>51152</v>
      </c>
      <c r="C12" s="14"/>
      <c r="D12" s="14" t="s">
        <v>226</v>
      </c>
      <c r="E12" s="14"/>
      <c r="F12" s="14"/>
      <c r="G12" s="19"/>
      <c r="H12" s="2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  <c r="AIE12" s="14"/>
      <c r="AIF12" s="14"/>
      <c r="AIG12" s="14"/>
      <c r="AIH12" s="14"/>
      <c r="AII12" s="14"/>
      <c r="AIJ12" s="14"/>
      <c r="AIK12" s="14"/>
      <c r="AIL12" s="14"/>
      <c r="AIM12" s="14"/>
      <c r="AIN12" s="14"/>
      <c r="AIO12" s="14"/>
      <c r="AIP12" s="14"/>
      <c r="AIQ12" s="14"/>
      <c r="AIR12" s="14"/>
      <c r="AIS12" s="14"/>
      <c r="AIT12" s="14"/>
      <c r="AIU12" s="14"/>
      <c r="AIV12" s="14"/>
      <c r="AIW12" s="14"/>
      <c r="AIX12" s="14"/>
      <c r="AIY12" s="14"/>
      <c r="AIZ12" s="14"/>
      <c r="AJA12" s="14"/>
      <c r="AJB12" s="14"/>
      <c r="AJC12" s="14"/>
      <c r="AJD12" s="14"/>
      <c r="AJE12" s="14"/>
      <c r="AJF12" s="14"/>
      <c r="AJG12" s="14"/>
      <c r="AJH12" s="14"/>
      <c r="AJI12" s="14"/>
      <c r="AJJ12" s="14"/>
      <c r="AJK12" s="14"/>
      <c r="AJL12" s="14"/>
      <c r="AJM12" s="14"/>
      <c r="AJN12" s="14"/>
      <c r="AJO12" s="14"/>
      <c r="AJP12" s="14"/>
      <c r="AJQ12" s="14"/>
      <c r="AJR12" s="14"/>
      <c r="AJS12" s="14"/>
      <c r="AJT12" s="14"/>
      <c r="AJU12" s="14"/>
      <c r="AJV12" s="14"/>
      <c r="AJW12" s="14"/>
      <c r="AJX12" s="14"/>
      <c r="AJY12" s="14"/>
      <c r="AJZ12" s="14"/>
      <c r="AKA12" s="14"/>
      <c r="AKB12" s="14"/>
      <c r="AKC12" s="14"/>
      <c r="AKD12" s="14"/>
      <c r="AKE12" s="14"/>
      <c r="AKF12" s="14"/>
      <c r="AKG12" s="14"/>
      <c r="AKH12" s="14"/>
      <c r="AKI12" s="14"/>
      <c r="AKJ12" s="14"/>
      <c r="AKK12" s="14"/>
      <c r="AKL12" s="14"/>
      <c r="AKM12" s="14"/>
      <c r="AKN12" s="14"/>
      <c r="AKO12" s="14"/>
      <c r="AKP12" s="14"/>
      <c r="AKQ12" s="14"/>
      <c r="AKR12" s="14"/>
      <c r="AKS12" s="14"/>
      <c r="AKT12" s="14"/>
      <c r="AKU12" s="14"/>
      <c r="AKV12" s="14"/>
      <c r="AKW12" s="14"/>
      <c r="AKX12" s="14"/>
      <c r="AKY12" s="14"/>
      <c r="AKZ12" s="14"/>
      <c r="ALA12" s="14"/>
      <c r="ALB12" s="14"/>
      <c r="ALC12" s="14"/>
      <c r="ALD12" s="14"/>
      <c r="ALE12" s="14"/>
      <c r="ALF12" s="14"/>
      <c r="ALG12" s="14"/>
      <c r="ALH12" s="14"/>
      <c r="ALI12" s="14"/>
      <c r="ALJ12" s="14"/>
      <c r="ALK12" s="14"/>
      <c r="ALL12" s="14"/>
      <c r="ALM12" s="14"/>
      <c r="ALN12" s="14"/>
      <c r="ALO12" s="14"/>
      <c r="ALP12" s="14"/>
      <c r="ALQ12" s="14"/>
      <c r="ALR12" s="14"/>
      <c r="ALS12" s="14"/>
      <c r="ALT12" s="14"/>
      <c r="ALU12" s="14"/>
      <c r="ALV12" s="14"/>
      <c r="ALW12" s="14"/>
      <c r="ALX12" s="14"/>
      <c r="ALY12" s="14"/>
      <c r="ALZ12" s="14"/>
      <c r="AMA12" s="14"/>
      <c r="AMB12" s="14"/>
      <c r="AMC12" s="14"/>
      <c r="AMD12" s="14"/>
      <c r="AME12" s="14"/>
    </row>
    <row r="13" spans="1:1019" ht="15" x14ac:dyDescent="0.25">
      <c r="A13" s="14" t="s">
        <v>258</v>
      </c>
      <c r="B13" s="18">
        <v>53376</v>
      </c>
      <c r="C13" s="14"/>
      <c r="D13" s="14" t="s">
        <v>259</v>
      </c>
      <c r="E13" s="14"/>
      <c r="F13" s="14"/>
      <c r="G13" s="19"/>
      <c r="H13" s="20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  <c r="AIE13" s="14"/>
      <c r="AIF13" s="14"/>
      <c r="AIG13" s="14"/>
      <c r="AIH13" s="14"/>
      <c r="AII13" s="14"/>
      <c r="AIJ13" s="14"/>
      <c r="AIK13" s="14"/>
      <c r="AIL13" s="14"/>
      <c r="AIM13" s="14"/>
      <c r="AIN13" s="14"/>
      <c r="AIO13" s="14"/>
      <c r="AIP13" s="14"/>
      <c r="AIQ13" s="14"/>
      <c r="AIR13" s="14"/>
      <c r="AIS13" s="14"/>
      <c r="AIT13" s="14"/>
      <c r="AIU13" s="14"/>
      <c r="AIV13" s="14"/>
      <c r="AIW13" s="14"/>
      <c r="AIX13" s="14"/>
      <c r="AIY13" s="14"/>
      <c r="AIZ13" s="14"/>
      <c r="AJA13" s="14"/>
      <c r="AJB13" s="14"/>
      <c r="AJC13" s="14"/>
      <c r="AJD13" s="14"/>
      <c r="AJE13" s="14"/>
      <c r="AJF13" s="14"/>
      <c r="AJG13" s="14"/>
      <c r="AJH13" s="14"/>
      <c r="AJI13" s="14"/>
      <c r="AJJ13" s="14"/>
      <c r="AJK13" s="14"/>
      <c r="AJL13" s="14"/>
      <c r="AJM13" s="14"/>
      <c r="AJN13" s="14"/>
      <c r="AJO13" s="14"/>
      <c r="AJP13" s="14"/>
      <c r="AJQ13" s="14"/>
      <c r="AJR13" s="14"/>
      <c r="AJS13" s="14"/>
      <c r="AJT13" s="14"/>
      <c r="AJU13" s="14"/>
      <c r="AJV13" s="14"/>
      <c r="AJW13" s="14"/>
      <c r="AJX13" s="14"/>
      <c r="AJY13" s="14"/>
      <c r="AJZ13" s="14"/>
      <c r="AKA13" s="14"/>
      <c r="AKB13" s="14"/>
      <c r="AKC13" s="14"/>
      <c r="AKD13" s="14"/>
      <c r="AKE13" s="14"/>
      <c r="AKF13" s="14"/>
      <c r="AKG13" s="14"/>
      <c r="AKH13" s="14"/>
      <c r="AKI13" s="14"/>
      <c r="AKJ13" s="14"/>
      <c r="AKK13" s="14"/>
      <c r="AKL13" s="14"/>
      <c r="AKM13" s="14"/>
      <c r="AKN13" s="14"/>
      <c r="AKO13" s="14"/>
      <c r="AKP13" s="14"/>
      <c r="AKQ13" s="14"/>
      <c r="AKR13" s="14"/>
      <c r="AKS13" s="14"/>
      <c r="AKT13" s="14"/>
      <c r="AKU13" s="14"/>
      <c r="AKV13" s="14"/>
      <c r="AKW13" s="14"/>
      <c r="AKX13" s="14"/>
      <c r="AKY13" s="14"/>
      <c r="AKZ13" s="14"/>
      <c r="ALA13" s="14"/>
      <c r="ALB13" s="14"/>
      <c r="ALC13" s="14"/>
      <c r="ALD13" s="14"/>
      <c r="ALE13" s="14"/>
      <c r="ALF13" s="14"/>
      <c r="ALG13" s="14"/>
      <c r="ALH13" s="14"/>
      <c r="ALI13" s="14"/>
      <c r="ALJ13" s="14"/>
      <c r="ALK13" s="14"/>
      <c r="ALL13" s="14"/>
      <c r="ALM13" s="14"/>
      <c r="ALN13" s="14"/>
      <c r="ALO13" s="14"/>
      <c r="ALP13" s="14"/>
      <c r="ALQ13" s="14"/>
      <c r="ALR13" s="14"/>
      <c r="ALS13" s="14"/>
      <c r="ALT13" s="14"/>
      <c r="ALU13" s="14"/>
      <c r="ALV13" s="14"/>
      <c r="ALW13" s="14"/>
      <c r="ALX13" s="14"/>
      <c r="ALY13" s="14"/>
      <c r="ALZ13" s="14"/>
      <c r="AMA13" s="14"/>
      <c r="AMB13" s="14"/>
      <c r="AMC13" s="14"/>
      <c r="AMD13" s="14"/>
      <c r="AME13" s="14"/>
    </row>
    <row r="14" spans="1:1019" ht="15" x14ac:dyDescent="0.25">
      <c r="A14" s="14" t="s">
        <v>267</v>
      </c>
      <c r="B14" s="18">
        <v>84512</v>
      </c>
      <c r="C14" s="14"/>
      <c r="D14" s="14" t="s">
        <v>268</v>
      </c>
      <c r="E14" s="14"/>
      <c r="F14" s="14"/>
      <c r="G14" s="19"/>
      <c r="H14" s="2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  <c r="AIE14" s="14"/>
      <c r="AIF14" s="14"/>
      <c r="AIG14" s="14"/>
      <c r="AIH14" s="14"/>
      <c r="AII14" s="14"/>
      <c r="AIJ14" s="14"/>
      <c r="AIK14" s="14"/>
      <c r="AIL14" s="14"/>
      <c r="AIM14" s="14"/>
      <c r="AIN14" s="14"/>
      <c r="AIO14" s="14"/>
      <c r="AIP14" s="14"/>
      <c r="AIQ14" s="14"/>
      <c r="AIR14" s="14"/>
      <c r="AIS14" s="14"/>
      <c r="AIT14" s="14"/>
      <c r="AIU14" s="14"/>
      <c r="AIV14" s="14"/>
      <c r="AIW14" s="14"/>
      <c r="AIX14" s="14"/>
      <c r="AIY14" s="14"/>
      <c r="AIZ14" s="14"/>
      <c r="AJA14" s="14"/>
      <c r="AJB14" s="14"/>
      <c r="AJC14" s="14"/>
      <c r="AJD14" s="14"/>
      <c r="AJE14" s="14"/>
      <c r="AJF14" s="14"/>
      <c r="AJG14" s="14"/>
      <c r="AJH14" s="14"/>
      <c r="AJI14" s="14"/>
      <c r="AJJ14" s="14"/>
      <c r="AJK14" s="14"/>
      <c r="AJL14" s="14"/>
      <c r="AJM14" s="14"/>
      <c r="AJN14" s="14"/>
      <c r="AJO14" s="14"/>
      <c r="AJP14" s="14"/>
      <c r="AJQ14" s="14"/>
      <c r="AJR14" s="14"/>
      <c r="AJS14" s="14"/>
      <c r="AJT14" s="14"/>
      <c r="AJU14" s="14"/>
      <c r="AJV14" s="14"/>
      <c r="AJW14" s="14"/>
      <c r="AJX14" s="14"/>
      <c r="AJY14" s="14"/>
      <c r="AJZ14" s="14"/>
      <c r="AKA14" s="14"/>
      <c r="AKB14" s="14"/>
      <c r="AKC14" s="14"/>
      <c r="AKD14" s="14"/>
      <c r="AKE14" s="14"/>
      <c r="AKF14" s="14"/>
      <c r="AKG14" s="14"/>
      <c r="AKH14" s="14"/>
      <c r="AKI14" s="14"/>
      <c r="AKJ14" s="14"/>
      <c r="AKK14" s="14"/>
      <c r="AKL14" s="14"/>
      <c r="AKM14" s="14"/>
      <c r="AKN14" s="14"/>
      <c r="AKO14" s="14"/>
      <c r="AKP14" s="14"/>
      <c r="AKQ14" s="14"/>
      <c r="AKR14" s="14"/>
      <c r="AKS14" s="14"/>
      <c r="AKT14" s="14"/>
      <c r="AKU14" s="14"/>
      <c r="AKV14" s="14"/>
      <c r="AKW14" s="14"/>
      <c r="AKX14" s="14"/>
      <c r="AKY14" s="14"/>
      <c r="AKZ14" s="14"/>
      <c r="ALA14" s="14"/>
      <c r="ALB14" s="14"/>
      <c r="ALC14" s="14"/>
      <c r="ALD14" s="14"/>
      <c r="ALE14" s="14"/>
      <c r="ALF14" s="14"/>
      <c r="ALG14" s="14"/>
      <c r="ALH14" s="14"/>
      <c r="ALI14" s="14"/>
      <c r="ALJ14" s="14"/>
      <c r="ALK14" s="14"/>
      <c r="ALL14" s="14"/>
      <c r="ALM14" s="14"/>
      <c r="ALN14" s="14"/>
      <c r="ALO14" s="14"/>
      <c r="ALP14" s="14"/>
      <c r="ALQ14" s="14"/>
      <c r="ALR14" s="14"/>
      <c r="ALS14" s="14"/>
      <c r="ALT14" s="14"/>
      <c r="ALU14" s="14"/>
      <c r="ALV14" s="14"/>
      <c r="ALW14" s="14"/>
      <c r="ALX14" s="14"/>
      <c r="ALY14" s="14"/>
      <c r="ALZ14" s="14"/>
      <c r="AMA14" s="14"/>
      <c r="AMB14" s="14"/>
      <c r="AMC14" s="14"/>
      <c r="AMD14" s="14"/>
      <c r="AME14" s="14"/>
    </row>
    <row r="15" spans="1:1019" ht="15" x14ac:dyDescent="0.25">
      <c r="A15" s="14" t="s">
        <v>339</v>
      </c>
      <c r="B15" s="18">
        <v>150120</v>
      </c>
      <c r="C15" s="14"/>
      <c r="D15" s="14" t="s">
        <v>340</v>
      </c>
      <c r="E15" s="14"/>
      <c r="F15" s="14"/>
      <c r="G15" s="19"/>
      <c r="H15" s="2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  <c r="AIE15" s="14"/>
      <c r="AIF15" s="14"/>
      <c r="AIG15" s="14"/>
      <c r="AIH15" s="14"/>
      <c r="AII15" s="14"/>
      <c r="AIJ15" s="14"/>
      <c r="AIK15" s="14"/>
      <c r="AIL15" s="14"/>
      <c r="AIM15" s="14"/>
      <c r="AIN15" s="14"/>
      <c r="AIO15" s="14"/>
      <c r="AIP15" s="14"/>
      <c r="AIQ15" s="14"/>
      <c r="AIR15" s="14"/>
      <c r="AIS15" s="14"/>
      <c r="AIT15" s="14"/>
      <c r="AIU15" s="14"/>
      <c r="AIV15" s="14"/>
      <c r="AIW15" s="14"/>
      <c r="AIX15" s="14"/>
      <c r="AIY15" s="14"/>
      <c r="AIZ15" s="14"/>
      <c r="AJA15" s="14"/>
      <c r="AJB15" s="14"/>
      <c r="AJC15" s="14"/>
      <c r="AJD15" s="14"/>
      <c r="AJE15" s="14"/>
      <c r="AJF15" s="14"/>
      <c r="AJG15" s="14"/>
      <c r="AJH15" s="14"/>
      <c r="AJI15" s="14"/>
      <c r="AJJ15" s="14"/>
      <c r="AJK15" s="14"/>
      <c r="AJL15" s="14"/>
      <c r="AJM15" s="14"/>
      <c r="AJN15" s="14"/>
      <c r="AJO15" s="14"/>
      <c r="AJP15" s="14"/>
      <c r="AJQ15" s="14"/>
      <c r="AJR15" s="14"/>
      <c r="AJS15" s="14"/>
      <c r="AJT15" s="14"/>
      <c r="AJU15" s="14"/>
      <c r="AJV15" s="14"/>
      <c r="AJW15" s="14"/>
      <c r="AJX15" s="14"/>
      <c r="AJY15" s="14"/>
      <c r="AJZ15" s="14"/>
      <c r="AKA15" s="14"/>
      <c r="AKB15" s="14"/>
      <c r="AKC15" s="14"/>
      <c r="AKD15" s="14"/>
      <c r="AKE15" s="14"/>
      <c r="AKF15" s="14"/>
      <c r="AKG15" s="14"/>
      <c r="AKH15" s="14"/>
      <c r="AKI15" s="14"/>
      <c r="AKJ15" s="14"/>
      <c r="AKK15" s="14"/>
      <c r="AKL15" s="14"/>
      <c r="AKM15" s="14"/>
      <c r="AKN15" s="14"/>
      <c r="AKO15" s="14"/>
      <c r="AKP15" s="14"/>
      <c r="AKQ15" s="14"/>
      <c r="AKR15" s="14"/>
      <c r="AKS15" s="14"/>
      <c r="AKT15" s="14"/>
      <c r="AKU15" s="14"/>
      <c r="AKV15" s="14"/>
      <c r="AKW15" s="14"/>
      <c r="AKX15" s="14"/>
      <c r="AKY15" s="14"/>
      <c r="AKZ15" s="14"/>
      <c r="ALA15" s="14"/>
      <c r="ALB15" s="14"/>
      <c r="ALC15" s="14"/>
      <c r="ALD15" s="14"/>
      <c r="ALE15" s="14"/>
      <c r="ALF15" s="14"/>
      <c r="ALG15" s="14"/>
      <c r="ALH15" s="14"/>
      <c r="ALI15" s="14"/>
      <c r="ALJ15" s="14"/>
      <c r="ALK15" s="14"/>
      <c r="ALL15" s="14"/>
      <c r="ALM15" s="14"/>
      <c r="ALN15" s="14"/>
      <c r="ALO15" s="14"/>
      <c r="ALP15" s="14"/>
      <c r="ALQ15" s="14"/>
      <c r="ALR15" s="14"/>
      <c r="ALS15" s="14"/>
      <c r="ALT15" s="14"/>
      <c r="ALU15" s="14"/>
      <c r="ALV15" s="14"/>
      <c r="ALW15" s="14"/>
      <c r="ALX15" s="14"/>
      <c r="ALY15" s="14"/>
      <c r="ALZ15" s="14"/>
      <c r="AMA15" s="14"/>
      <c r="AMB15" s="14"/>
      <c r="AMC15" s="14"/>
      <c r="AMD15" s="14"/>
      <c r="AME15" s="14"/>
    </row>
    <row r="16" spans="1:1019" ht="15" x14ac:dyDescent="0.25">
      <c r="A16" s="14" t="s">
        <v>353</v>
      </c>
      <c r="B16" s="18">
        <v>27800</v>
      </c>
      <c r="C16" s="14"/>
      <c r="D16" s="14" t="s">
        <v>354</v>
      </c>
      <c r="E16" s="14"/>
      <c r="F16" s="14"/>
      <c r="G16" s="19"/>
      <c r="H16" s="2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  <c r="AIE16" s="14"/>
      <c r="AIF16" s="14"/>
      <c r="AIG16" s="14"/>
      <c r="AIH16" s="14"/>
      <c r="AII16" s="14"/>
      <c r="AIJ16" s="14"/>
      <c r="AIK16" s="14"/>
      <c r="AIL16" s="14"/>
      <c r="AIM16" s="14"/>
      <c r="AIN16" s="14"/>
      <c r="AIO16" s="14"/>
      <c r="AIP16" s="14"/>
      <c r="AIQ16" s="14"/>
      <c r="AIR16" s="14"/>
      <c r="AIS16" s="14"/>
      <c r="AIT16" s="14"/>
      <c r="AIU16" s="14"/>
      <c r="AIV16" s="14"/>
      <c r="AIW16" s="14"/>
      <c r="AIX16" s="14"/>
      <c r="AIY16" s="14"/>
      <c r="AIZ16" s="14"/>
      <c r="AJA16" s="14"/>
      <c r="AJB16" s="14"/>
      <c r="AJC16" s="14"/>
      <c r="AJD16" s="14"/>
      <c r="AJE16" s="14"/>
      <c r="AJF16" s="14"/>
      <c r="AJG16" s="14"/>
      <c r="AJH16" s="14"/>
      <c r="AJI16" s="14"/>
      <c r="AJJ16" s="14"/>
      <c r="AJK16" s="14"/>
      <c r="AJL16" s="14"/>
      <c r="AJM16" s="14"/>
      <c r="AJN16" s="14"/>
      <c r="AJO16" s="14"/>
      <c r="AJP16" s="14"/>
      <c r="AJQ16" s="14"/>
      <c r="AJR16" s="14"/>
      <c r="AJS16" s="14"/>
      <c r="AJT16" s="14"/>
      <c r="AJU16" s="14"/>
      <c r="AJV16" s="14"/>
      <c r="AJW16" s="14"/>
      <c r="AJX16" s="14"/>
      <c r="AJY16" s="14"/>
      <c r="AJZ16" s="14"/>
      <c r="AKA16" s="14"/>
      <c r="AKB16" s="14"/>
      <c r="AKC16" s="14"/>
      <c r="AKD16" s="14"/>
      <c r="AKE16" s="14"/>
      <c r="AKF16" s="14"/>
      <c r="AKG16" s="14"/>
      <c r="AKH16" s="14"/>
      <c r="AKI16" s="14"/>
      <c r="AKJ16" s="14"/>
      <c r="AKK16" s="14"/>
      <c r="AKL16" s="14"/>
      <c r="AKM16" s="14"/>
      <c r="AKN16" s="14"/>
      <c r="AKO16" s="14"/>
      <c r="AKP16" s="14"/>
      <c r="AKQ16" s="14"/>
      <c r="AKR16" s="14"/>
      <c r="AKS16" s="14"/>
      <c r="AKT16" s="14"/>
      <c r="AKU16" s="14"/>
      <c r="AKV16" s="14"/>
      <c r="AKW16" s="14"/>
      <c r="AKX16" s="14"/>
      <c r="AKY16" s="14"/>
      <c r="AKZ16" s="14"/>
      <c r="ALA16" s="14"/>
      <c r="ALB16" s="14"/>
      <c r="ALC16" s="14"/>
      <c r="ALD16" s="14"/>
      <c r="ALE16" s="14"/>
      <c r="ALF16" s="14"/>
      <c r="ALG16" s="14"/>
      <c r="ALH16" s="14"/>
      <c r="ALI16" s="14"/>
      <c r="ALJ16" s="14"/>
      <c r="ALK16" s="14"/>
      <c r="ALL16" s="14"/>
      <c r="ALM16" s="14"/>
      <c r="ALN16" s="14"/>
      <c r="ALO16" s="14"/>
      <c r="ALP16" s="14"/>
      <c r="ALQ16" s="14"/>
      <c r="ALR16" s="14"/>
      <c r="ALS16" s="14"/>
      <c r="ALT16" s="14"/>
      <c r="ALU16" s="14"/>
      <c r="ALV16" s="14"/>
      <c r="ALW16" s="14"/>
      <c r="ALX16" s="14"/>
      <c r="ALY16" s="14"/>
      <c r="ALZ16" s="14"/>
      <c r="AMA16" s="14"/>
      <c r="AMB16" s="14"/>
      <c r="AMC16" s="14"/>
      <c r="AMD16" s="14"/>
      <c r="AME16" s="14"/>
    </row>
    <row r="17" spans="1:1019" ht="15" x14ac:dyDescent="0.25">
      <c r="A17" s="14" t="s">
        <v>372</v>
      </c>
      <c r="B17" s="18">
        <v>51152</v>
      </c>
      <c r="C17" s="14"/>
      <c r="D17" s="14" t="s">
        <v>373</v>
      </c>
      <c r="E17" s="14"/>
      <c r="F17" s="14"/>
      <c r="G17" s="19"/>
      <c r="H17" s="20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</row>
    <row r="18" spans="1:1019" ht="15" x14ac:dyDescent="0.25">
      <c r="A18" s="14" t="s">
        <v>375</v>
      </c>
      <c r="B18" s="18">
        <v>42256</v>
      </c>
      <c r="C18" s="14"/>
      <c r="D18" s="14" t="s">
        <v>376</v>
      </c>
      <c r="E18" s="14"/>
      <c r="F18" s="14"/>
      <c r="G18" s="19"/>
      <c r="H18" s="20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</row>
    <row r="19" spans="1:1019" ht="15" x14ac:dyDescent="0.25">
      <c r="A19" s="14" t="s">
        <v>393</v>
      </c>
      <c r="B19" s="18">
        <v>14734</v>
      </c>
      <c r="C19" s="14"/>
      <c r="D19" s="14" t="s">
        <v>394</v>
      </c>
      <c r="E19" s="14"/>
      <c r="F19" s="14"/>
      <c r="G19" s="19"/>
      <c r="H19" s="20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  <c r="IV19" s="14"/>
      <c r="IW19" s="14"/>
      <c r="IX19" s="14"/>
      <c r="IY19" s="14"/>
      <c r="IZ19" s="14"/>
      <c r="JA19" s="14"/>
      <c r="JB19" s="14"/>
      <c r="JC19" s="14"/>
      <c r="JD19" s="14"/>
      <c r="JE19" s="14"/>
      <c r="JF19" s="14"/>
      <c r="JG19" s="14"/>
      <c r="JH19" s="14"/>
      <c r="JI19" s="14"/>
      <c r="JJ19" s="14"/>
      <c r="JK19" s="14"/>
      <c r="JL19" s="14"/>
      <c r="JM19" s="14"/>
      <c r="JN19" s="14"/>
      <c r="JO19" s="14"/>
      <c r="JP19" s="14"/>
      <c r="JQ19" s="14"/>
      <c r="JR19" s="14"/>
      <c r="JS19" s="14"/>
      <c r="JT19" s="14"/>
      <c r="JU19" s="14"/>
      <c r="JV19" s="14"/>
      <c r="JW19" s="14"/>
      <c r="JX19" s="14"/>
      <c r="JY19" s="14"/>
      <c r="JZ19" s="14"/>
      <c r="KA19" s="14"/>
      <c r="KB19" s="14"/>
      <c r="KC19" s="14"/>
      <c r="KD19" s="14"/>
      <c r="KE19" s="14"/>
      <c r="KF19" s="14"/>
      <c r="KG19" s="14"/>
      <c r="KH19" s="14"/>
      <c r="KI19" s="14"/>
      <c r="KJ19" s="14"/>
      <c r="KK19" s="14"/>
      <c r="KL19" s="14"/>
      <c r="KM19" s="14"/>
      <c r="KN19" s="14"/>
      <c r="KO19" s="14"/>
      <c r="KP19" s="14"/>
      <c r="KQ19" s="14"/>
      <c r="KR19" s="14"/>
      <c r="KS19" s="14"/>
      <c r="KT19" s="14"/>
      <c r="KU19" s="14"/>
      <c r="KV19" s="14"/>
      <c r="KW19" s="14"/>
      <c r="KX19" s="14"/>
      <c r="KY19" s="14"/>
      <c r="KZ19" s="14"/>
      <c r="LA19" s="14"/>
      <c r="LB19" s="14"/>
      <c r="LC19" s="14"/>
      <c r="LD19" s="14"/>
      <c r="LE19" s="14"/>
      <c r="LF19" s="14"/>
      <c r="LG19" s="14"/>
      <c r="LH19" s="14"/>
      <c r="LI19" s="14"/>
      <c r="LJ19" s="14"/>
      <c r="LK19" s="14"/>
      <c r="LL19" s="14"/>
      <c r="LM19" s="14"/>
      <c r="LN19" s="14"/>
      <c r="LO19" s="14"/>
      <c r="LP19" s="14"/>
      <c r="LQ19" s="14"/>
      <c r="LR19" s="14"/>
      <c r="LS19" s="14"/>
      <c r="LT19" s="14"/>
      <c r="LU19" s="14"/>
      <c r="LV19" s="14"/>
      <c r="LW19" s="14"/>
      <c r="LX19" s="14"/>
      <c r="LY19" s="14"/>
      <c r="LZ19" s="14"/>
      <c r="MA19" s="14"/>
      <c r="MB19" s="14"/>
      <c r="MC19" s="14"/>
      <c r="MD19" s="14"/>
      <c r="ME19" s="14"/>
      <c r="MF19" s="14"/>
      <c r="MG19" s="14"/>
      <c r="MH19" s="14"/>
      <c r="MI19" s="14"/>
      <c r="MJ19" s="14"/>
      <c r="MK19" s="14"/>
      <c r="ML19" s="14"/>
      <c r="MM19" s="14"/>
      <c r="MN19" s="14"/>
      <c r="MO19" s="14"/>
      <c r="MP19" s="14"/>
      <c r="MQ19" s="14"/>
      <c r="MR19" s="14"/>
      <c r="MS19" s="14"/>
      <c r="MT19" s="14"/>
      <c r="MU19" s="14"/>
      <c r="MV19" s="14"/>
      <c r="MW19" s="14"/>
      <c r="MX19" s="14"/>
      <c r="MY19" s="14"/>
      <c r="MZ19" s="14"/>
      <c r="NA19" s="14"/>
      <c r="NB19" s="14"/>
      <c r="NC19" s="14"/>
      <c r="ND19" s="14"/>
      <c r="NE19" s="14"/>
      <c r="NF19" s="14"/>
      <c r="NG19" s="14"/>
      <c r="NH19" s="14"/>
      <c r="NI19" s="14"/>
      <c r="NJ19" s="14"/>
      <c r="NK19" s="14"/>
      <c r="NL19" s="14"/>
      <c r="NM19" s="14"/>
      <c r="NN19" s="14"/>
      <c r="NO19" s="14"/>
      <c r="NP19" s="14"/>
      <c r="NQ19" s="14"/>
      <c r="NR19" s="14"/>
      <c r="NS19" s="14"/>
      <c r="NT19" s="14"/>
      <c r="NU19" s="14"/>
      <c r="NV19" s="14"/>
      <c r="NW19" s="14"/>
      <c r="NX19" s="14"/>
      <c r="NY19" s="14"/>
      <c r="NZ19" s="14"/>
      <c r="OA19" s="14"/>
      <c r="OB19" s="14"/>
      <c r="OC19" s="14"/>
      <c r="OD19" s="14"/>
      <c r="OE19" s="14"/>
      <c r="OF19" s="14"/>
      <c r="OG19" s="14"/>
      <c r="OH19" s="14"/>
      <c r="OI19" s="14"/>
      <c r="OJ19" s="14"/>
      <c r="OK19" s="14"/>
      <c r="OL19" s="14"/>
      <c r="OM19" s="14"/>
      <c r="ON19" s="14"/>
      <c r="OO19" s="14"/>
      <c r="OP19" s="14"/>
      <c r="OQ19" s="14"/>
      <c r="OR19" s="14"/>
      <c r="OS19" s="14"/>
      <c r="OT19" s="14"/>
      <c r="OU19" s="14"/>
      <c r="OV19" s="14"/>
      <c r="OW19" s="14"/>
      <c r="OX19" s="14"/>
      <c r="OY19" s="14"/>
      <c r="OZ19" s="14"/>
      <c r="PA19" s="14"/>
      <c r="PB19" s="14"/>
      <c r="PC19" s="14"/>
      <c r="PD19" s="14"/>
      <c r="PE19" s="14"/>
      <c r="PF19" s="14"/>
      <c r="PG19" s="14"/>
      <c r="PH19" s="14"/>
      <c r="PI19" s="14"/>
      <c r="PJ19" s="14"/>
      <c r="PK19" s="14"/>
      <c r="PL19" s="14"/>
      <c r="PM19" s="14"/>
      <c r="PN19" s="14"/>
      <c r="PO19" s="14"/>
      <c r="PP19" s="14"/>
      <c r="PQ19" s="14"/>
      <c r="PR19" s="14"/>
      <c r="PS19" s="14"/>
      <c r="PT19" s="14"/>
      <c r="PU19" s="14"/>
      <c r="PV19" s="14"/>
      <c r="PW19" s="14"/>
      <c r="PX19" s="14"/>
      <c r="PY19" s="14"/>
      <c r="PZ19" s="14"/>
      <c r="QA19" s="14"/>
      <c r="QB19" s="14"/>
      <c r="QC19" s="14"/>
      <c r="QD19" s="14"/>
      <c r="QE19" s="14"/>
      <c r="QF19" s="14"/>
      <c r="QG19" s="14"/>
      <c r="QH19" s="14"/>
      <c r="QI19" s="14"/>
      <c r="QJ19" s="14"/>
      <c r="QK19" s="14"/>
      <c r="QL19" s="14"/>
      <c r="QM19" s="14"/>
      <c r="QN19" s="14"/>
      <c r="QO19" s="14"/>
      <c r="QP19" s="14"/>
      <c r="QQ19" s="14"/>
      <c r="QR19" s="14"/>
      <c r="QS19" s="14"/>
      <c r="QT19" s="14"/>
      <c r="QU19" s="14"/>
      <c r="QV19" s="14"/>
      <c r="QW19" s="14"/>
      <c r="QX19" s="14"/>
      <c r="QY19" s="14"/>
      <c r="QZ19" s="14"/>
      <c r="RA19" s="14"/>
      <c r="RB19" s="14"/>
      <c r="RC19" s="14"/>
      <c r="RD19" s="14"/>
      <c r="RE19" s="14"/>
      <c r="RF19" s="14"/>
      <c r="RG19" s="14"/>
      <c r="RH19" s="14"/>
      <c r="RI19" s="14"/>
      <c r="RJ19" s="14"/>
      <c r="RK19" s="14"/>
      <c r="RL19" s="14"/>
      <c r="RM19" s="14"/>
      <c r="RN19" s="14"/>
      <c r="RO19" s="14"/>
      <c r="RP19" s="14"/>
      <c r="RQ19" s="14"/>
      <c r="RR19" s="14"/>
      <c r="RS19" s="14"/>
      <c r="RT19" s="14"/>
      <c r="RU19" s="14"/>
      <c r="RV19" s="14"/>
      <c r="RW19" s="14"/>
      <c r="RX19" s="14"/>
      <c r="RY19" s="14"/>
      <c r="RZ19" s="14"/>
      <c r="SA19" s="14"/>
      <c r="SB19" s="14"/>
      <c r="SC19" s="14"/>
      <c r="SD19" s="14"/>
      <c r="SE19" s="14"/>
      <c r="SF19" s="14"/>
      <c r="SG19" s="14"/>
      <c r="SH19" s="14"/>
      <c r="SI19" s="14"/>
      <c r="SJ19" s="14"/>
      <c r="SK19" s="14"/>
      <c r="SL19" s="14"/>
      <c r="SM19" s="14"/>
      <c r="SN19" s="14"/>
      <c r="SO19" s="14"/>
      <c r="SP19" s="14"/>
      <c r="SQ19" s="14"/>
      <c r="SR19" s="14"/>
      <c r="SS19" s="14"/>
      <c r="ST19" s="14"/>
      <c r="SU19" s="14"/>
      <c r="SV19" s="14"/>
      <c r="SW19" s="14"/>
      <c r="SX19" s="14"/>
      <c r="SY19" s="14"/>
      <c r="SZ19" s="14"/>
      <c r="TA19" s="14"/>
      <c r="TB19" s="14"/>
      <c r="TC19" s="14"/>
      <c r="TD19" s="14"/>
      <c r="TE19" s="14"/>
      <c r="TF19" s="14"/>
      <c r="TG19" s="14"/>
      <c r="TH19" s="14"/>
      <c r="TI19" s="14"/>
      <c r="TJ19" s="14"/>
      <c r="TK19" s="14"/>
      <c r="TL19" s="14"/>
      <c r="TM19" s="14"/>
      <c r="TN19" s="14"/>
      <c r="TO19" s="14"/>
      <c r="TP19" s="14"/>
      <c r="TQ19" s="14"/>
      <c r="TR19" s="14"/>
      <c r="TS19" s="14"/>
      <c r="TT19" s="14"/>
      <c r="TU19" s="14"/>
      <c r="TV19" s="14"/>
      <c r="TW19" s="14"/>
      <c r="TX19" s="14"/>
      <c r="TY19" s="14"/>
      <c r="TZ19" s="14"/>
      <c r="UA19" s="14"/>
      <c r="UB19" s="14"/>
      <c r="UC19" s="14"/>
      <c r="UD19" s="14"/>
      <c r="UE19" s="14"/>
      <c r="UF19" s="14"/>
      <c r="UG19" s="14"/>
      <c r="UH19" s="14"/>
      <c r="UI19" s="14"/>
      <c r="UJ19" s="14"/>
      <c r="UK19" s="14"/>
      <c r="UL19" s="14"/>
      <c r="UM19" s="14"/>
      <c r="UN19" s="14"/>
      <c r="UO19" s="14"/>
      <c r="UP19" s="14"/>
      <c r="UQ19" s="14"/>
      <c r="UR19" s="14"/>
      <c r="US19" s="14"/>
      <c r="UT19" s="14"/>
      <c r="UU19" s="14"/>
      <c r="UV19" s="14"/>
      <c r="UW19" s="14"/>
      <c r="UX19" s="14"/>
      <c r="UY19" s="14"/>
      <c r="UZ19" s="14"/>
      <c r="VA19" s="14"/>
      <c r="VB19" s="14"/>
      <c r="VC19" s="14"/>
      <c r="VD19" s="14"/>
      <c r="VE19" s="14"/>
      <c r="VF19" s="14"/>
      <c r="VG19" s="14"/>
      <c r="VH19" s="14"/>
      <c r="VI19" s="14"/>
      <c r="VJ19" s="14"/>
      <c r="VK19" s="14"/>
      <c r="VL19" s="14"/>
      <c r="VM19" s="14"/>
      <c r="VN19" s="14"/>
      <c r="VO19" s="14"/>
      <c r="VP19" s="14"/>
      <c r="VQ19" s="14"/>
      <c r="VR19" s="14"/>
      <c r="VS19" s="14"/>
      <c r="VT19" s="14"/>
      <c r="VU19" s="14"/>
      <c r="VV19" s="14"/>
      <c r="VW19" s="14"/>
      <c r="VX19" s="14"/>
      <c r="VY19" s="14"/>
      <c r="VZ19" s="14"/>
      <c r="WA19" s="14"/>
      <c r="WB19" s="14"/>
      <c r="WC19" s="14"/>
      <c r="WD19" s="14"/>
      <c r="WE19" s="14"/>
      <c r="WF19" s="14"/>
      <c r="WG19" s="14"/>
      <c r="WH19" s="14"/>
      <c r="WI19" s="14"/>
      <c r="WJ19" s="14"/>
      <c r="WK19" s="14"/>
      <c r="WL19" s="14"/>
      <c r="WM19" s="14"/>
      <c r="WN19" s="14"/>
      <c r="WO19" s="14"/>
      <c r="WP19" s="14"/>
      <c r="WQ19" s="14"/>
      <c r="WR19" s="14"/>
      <c r="WS19" s="14"/>
      <c r="WT19" s="14"/>
      <c r="WU19" s="14"/>
      <c r="WV19" s="14"/>
      <c r="WW19" s="14"/>
      <c r="WX19" s="14"/>
      <c r="WY19" s="14"/>
      <c r="WZ19" s="14"/>
      <c r="XA19" s="14"/>
      <c r="XB19" s="14"/>
      <c r="XC19" s="14"/>
      <c r="XD19" s="14"/>
      <c r="XE19" s="14"/>
      <c r="XF19" s="14"/>
      <c r="XG19" s="14"/>
      <c r="XH19" s="14"/>
      <c r="XI19" s="14"/>
      <c r="XJ19" s="14"/>
      <c r="XK19" s="14"/>
      <c r="XL19" s="14"/>
      <c r="XM19" s="14"/>
      <c r="XN19" s="14"/>
      <c r="XO19" s="14"/>
      <c r="XP19" s="14"/>
      <c r="XQ19" s="14"/>
      <c r="XR19" s="14"/>
      <c r="XS19" s="14"/>
      <c r="XT19" s="14"/>
      <c r="XU19" s="14"/>
      <c r="XV19" s="14"/>
      <c r="XW19" s="14"/>
      <c r="XX19" s="14"/>
      <c r="XY19" s="14"/>
      <c r="XZ19" s="14"/>
      <c r="YA19" s="14"/>
      <c r="YB19" s="14"/>
      <c r="YC19" s="14"/>
      <c r="YD19" s="14"/>
      <c r="YE19" s="14"/>
      <c r="YF19" s="14"/>
      <c r="YG19" s="14"/>
      <c r="YH19" s="14"/>
      <c r="YI19" s="14"/>
      <c r="YJ19" s="14"/>
      <c r="YK19" s="14"/>
      <c r="YL19" s="14"/>
      <c r="YM19" s="14"/>
      <c r="YN19" s="14"/>
      <c r="YO19" s="14"/>
      <c r="YP19" s="14"/>
      <c r="YQ19" s="14"/>
      <c r="YR19" s="14"/>
      <c r="YS19" s="14"/>
      <c r="YT19" s="14"/>
      <c r="YU19" s="14"/>
      <c r="YV19" s="14"/>
      <c r="YW19" s="14"/>
      <c r="YX19" s="14"/>
      <c r="YY19" s="14"/>
      <c r="YZ19" s="14"/>
      <c r="ZA19" s="14"/>
      <c r="ZB19" s="14"/>
      <c r="ZC19" s="14"/>
      <c r="ZD19" s="14"/>
      <c r="ZE19" s="14"/>
      <c r="ZF19" s="14"/>
      <c r="ZG19" s="14"/>
      <c r="ZH19" s="14"/>
      <c r="ZI19" s="14"/>
      <c r="ZJ19" s="14"/>
      <c r="ZK19" s="14"/>
      <c r="ZL19" s="14"/>
      <c r="ZM19" s="14"/>
      <c r="ZN19" s="14"/>
      <c r="ZO19" s="14"/>
      <c r="ZP19" s="14"/>
      <c r="ZQ19" s="14"/>
      <c r="ZR19" s="14"/>
      <c r="ZS19" s="14"/>
      <c r="ZT19" s="14"/>
      <c r="ZU19" s="14"/>
      <c r="ZV19" s="14"/>
      <c r="ZW19" s="14"/>
      <c r="ZX19" s="14"/>
      <c r="ZY19" s="14"/>
      <c r="ZZ19" s="14"/>
      <c r="AAA19" s="14"/>
      <c r="AAB19" s="14"/>
      <c r="AAC19" s="14"/>
      <c r="AAD19" s="14"/>
      <c r="AAE19" s="14"/>
      <c r="AAF19" s="14"/>
      <c r="AAG19" s="14"/>
      <c r="AAH19" s="14"/>
      <c r="AAI19" s="14"/>
      <c r="AAJ19" s="14"/>
      <c r="AAK19" s="14"/>
      <c r="AAL19" s="14"/>
      <c r="AAM19" s="14"/>
      <c r="AAN19" s="14"/>
      <c r="AAO19" s="14"/>
      <c r="AAP19" s="14"/>
      <c r="AAQ19" s="14"/>
      <c r="AAR19" s="14"/>
      <c r="AAS19" s="14"/>
      <c r="AAT19" s="14"/>
      <c r="AAU19" s="14"/>
      <c r="AAV19" s="14"/>
      <c r="AAW19" s="14"/>
      <c r="AAX19" s="14"/>
      <c r="AAY19" s="14"/>
      <c r="AAZ19" s="14"/>
      <c r="ABA19" s="14"/>
      <c r="ABB19" s="14"/>
      <c r="ABC19" s="14"/>
      <c r="ABD19" s="14"/>
      <c r="ABE19" s="14"/>
      <c r="ABF19" s="14"/>
      <c r="ABG19" s="14"/>
      <c r="ABH19" s="14"/>
      <c r="ABI19" s="14"/>
      <c r="ABJ19" s="14"/>
      <c r="ABK19" s="14"/>
      <c r="ABL19" s="14"/>
      <c r="ABM19" s="14"/>
      <c r="ABN19" s="14"/>
      <c r="ABO19" s="14"/>
      <c r="ABP19" s="14"/>
      <c r="ABQ19" s="14"/>
      <c r="ABR19" s="14"/>
      <c r="ABS19" s="14"/>
      <c r="ABT19" s="14"/>
      <c r="ABU19" s="14"/>
      <c r="ABV19" s="14"/>
      <c r="ABW19" s="14"/>
      <c r="ABX19" s="14"/>
      <c r="ABY19" s="14"/>
      <c r="ABZ19" s="14"/>
      <c r="ACA19" s="14"/>
      <c r="ACB19" s="14"/>
      <c r="ACC19" s="14"/>
      <c r="ACD19" s="14"/>
      <c r="ACE19" s="14"/>
      <c r="ACF19" s="14"/>
      <c r="ACG19" s="14"/>
      <c r="ACH19" s="14"/>
      <c r="ACI19" s="14"/>
      <c r="ACJ19" s="14"/>
      <c r="ACK19" s="14"/>
      <c r="ACL19" s="14"/>
      <c r="ACM19" s="14"/>
      <c r="ACN19" s="14"/>
      <c r="ACO19" s="14"/>
      <c r="ACP19" s="14"/>
      <c r="ACQ19" s="14"/>
      <c r="ACR19" s="14"/>
      <c r="ACS19" s="14"/>
      <c r="ACT19" s="14"/>
      <c r="ACU19" s="14"/>
      <c r="ACV19" s="14"/>
      <c r="ACW19" s="14"/>
      <c r="ACX19" s="14"/>
      <c r="ACY19" s="14"/>
      <c r="ACZ19" s="14"/>
      <c r="ADA19" s="14"/>
      <c r="ADB19" s="14"/>
      <c r="ADC19" s="14"/>
      <c r="ADD19" s="14"/>
      <c r="ADE19" s="14"/>
      <c r="ADF19" s="14"/>
      <c r="ADG19" s="14"/>
      <c r="ADH19" s="14"/>
      <c r="ADI19" s="14"/>
      <c r="ADJ19" s="14"/>
      <c r="ADK19" s="14"/>
      <c r="ADL19" s="14"/>
      <c r="ADM19" s="14"/>
      <c r="ADN19" s="14"/>
      <c r="ADO19" s="14"/>
      <c r="ADP19" s="14"/>
      <c r="ADQ19" s="14"/>
      <c r="ADR19" s="14"/>
      <c r="ADS19" s="14"/>
      <c r="ADT19" s="14"/>
      <c r="ADU19" s="14"/>
      <c r="ADV19" s="14"/>
      <c r="ADW19" s="14"/>
      <c r="ADX19" s="14"/>
      <c r="ADY19" s="14"/>
      <c r="ADZ19" s="14"/>
      <c r="AEA19" s="14"/>
      <c r="AEB19" s="14"/>
      <c r="AEC19" s="14"/>
      <c r="AED19" s="14"/>
      <c r="AEE19" s="14"/>
      <c r="AEF19" s="14"/>
      <c r="AEG19" s="14"/>
      <c r="AEH19" s="14"/>
      <c r="AEI19" s="14"/>
      <c r="AEJ19" s="14"/>
      <c r="AEK19" s="14"/>
      <c r="AEL19" s="14"/>
      <c r="AEM19" s="14"/>
      <c r="AEN19" s="14"/>
      <c r="AEO19" s="14"/>
      <c r="AEP19" s="14"/>
      <c r="AEQ19" s="14"/>
      <c r="AER19" s="14"/>
      <c r="AES19" s="14"/>
      <c r="AET19" s="14"/>
      <c r="AEU19" s="14"/>
      <c r="AEV19" s="14"/>
      <c r="AEW19" s="14"/>
      <c r="AEX19" s="14"/>
      <c r="AEY19" s="14"/>
      <c r="AEZ19" s="14"/>
      <c r="AFA19" s="14"/>
      <c r="AFB19" s="14"/>
      <c r="AFC19" s="14"/>
      <c r="AFD19" s="14"/>
      <c r="AFE19" s="14"/>
      <c r="AFF19" s="14"/>
      <c r="AFG19" s="14"/>
      <c r="AFH19" s="14"/>
      <c r="AFI19" s="14"/>
      <c r="AFJ19" s="14"/>
      <c r="AFK19" s="14"/>
      <c r="AFL19" s="14"/>
      <c r="AFM19" s="14"/>
      <c r="AFN19" s="14"/>
      <c r="AFO19" s="14"/>
      <c r="AFP19" s="14"/>
      <c r="AFQ19" s="14"/>
      <c r="AFR19" s="14"/>
      <c r="AFS19" s="14"/>
      <c r="AFT19" s="14"/>
      <c r="AFU19" s="14"/>
      <c r="AFV19" s="14"/>
      <c r="AFW19" s="14"/>
      <c r="AFX19" s="14"/>
      <c r="AFY19" s="14"/>
      <c r="AFZ19" s="14"/>
      <c r="AGA19" s="14"/>
      <c r="AGB19" s="14"/>
      <c r="AGC19" s="14"/>
      <c r="AGD19" s="14"/>
      <c r="AGE19" s="14"/>
      <c r="AGF19" s="14"/>
      <c r="AGG19" s="14"/>
      <c r="AGH19" s="14"/>
      <c r="AGI19" s="14"/>
      <c r="AGJ19" s="14"/>
      <c r="AGK19" s="14"/>
      <c r="AGL19" s="14"/>
      <c r="AGM19" s="14"/>
      <c r="AGN19" s="14"/>
      <c r="AGO19" s="14"/>
      <c r="AGP19" s="14"/>
      <c r="AGQ19" s="14"/>
      <c r="AGR19" s="14"/>
      <c r="AGS19" s="14"/>
      <c r="AGT19" s="14"/>
      <c r="AGU19" s="14"/>
      <c r="AGV19" s="14"/>
      <c r="AGW19" s="14"/>
      <c r="AGX19" s="14"/>
      <c r="AGY19" s="14"/>
      <c r="AGZ19" s="14"/>
      <c r="AHA19" s="14"/>
      <c r="AHB19" s="14"/>
      <c r="AHC19" s="14"/>
      <c r="AHD19" s="14"/>
      <c r="AHE19" s="14"/>
      <c r="AHF19" s="14"/>
      <c r="AHG19" s="14"/>
      <c r="AHH19" s="14"/>
      <c r="AHI19" s="14"/>
      <c r="AHJ19" s="14"/>
      <c r="AHK19" s="14"/>
      <c r="AHL19" s="14"/>
      <c r="AHM19" s="14"/>
      <c r="AHN19" s="14"/>
      <c r="AHO19" s="14"/>
      <c r="AHP19" s="14"/>
      <c r="AHQ19" s="14"/>
      <c r="AHR19" s="14"/>
      <c r="AHS19" s="14"/>
      <c r="AHT19" s="14"/>
      <c r="AHU19" s="14"/>
      <c r="AHV19" s="14"/>
      <c r="AHW19" s="14"/>
      <c r="AHX19" s="14"/>
      <c r="AHY19" s="14"/>
      <c r="AHZ19" s="14"/>
      <c r="AIA19" s="14"/>
      <c r="AIB19" s="14"/>
      <c r="AIC19" s="14"/>
      <c r="AID19" s="14"/>
      <c r="AIE19" s="14"/>
      <c r="AIF19" s="14"/>
      <c r="AIG19" s="14"/>
      <c r="AIH19" s="14"/>
      <c r="AII19" s="14"/>
      <c r="AIJ19" s="14"/>
      <c r="AIK19" s="14"/>
      <c r="AIL19" s="14"/>
      <c r="AIM19" s="14"/>
      <c r="AIN19" s="14"/>
      <c r="AIO19" s="14"/>
      <c r="AIP19" s="14"/>
      <c r="AIQ19" s="14"/>
      <c r="AIR19" s="14"/>
      <c r="AIS19" s="14"/>
      <c r="AIT19" s="14"/>
      <c r="AIU19" s="14"/>
      <c r="AIV19" s="14"/>
      <c r="AIW19" s="14"/>
      <c r="AIX19" s="14"/>
      <c r="AIY19" s="14"/>
      <c r="AIZ19" s="14"/>
      <c r="AJA19" s="14"/>
      <c r="AJB19" s="14"/>
      <c r="AJC19" s="14"/>
      <c r="AJD19" s="14"/>
      <c r="AJE19" s="14"/>
      <c r="AJF19" s="14"/>
      <c r="AJG19" s="14"/>
      <c r="AJH19" s="14"/>
      <c r="AJI19" s="14"/>
      <c r="AJJ19" s="14"/>
      <c r="AJK19" s="14"/>
      <c r="AJL19" s="14"/>
      <c r="AJM19" s="14"/>
      <c r="AJN19" s="14"/>
      <c r="AJO19" s="14"/>
      <c r="AJP19" s="14"/>
      <c r="AJQ19" s="14"/>
      <c r="AJR19" s="14"/>
      <c r="AJS19" s="14"/>
      <c r="AJT19" s="14"/>
      <c r="AJU19" s="14"/>
      <c r="AJV19" s="14"/>
      <c r="AJW19" s="14"/>
      <c r="AJX19" s="14"/>
      <c r="AJY19" s="14"/>
      <c r="AJZ19" s="14"/>
      <c r="AKA19" s="14"/>
      <c r="AKB19" s="14"/>
      <c r="AKC19" s="14"/>
      <c r="AKD19" s="14"/>
      <c r="AKE19" s="14"/>
      <c r="AKF19" s="14"/>
      <c r="AKG19" s="14"/>
      <c r="AKH19" s="14"/>
      <c r="AKI19" s="14"/>
      <c r="AKJ19" s="14"/>
      <c r="AKK19" s="14"/>
      <c r="AKL19" s="14"/>
      <c r="AKM19" s="14"/>
      <c r="AKN19" s="14"/>
      <c r="AKO19" s="14"/>
      <c r="AKP19" s="14"/>
      <c r="AKQ19" s="14"/>
      <c r="AKR19" s="14"/>
      <c r="AKS19" s="14"/>
      <c r="AKT19" s="14"/>
      <c r="AKU19" s="14"/>
      <c r="AKV19" s="14"/>
      <c r="AKW19" s="14"/>
      <c r="AKX19" s="14"/>
      <c r="AKY19" s="14"/>
      <c r="AKZ19" s="14"/>
      <c r="ALA19" s="14"/>
      <c r="ALB19" s="14"/>
      <c r="ALC19" s="14"/>
      <c r="ALD19" s="14"/>
      <c r="ALE19" s="14"/>
      <c r="ALF19" s="14"/>
      <c r="ALG19" s="14"/>
      <c r="ALH19" s="14"/>
      <c r="ALI19" s="14"/>
      <c r="ALJ19" s="14"/>
      <c r="ALK19" s="14"/>
      <c r="ALL19" s="14"/>
      <c r="ALM19" s="14"/>
      <c r="ALN19" s="14"/>
      <c r="ALO19" s="14"/>
      <c r="ALP19" s="14"/>
      <c r="ALQ19" s="14"/>
      <c r="ALR19" s="14"/>
      <c r="ALS19" s="14"/>
      <c r="ALT19" s="14"/>
      <c r="ALU19" s="14"/>
      <c r="ALV19" s="14"/>
      <c r="ALW19" s="14"/>
      <c r="ALX19" s="14"/>
      <c r="ALY19" s="14"/>
      <c r="ALZ19" s="14"/>
      <c r="AMA19" s="14"/>
      <c r="AMB19" s="14"/>
      <c r="AMC19" s="14"/>
      <c r="AMD19" s="14"/>
      <c r="AME19" s="14"/>
    </row>
    <row r="20" spans="1:1019" ht="15" x14ac:dyDescent="0.25">
      <c r="A20" s="14" t="s">
        <v>395</v>
      </c>
      <c r="B20" s="18">
        <v>33360</v>
      </c>
      <c r="C20" s="14"/>
      <c r="D20" s="14" t="s">
        <v>396</v>
      </c>
      <c r="E20" s="14"/>
      <c r="F20" s="14"/>
      <c r="G20" s="19"/>
      <c r="H20" s="20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</row>
    <row r="21" spans="1:1019" ht="15" x14ac:dyDescent="0.25">
      <c r="A21" s="14" t="s">
        <v>1792</v>
      </c>
      <c r="B21" s="18">
        <v>102304</v>
      </c>
      <c r="C21" s="14"/>
      <c r="D21" s="14" t="s">
        <v>1793</v>
      </c>
      <c r="E21" s="14"/>
      <c r="F21" s="14"/>
      <c r="G21" s="19"/>
      <c r="H21" s="20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</row>
    <row r="22" spans="1:1019" ht="15" x14ac:dyDescent="0.25">
      <c r="A22" s="14" t="s">
        <v>488</v>
      </c>
      <c r="B22" s="18">
        <v>116760</v>
      </c>
      <c r="C22" s="14"/>
      <c r="D22" s="14" t="s">
        <v>489</v>
      </c>
      <c r="E22" s="14"/>
      <c r="F22" s="14"/>
      <c r="G22" s="19"/>
      <c r="H22" s="20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</row>
    <row r="23" spans="1:1019" ht="15" x14ac:dyDescent="0.25">
      <c r="A23" s="14" t="s">
        <v>532</v>
      </c>
      <c r="B23" s="18">
        <v>11120</v>
      </c>
      <c r="C23" s="14"/>
      <c r="D23" s="14" t="s">
        <v>533</v>
      </c>
      <c r="E23" s="14"/>
      <c r="F23" s="14"/>
      <c r="G23" s="19"/>
      <c r="H23" s="20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</row>
    <row r="24" spans="1:1019" ht="15" x14ac:dyDescent="0.25">
      <c r="A24" s="14" t="s">
        <v>550</v>
      </c>
      <c r="B24" s="18">
        <v>11120</v>
      </c>
      <c r="C24" s="14"/>
      <c r="D24" s="14" t="s">
        <v>551</v>
      </c>
      <c r="E24" s="14"/>
      <c r="F24" s="14"/>
      <c r="G24" s="19"/>
      <c r="H24" s="20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</row>
    <row r="25" spans="1:1019" ht="15" x14ac:dyDescent="0.25">
      <c r="A25" s="14" t="s">
        <v>570</v>
      </c>
      <c r="B25" s="18">
        <v>56712</v>
      </c>
      <c r="C25" s="14"/>
      <c r="D25" s="14" t="s">
        <v>571</v>
      </c>
      <c r="E25" s="14"/>
      <c r="F25" s="14"/>
      <c r="G25" s="19"/>
      <c r="H25" s="20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/>
      <c r="JA25" s="14"/>
      <c r="JB25" s="14"/>
      <c r="JC25" s="14"/>
      <c r="JD25" s="14"/>
      <c r="JE25" s="14"/>
      <c r="JF25" s="14"/>
      <c r="JG25" s="14"/>
      <c r="JH25" s="14"/>
      <c r="JI25" s="14"/>
      <c r="JJ25" s="14"/>
      <c r="JK25" s="14"/>
      <c r="JL25" s="14"/>
      <c r="JM25" s="14"/>
      <c r="JN25" s="14"/>
      <c r="JO25" s="14"/>
      <c r="JP25" s="14"/>
      <c r="JQ25" s="14"/>
      <c r="JR25" s="14"/>
      <c r="JS25" s="14"/>
      <c r="JT25" s="14"/>
      <c r="JU25" s="14"/>
      <c r="JV25" s="14"/>
      <c r="JW25" s="14"/>
      <c r="JX25" s="14"/>
      <c r="JY25" s="14"/>
      <c r="JZ25" s="14"/>
      <c r="KA25" s="14"/>
      <c r="KB25" s="14"/>
      <c r="KC25" s="14"/>
      <c r="KD25" s="14"/>
      <c r="KE25" s="14"/>
      <c r="KF25" s="14"/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14"/>
      <c r="NH25" s="14"/>
      <c r="NI25" s="14"/>
      <c r="NJ25" s="14"/>
      <c r="NK25" s="14"/>
      <c r="NL25" s="14"/>
      <c r="NM25" s="14"/>
      <c r="NN25" s="14"/>
      <c r="NO25" s="14"/>
      <c r="NP25" s="14"/>
      <c r="NQ25" s="14"/>
      <c r="NR25" s="14"/>
      <c r="NS25" s="14"/>
      <c r="NT25" s="14"/>
      <c r="NU25" s="14"/>
      <c r="NV25" s="14"/>
      <c r="NW25" s="14"/>
      <c r="NX25" s="14"/>
      <c r="NY25" s="14"/>
      <c r="NZ25" s="14"/>
      <c r="OA25" s="14"/>
      <c r="OB25" s="14"/>
      <c r="OC25" s="14"/>
      <c r="OD25" s="14"/>
      <c r="OE25" s="14"/>
      <c r="OF25" s="14"/>
      <c r="OG25" s="14"/>
      <c r="OH25" s="14"/>
      <c r="OI25" s="14"/>
      <c r="OJ25" s="14"/>
      <c r="OK25" s="14"/>
      <c r="OL25" s="14"/>
      <c r="OM25" s="14"/>
      <c r="ON25" s="14"/>
      <c r="OO25" s="14"/>
      <c r="OP25" s="14"/>
      <c r="OQ25" s="14"/>
      <c r="OR25" s="14"/>
      <c r="OS25" s="14"/>
      <c r="OT25" s="14"/>
      <c r="OU25" s="14"/>
      <c r="OV25" s="14"/>
      <c r="OW25" s="14"/>
      <c r="OX25" s="14"/>
      <c r="OY25" s="14"/>
      <c r="OZ25" s="14"/>
      <c r="PA25" s="14"/>
      <c r="PB25" s="14"/>
      <c r="PC25" s="14"/>
      <c r="PD25" s="14"/>
      <c r="PE25" s="14"/>
      <c r="PF25" s="14"/>
      <c r="PG25" s="14"/>
      <c r="PH25" s="14"/>
      <c r="PI25" s="14"/>
      <c r="PJ25" s="14"/>
      <c r="PK25" s="14"/>
      <c r="PL25" s="14"/>
      <c r="PM25" s="14"/>
      <c r="PN25" s="14"/>
      <c r="PO25" s="14"/>
      <c r="PP25" s="14"/>
      <c r="PQ25" s="14"/>
      <c r="PR25" s="14"/>
      <c r="PS25" s="14"/>
      <c r="PT25" s="14"/>
      <c r="PU25" s="14"/>
      <c r="PV25" s="14"/>
      <c r="PW25" s="14"/>
      <c r="PX25" s="14"/>
      <c r="PY25" s="14"/>
      <c r="PZ25" s="14"/>
      <c r="QA25" s="14"/>
      <c r="QB25" s="14"/>
      <c r="QC25" s="14"/>
      <c r="QD25" s="14"/>
      <c r="QE25" s="14"/>
      <c r="QF25" s="14"/>
      <c r="QG25" s="14"/>
      <c r="QH25" s="14"/>
      <c r="QI25" s="14"/>
      <c r="QJ25" s="14"/>
      <c r="QK25" s="14"/>
      <c r="QL25" s="14"/>
      <c r="QM25" s="14"/>
      <c r="QN25" s="14"/>
      <c r="QO25" s="14"/>
      <c r="QP25" s="14"/>
      <c r="QQ25" s="14"/>
      <c r="QR25" s="14"/>
      <c r="QS25" s="14"/>
      <c r="QT25" s="14"/>
      <c r="QU25" s="14"/>
      <c r="QV25" s="14"/>
      <c r="QW25" s="14"/>
      <c r="QX25" s="14"/>
      <c r="QY25" s="14"/>
      <c r="QZ25" s="14"/>
      <c r="RA25" s="14"/>
      <c r="RB25" s="14"/>
      <c r="RC25" s="14"/>
      <c r="RD25" s="14"/>
      <c r="RE25" s="14"/>
      <c r="RF25" s="14"/>
      <c r="RG25" s="14"/>
      <c r="RH25" s="14"/>
      <c r="RI25" s="14"/>
      <c r="RJ25" s="14"/>
      <c r="RK25" s="14"/>
      <c r="RL25" s="14"/>
      <c r="RM25" s="14"/>
      <c r="RN25" s="14"/>
      <c r="RO25" s="14"/>
      <c r="RP25" s="14"/>
      <c r="RQ25" s="14"/>
      <c r="RR25" s="14"/>
      <c r="RS25" s="14"/>
      <c r="RT25" s="14"/>
      <c r="RU25" s="14"/>
      <c r="RV25" s="14"/>
      <c r="RW25" s="14"/>
      <c r="RX25" s="14"/>
      <c r="RY25" s="14"/>
      <c r="RZ25" s="14"/>
      <c r="SA25" s="14"/>
      <c r="SB25" s="14"/>
      <c r="SC25" s="14"/>
      <c r="SD25" s="14"/>
      <c r="SE25" s="14"/>
      <c r="SF25" s="14"/>
      <c r="SG25" s="14"/>
      <c r="SH25" s="14"/>
      <c r="SI25" s="14"/>
      <c r="SJ25" s="14"/>
      <c r="SK25" s="14"/>
      <c r="SL25" s="14"/>
      <c r="SM25" s="14"/>
      <c r="SN25" s="14"/>
      <c r="SO25" s="14"/>
      <c r="SP25" s="14"/>
      <c r="SQ25" s="14"/>
      <c r="SR25" s="14"/>
      <c r="SS25" s="14"/>
      <c r="ST25" s="14"/>
      <c r="SU25" s="14"/>
      <c r="SV25" s="14"/>
      <c r="SW25" s="14"/>
      <c r="SX25" s="14"/>
      <c r="SY25" s="14"/>
      <c r="SZ25" s="14"/>
      <c r="TA25" s="14"/>
      <c r="TB25" s="14"/>
      <c r="TC25" s="14"/>
      <c r="TD25" s="14"/>
      <c r="TE25" s="14"/>
      <c r="TF25" s="14"/>
      <c r="TG25" s="14"/>
      <c r="TH25" s="14"/>
      <c r="TI25" s="14"/>
      <c r="TJ25" s="14"/>
      <c r="TK25" s="14"/>
      <c r="TL25" s="14"/>
      <c r="TM25" s="14"/>
      <c r="TN25" s="14"/>
      <c r="TO25" s="14"/>
      <c r="TP25" s="14"/>
      <c r="TQ25" s="14"/>
      <c r="TR25" s="14"/>
      <c r="TS25" s="14"/>
      <c r="TT25" s="14"/>
      <c r="TU25" s="14"/>
      <c r="TV25" s="14"/>
      <c r="TW25" s="14"/>
      <c r="TX25" s="14"/>
      <c r="TY25" s="14"/>
      <c r="TZ25" s="14"/>
      <c r="UA25" s="14"/>
      <c r="UB25" s="14"/>
      <c r="UC25" s="14"/>
      <c r="UD25" s="14"/>
      <c r="UE25" s="14"/>
      <c r="UF25" s="14"/>
      <c r="UG25" s="14"/>
      <c r="UH25" s="14"/>
      <c r="UI25" s="14"/>
      <c r="UJ25" s="14"/>
      <c r="UK25" s="14"/>
      <c r="UL25" s="14"/>
      <c r="UM25" s="14"/>
      <c r="UN25" s="14"/>
      <c r="UO25" s="14"/>
      <c r="UP25" s="14"/>
      <c r="UQ25" s="14"/>
      <c r="UR25" s="14"/>
      <c r="US25" s="14"/>
      <c r="UT25" s="14"/>
      <c r="UU25" s="14"/>
      <c r="UV25" s="14"/>
      <c r="UW25" s="14"/>
      <c r="UX25" s="14"/>
      <c r="UY25" s="14"/>
      <c r="UZ25" s="14"/>
      <c r="VA25" s="14"/>
      <c r="VB25" s="14"/>
      <c r="VC25" s="14"/>
      <c r="VD25" s="14"/>
      <c r="VE25" s="14"/>
      <c r="VF25" s="14"/>
      <c r="VG25" s="14"/>
      <c r="VH25" s="14"/>
      <c r="VI25" s="14"/>
      <c r="VJ25" s="14"/>
      <c r="VK25" s="14"/>
      <c r="VL25" s="14"/>
      <c r="VM25" s="14"/>
      <c r="VN25" s="14"/>
      <c r="VO25" s="14"/>
      <c r="VP25" s="14"/>
      <c r="VQ25" s="14"/>
      <c r="VR25" s="14"/>
      <c r="VS25" s="14"/>
      <c r="VT25" s="14"/>
      <c r="VU25" s="14"/>
      <c r="VV25" s="14"/>
      <c r="VW25" s="14"/>
      <c r="VX25" s="14"/>
      <c r="VY25" s="14"/>
      <c r="VZ25" s="14"/>
      <c r="WA25" s="14"/>
      <c r="WB25" s="14"/>
      <c r="WC25" s="14"/>
      <c r="WD25" s="14"/>
      <c r="WE25" s="14"/>
      <c r="WF25" s="14"/>
      <c r="WG25" s="14"/>
      <c r="WH25" s="14"/>
      <c r="WI25" s="14"/>
      <c r="WJ25" s="14"/>
      <c r="WK25" s="14"/>
      <c r="WL25" s="14"/>
      <c r="WM25" s="14"/>
      <c r="WN25" s="14"/>
      <c r="WO25" s="14"/>
      <c r="WP25" s="14"/>
      <c r="WQ25" s="14"/>
      <c r="WR25" s="14"/>
      <c r="WS25" s="14"/>
      <c r="WT25" s="14"/>
      <c r="WU25" s="14"/>
      <c r="WV25" s="14"/>
      <c r="WW25" s="14"/>
      <c r="WX25" s="14"/>
      <c r="WY25" s="14"/>
      <c r="WZ25" s="14"/>
      <c r="XA25" s="14"/>
      <c r="XB25" s="14"/>
      <c r="XC25" s="14"/>
      <c r="XD25" s="14"/>
      <c r="XE25" s="14"/>
      <c r="XF25" s="14"/>
      <c r="XG25" s="14"/>
      <c r="XH25" s="14"/>
      <c r="XI25" s="14"/>
      <c r="XJ25" s="14"/>
      <c r="XK25" s="14"/>
      <c r="XL25" s="14"/>
      <c r="XM25" s="14"/>
      <c r="XN25" s="14"/>
      <c r="XO25" s="14"/>
      <c r="XP25" s="14"/>
      <c r="XQ25" s="14"/>
      <c r="XR25" s="14"/>
      <c r="XS25" s="14"/>
      <c r="XT25" s="14"/>
      <c r="XU25" s="14"/>
      <c r="XV25" s="14"/>
      <c r="XW25" s="14"/>
      <c r="XX25" s="14"/>
      <c r="XY25" s="14"/>
      <c r="XZ25" s="14"/>
      <c r="YA25" s="14"/>
      <c r="YB25" s="14"/>
      <c r="YC25" s="14"/>
      <c r="YD25" s="14"/>
      <c r="YE25" s="14"/>
      <c r="YF25" s="14"/>
      <c r="YG25" s="14"/>
      <c r="YH25" s="14"/>
      <c r="YI25" s="14"/>
      <c r="YJ25" s="14"/>
      <c r="YK25" s="14"/>
      <c r="YL25" s="14"/>
      <c r="YM25" s="14"/>
      <c r="YN25" s="14"/>
      <c r="YO25" s="14"/>
      <c r="YP25" s="14"/>
      <c r="YQ25" s="14"/>
      <c r="YR25" s="14"/>
      <c r="YS25" s="14"/>
      <c r="YT25" s="14"/>
      <c r="YU25" s="14"/>
      <c r="YV25" s="14"/>
      <c r="YW25" s="14"/>
      <c r="YX25" s="14"/>
      <c r="YY25" s="14"/>
      <c r="YZ25" s="14"/>
      <c r="ZA25" s="14"/>
      <c r="ZB25" s="14"/>
      <c r="ZC25" s="14"/>
      <c r="ZD25" s="14"/>
      <c r="ZE25" s="14"/>
      <c r="ZF25" s="14"/>
      <c r="ZG25" s="14"/>
      <c r="ZH25" s="14"/>
      <c r="ZI25" s="14"/>
      <c r="ZJ25" s="14"/>
      <c r="ZK25" s="14"/>
      <c r="ZL25" s="14"/>
      <c r="ZM25" s="14"/>
      <c r="ZN25" s="14"/>
      <c r="ZO25" s="14"/>
      <c r="ZP25" s="14"/>
      <c r="ZQ25" s="14"/>
      <c r="ZR25" s="14"/>
      <c r="ZS25" s="14"/>
      <c r="ZT25" s="14"/>
      <c r="ZU25" s="14"/>
      <c r="ZV25" s="14"/>
      <c r="ZW25" s="14"/>
      <c r="ZX25" s="14"/>
      <c r="ZY25" s="14"/>
      <c r="ZZ25" s="14"/>
      <c r="AAA25" s="14"/>
      <c r="AAB25" s="14"/>
      <c r="AAC25" s="14"/>
      <c r="AAD25" s="14"/>
      <c r="AAE25" s="14"/>
      <c r="AAF25" s="14"/>
      <c r="AAG25" s="14"/>
      <c r="AAH25" s="14"/>
      <c r="AAI25" s="14"/>
      <c r="AAJ25" s="14"/>
      <c r="AAK25" s="14"/>
      <c r="AAL25" s="14"/>
      <c r="AAM25" s="14"/>
      <c r="AAN25" s="14"/>
      <c r="AAO25" s="14"/>
      <c r="AAP25" s="14"/>
      <c r="AAQ25" s="14"/>
      <c r="AAR25" s="14"/>
      <c r="AAS25" s="14"/>
      <c r="AAT25" s="14"/>
      <c r="AAU25" s="14"/>
      <c r="AAV25" s="14"/>
      <c r="AAW25" s="14"/>
      <c r="AAX25" s="14"/>
      <c r="AAY25" s="14"/>
      <c r="AAZ25" s="14"/>
      <c r="ABA25" s="14"/>
      <c r="ABB25" s="14"/>
      <c r="ABC25" s="14"/>
      <c r="ABD25" s="14"/>
      <c r="ABE25" s="14"/>
      <c r="ABF25" s="14"/>
      <c r="ABG25" s="14"/>
      <c r="ABH25" s="14"/>
      <c r="ABI25" s="14"/>
      <c r="ABJ25" s="14"/>
      <c r="ABK25" s="14"/>
      <c r="ABL25" s="14"/>
      <c r="ABM25" s="14"/>
      <c r="ABN25" s="14"/>
      <c r="ABO25" s="14"/>
      <c r="ABP25" s="14"/>
      <c r="ABQ25" s="14"/>
      <c r="ABR25" s="14"/>
      <c r="ABS25" s="14"/>
      <c r="ABT25" s="14"/>
      <c r="ABU25" s="14"/>
      <c r="ABV25" s="14"/>
      <c r="ABW25" s="14"/>
      <c r="ABX25" s="14"/>
      <c r="ABY25" s="14"/>
      <c r="ABZ25" s="14"/>
      <c r="ACA25" s="14"/>
      <c r="ACB25" s="14"/>
      <c r="ACC25" s="14"/>
      <c r="ACD25" s="14"/>
      <c r="ACE25" s="14"/>
      <c r="ACF25" s="14"/>
      <c r="ACG25" s="14"/>
      <c r="ACH25" s="14"/>
      <c r="ACI25" s="14"/>
      <c r="ACJ25" s="14"/>
      <c r="ACK25" s="14"/>
      <c r="ACL25" s="14"/>
      <c r="ACM25" s="14"/>
      <c r="ACN25" s="14"/>
      <c r="ACO25" s="14"/>
      <c r="ACP25" s="14"/>
      <c r="ACQ25" s="14"/>
      <c r="ACR25" s="14"/>
      <c r="ACS25" s="14"/>
      <c r="ACT25" s="14"/>
      <c r="ACU25" s="14"/>
      <c r="ACV25" s="14"/>
      <c r="ACW25" s="14"/>
      <c r="ACX25" s="14"/>
      <c r="ACY25" s="14"/>
      <c r="ACZ25" s="14"/>
      <c r="ADA25" s="14"/>
      <c r="ADB25" s="14"/>
      <c r="ADC25" s="14"/>
      <c r="ADD25" s="14"/>
      <c r="ADE25" s="14"/>
      <c r="ADF25" s="14"/>
      <c r="ADG25" s="14"/>
      <c r="ADH25" s="14"/>
      <c r="ADI25" s="14"/>
      <c r="ADJ25" s="14"/>
      <c r="ADK25" s="14"/>
      <c r="ADL25" s="14"/>
      <c r="ADM25" s="14"/>
      <c r="ADN25" s="14"/>
      <c r="ADO25" s="14"/>
      <c r="ADP25" s="14"/>
      <c r="ADQ25" s="14"/>
      <c r="ADR25" s="14"/>
      <c r="ADS25" s="14"/>
      <c r="ADT25" s="14"/>
      <c r="ADU25" s="14"/>
      <c r="ADV25" s="14"/>
      <c r="ADW25" s="14"/>
      <c r="ADX25" s="14"/>
      <c r="ADY25" s="14"/>
      <c r="ADZ25" s="14"/>
      <c r="AEA25" s="14"/>
      <c r="AEB25" s="14"/>
      <c r="AEC25" s="14"/>
      <c r="AED25" s="14"/>
      <c r="AEE25" s="14"/>
      <c r="AEF25" s="14"/>
      <c r="AEG25" s="14"/>
      <c r="AEH25" s="14"/>
      <c r="AEI25" s="14"/>
      <c r="AEJ25" s="14"/>
      <c r="AEK25" s="14"/>
      <c r="AEL25" s="14"/>
      <c r="AEM25" s="14"/>
      <c r="AEN25" s="14"/>
      <c r="AEO25" s="14"/>
      <c r="AEP25" s="14"/>
      <c r="AEQ25" s="14"/>
      <c r="AER25" s="14"/>
      <c r="AES25" s="14"/>
      <c r="AET25" s="14"/>
      <c r="AEU25" s="14"/>
      <c r="AEV25" s="14"/>
      <c r="AEW25" s="14"/>
      <c r="AEX25" s="14"/>
      <c r="AEY25" s="14"/>
      <c r="AEZ25" s="14"/>
      <c r="AFA25" s="14"/>
      <c r="AFB25" s="14"/>
      <c r="AFC25" s="14"/>
      <c r="AFD25" s="14"/>
      <c r="AFE25" s="14"/>
      <c r="AFF25" s="14"/>
      <c r="AFG25" s="14"/>
      <c r="AFH25" s="14"/>
      <c r="AFI25" s="14"/>
      <c r="AFJ25" s="14"/>
      <c r="AFK25" s="14"/>
      <c r="AFL25" s="14"/>
      <c r="AFM25" s="14"/>
      <c r="AFN25" s="14"/>
      <c r="AFO25" s="14"/>
      <c r="AFP25" s="14"/>
      <c r="AFQ25" s="14"/>
      <c r="AFR25" s="14"/>
      <c r="AFS25" s="14"/>
      <c r="AFT25" s="14"/>
      <c r="AFU25" s="14"/>
      <c r="AFV25" s="14"/>
      <c r="AFW25" s="14"/>
      <c r="AFX25" s="14"/>
      <c r="AFY25" s="14"/>
      <c r="AFZ25" s="14"/>
      <c r="AGA25" s="14"/>
      <c r="AGB25" s="14"/>
      <c r="AGC25" s="14"/>
      <c r="AGD25" s="14"/>
      <c r="AGE25" s="14"/>
      <c r="AGF25" s="14"/>
      <c r="AGG25" s="14"/>
      <c r="AGH25" s="14"/>
      <c r="AGI25" s="14"/>
      <c r="AGJ25" s="14"/>
      <c r="AGK25" s="14"/>
      <c r="AGL25" s="14"/>
      <c r="AGM25" s="14"/>
      <c r="AGN25" s="14"/>
      <c r="AGO25" s="14"/>
      <c r="AGP25" s="14"/>
      <c r="AGQ25" s="14"/>
      <c r="AGR25" s="14"/>
      <c r="AGS25" s="14"/>
      <c r="AGT25" s="14"/>
      <c r="AGU25" s="14"/>
      <c r="AGV25" s="14"/>
      <c r="AGW25" s="14"/>
      <c r="AGX25" s="14"/>
      <c r="AGY25" s="14"/>
      <c r="AGZ25" s="14"/>
      <c r="AHA25" s="14"/>
      <c r="AHB25" s="14"/>
      <c r="AHC25" s="14"/>
      <c r="AHD25" s="14"/>
      <c r="AHE25" s="14"/>
      <c r="AHF25" s="14"/>
      <c r="AHG25" s="14"/>
      <c r="AHH25" s="14"/>
      <c r="AHI25" s="14"/>
      <c r="AHJ25" s="14"/>
      <c r="AHK25" s="14"/>
      <c r="AHL25" s="14"/>
      <c r="AHM25" s="14"/>
      <c r="AHN25" s="14"/>
      <c r="AHO25" s="14"/>
      <c r="AHP25" s="14"/>
      <c r="AHQ25" s="14"/>
      <c r="AHR25" s="14"/>
      <c r="AHS25" s="14"/>
      <c r="AHT25" s="14"/>
      <c r="AHU25" s="14"/>
      <c r="AHV25" s="14"/>
      <c r="AHW25" s="14"/>
      <c r="AHX25" s="14"/>
      <c r="AHY25" s="14"/>
      <c r="AHZ25" s="14"/>
      <c r="AIA25" s="14"/>
      <c r="AIB25" s="14"/>
      <c r="AIC25" s="14"/>
      <c r="AID25" s="14"/>
      <c r="AIE25" s="14"/>
      <c r="AIF25" s="14"/>
      <c r="AIG25" s="14"/>
      <c r="AIH25" s="14"/>
      <c r="AII25" s="14"/>
      <c r="AIJ25" s="14"/>
      <c r="AIK25" s="14"/>
      <c r="AIL25" s="14"/>
      <c r="AIM25" s="14"/>
      <c r="AIN25" s="14"/>
      <c r="AIO25" s="14"/>
      <c r="AIP25" s="14"/>
      <c r="AIQ25" s="14"/>
      <c r="AIR25" s="14"/>
      <c r="AIS25" s="14"/>
      <c r="AIT25" s="14"/>
      <c r="AIU25" s="14"/>
      <c r="AIV25" s="14"/>
      <c r="AIW25" s="14"/>
      <c r="AIX25" s="14"/>
      <c r="AIY25" s="14"/>
      <c r="AIZ25" s="14"/>
      <c r="AJA25" s="14"/>
      <c r="AJB25" s="14"/>
      <c r="AJC25" s="14"/>
      <c r="AJD25" s="14"/>
      <c r="AJE25" s="14"/>
      <c r="AJF25" s="14"/>
      <c r="AJG25" s="14"/>
      <c r="AJH25" s="14"/>
      <c r="AJI25" s="14"/>
      <c r="AJJ25" s="14"/>
      <c r="AJK25" s="14"/>
      <c r="AJL25" s="14"/>
      <c r="AJM25" s="14"/>
      <c r="AJN25" s="14"/>
      <c r="AJO25" s="14"/>
      <c r="AJP25" s="14"/>
      <c r="AJQ25" s="14"/>
      <c r="AJR25" s="14"/>
      <c r="AJS25" s="14"/>
      <c r="AJT25" s="14"/>
      <c r="AJU25" s="14"/>
      <c r="AJV25" s="14"/>
      <c r="AJW25" s="14"/>
      <c r="AJX25" s="14"/>
      <c r="AJY25" s="14"/>
      <c r="AJZ25" s="14"/>
      <c r="AKA25" s="14"/>
      <c r="AKB25" s="14"/>
      <c r="AKC25" s="14"/>
      <c r="AKD25" s="14"/>
      <c r="AKE25" s="14"/>
      <c r="AKF25" s="14"/>
      <c r="AKG25" s="14"/>
      <c r="AKH25" s="14"/>
      <c r="AKI25" s="14"/>
      <c r="AKJ25" s="14"/>
      <c r="AKK25" s="14"/>
      <c r="AKL25" s="14"/>
      <c r="AKM25" s="14"/>
      <c r="AKN25" s="14"/>
      <c r="AKO25" s="14"/>
      <c r="AKP25" s="14"/>
      <c r="AKQ25" s="14"/>
      <c r="AKR25" s="14"/>
      <c r="AKS25" s="14"/>
      <c r="AKT25" s="14"/>
      <c r="AKU25" s="14"/>
      <c r="AKV25" s="14"/>
      <c r="AKW25" s="14"/>
      <c r="AKX25" s="14"/>
      <c r="AKY25" s="14"/>
      <c r="AKZ25" s="14"/>
      <c r="ALA25" s="14"/>
      <c r="ALB25" s="14"/>
      <c r="ALC25" s="14"/>
      <c r="ALD25" s="14"/>
      <c r="ALE25" s="14"/>
      <c r="ALF25" s="14"/>
      <c r="ALG25" s="14"/>
      <c r="ALH25" s="14"/>
      <c r="ALI25" s="14"/>
      <c r="ALJ25" s="14"/>
      <c r="ALK25" s="14"/>
      <c r="ALL25" s="14"/>
      <c r="ALM25" s="14"/>
      <c r="ALN25" s="14"/>
      <c r="ALO25" s="14"/>
      <c r="ALP25" s="14"/>
      <c r="ALQ25" s="14"/>
      <c r="ALR25" s="14"/>
      <c r="ALS25" s="14"/>
      <c r="ALT25" s="14"/>
      <c r="ALU25" s="14"/>
      <c r="ALV25" s="14"/>
      <c r="ALW25" s="14"/>
      <c r="ALX25" s="14"/>
      <c r="ALY25" s="14"/>
      <c r="ALZ25" s="14"/>
      <c r="AMA25" s="14"/>
      <c r="AMB25" s="14"/>
      <c r="AMC25" s="14"/>
      <c r="AMD25" s="14"/>
      <c r="AME25" s="14"/>
    </row>
    <row r="26" spans="1:1019" ht="15" x14ac:dyDescent="0.25">
      <c r="A26" s="14" t="s">
        <v>575</v>
      </c>
      <c r="B26" s="18">
        <v>1112</v>
      </c>
      <c r="C26" s="14"/>
      <c r="D26" s="14" t="s">
        <v>607</v>
      </c>
      <c r="E26" s="14"/>
      <c r="F26" s="14"/>
      <c r="G26" s="19"/>
      <c r="H26" s="20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  <c r="IV26" s="14"/>
      <c r="IW26" s="14"/>
      <c r="IX26" s="14"/>
      <c r="IY26" s="14"/>
      <c r="IZ26" s="14"/>
      <c r="JA26" s="14"/>
      <c r="JB26" s="14"/>
      <c r="JC26" s="14"/>
      <c r="JD26" s="14"/>
      <c r="JE26" s="14"/>
      <c r="JF26" s="14"/>
      <c r="JG26" s="14"/>
      <c r="JH26" s="14"/>
      <c r="JI26" s="14"/>
      <c r="JJ26" s="14"/>
      <c r="JK26" s="14"/>
      <c r="JL26" s="14"/>
      <c r="JM26" s="14"/>
      <c r="JN26" s="14"/>
      <c r="JO26" s="14"/>
      <c r="JP26" s="14"/>
      <c r="JQ26" s="14"/>
      <c r="JR26" s="14"/>
      <c r="JS26" s="14"/>
      <c r="JT26" s="14"/>
      <c r="JU26" s="14"/>
      <c r="JV26" s="14"/>
      <c r="JW26" s="14"/>
      <c r="JX26" s="14"/>
      <c r="JY26" s="14"/>
      <c r="JZ26" s="14"/>
      <c r="KA26" s="14"/>
      <c r="KB26" s="14"/>
      <c r="KC26" s="14"/>
      <c r="KD26" s="14"/>
      <c r="KE26" s="14"/>
      <c r="KF26" s="14"/>
      <c r="KG26" s="14"/>
      <c r="KH26" s="14"/>
      <c r="KI26" s="14"/>
      <c r="KJ26" s="14"/>
      <c r="KK26" s="14"/>
      <c r="KL26" s="14"/>
      <c r="KM26" s="14"/>
      <c r="KN26" s="14"/>
      <c r="KO26" s="14"/>
      <c r="KP26" s="14"/>
      <c r="KQ26" s="14"/>
      <c r="KR26" s="14"/>
      <c r="KS26" s="14"/>
      <c r="KT26" s="14"/>
      <c r="KU26" s="14"/>
      <c r="KV26" s="14"/>
      <c r="KW26" s="14"/>
      <c r="KX26" s="14"/>
      <c r="KY26" s="14"/>
      <c r="KZ26" s="14"/>
      <c r="LA26" s="14"/>
      <c r="LB26" s="14"/>
      <c r="LC26" s="14"/>
      <c r="LD26" s="14"/>
      <c r="LE26" s="14"/>
      <c r="LF26" s="14"/>
      <c r="LG26" s="14"/>
      <c r="LH26" s="14"/>
      <c r="LI26" s="14"/>
      <c r="LJ26" s="14"/>
      <c r="LK26" s="14"/>
      <c r="LL26" s="14"/>
      <c r="LM26" s="14"/>
      <c r="LN26" s="14"/>
      <c r="LO26" s="14"/>
      <c r="LP26" s="14"/>
      <c r="LQ26" s="14"/>
      <c r="LR26" s="14"/>
      <c r="LS26" s="14"/>
      <c r="LT26" s="14"/>
      <c r="LU26" s="14"/>
      <c r="LV26" s="14"/>
      <c r="LW26" s="14"/>
      <c r="LX26" s="14"/>
      <c r="LY26" s="14"/>
      <c r="LZ26" s="14"/>
      <c r="MA26" s="14"/>
      <c r="MB26" s="14"/>
      <c r="MC26" s="14"/>
      <c r="MD26" s="14"/>
      <c r="ME26" s="14"/>
      <c r="MF26" s="14"/>
      <c r="MG26" s="14"/>
      <c r="MH26" s="14"/>
      <c r="MI26" s="14"/>
      <c r="MJ26" s="14"/>
      <c r="MK26" s="14"/>
      <c r="ML26" s="14"/>
      <c r="MM26" s="14"/>
      <c r="MN26" s="14"/>
      <c r="MO26" s="14"/>
      <c r="MP26" s="14"/>
      <c r="MQ26" s="14"/>
      <c r="MR26" s="14"/>
      <c r="MS26" s="14"/>
      <c r="MT26" s="14"/>
      <c r="MU26" s="14"/>
      <c r="MV26" s="14"/>
      <c r="MW26" s="14"/>
      <c r="MX26" s="14"/>
      <c r="MY26" s="14"/>
      <c r="MZ26" s="14"/>
      <c r="NA26" s="14"/>
      <c r="NB26" s="14"/>
      <c r="NC26" s="14"/>
      <c r="ND26" s="14"/>
      <c r="NE26" s="14"/>
      <c r="NF26" s="14"/>
      <c r="NG26" s="14"/>
      <c r="NH26" s="14"/>
      <c r="NI26" s="14"/>
      <c r="NJ26" s="14"/>
      <c r="NK26" s="14"/>
      <c r="NL26" s="14"/>
      <c r="NM26" s="14"/>
      <c r="NN26" s="14"/>
      <c r="NO26" s="14"/>
      <c r="NP26" s="14"/>
      <c r="NQ26" s="14"/>
      <c r="NR26" s="14"/>
      <c r="NS26" s="14"/>
      <c r="NT26" s="14"/>
      <c r="NU26" s="14"/>
      <c r="NV26" s="14"/>
      <c r="NW26" s="14"/>
      <c r="NX26" s="14"/>
      <c r="NY26" s="14"/>
      <c r="NZ26" s="14"/>
      <c r="OA26" s="14"/>
      <c r="OB26" s="14"/>
      <c r="OC26" s="14"/>
      <c r="OD26" s="14"/>
      <c r="OE26" s="14"/>
      <c r="OF26" s="14"/>
      <c r="OG26" s="14"/>
      <c r="OH26" s="14"/>
      <c r="OI26" s="14"/>
      <c r="OJ26" s="14"/>
      <c r="OK26" s="14"/>
      <c r="OL26" s="14"/>
      <c r="OM26" s="14"/>
      <c r="ON26" s="14"/>
      <c r="OO26" s="14"/>
      <c r="OP26" s="14"/>
      <c r="OQ26" s="14"/>
      <c r="OR26" s="14"/>
      <c r="OS26" s="14"/>
      <c r="OT26" s="14"/>
      <c r="OU26" s="14"/>
      <c r="OV26" s="14"/>
      <c r="OW26" s="14"/>
      <c r="OX26" s="14"/>
      <c r="OY26" s="14"/>
      <c r="OZ26" s="14"/>
      <c r="PA26" s="14"/>
      <c r="PB26" s="14"/>
      <c r="PC26" s="14"/>
      <c r="PD26" s="14"/>
      <c r="PE26" s="14"/>
      <c r="PF26" s="14"/>
      <c r="PG26" s="14"/>
      <c r="PH26" s="14"/>
      <c r="PI26" s="14"/>
      <c r="PJ26" s="14"/>
      <c r="PK26" s="14"/>
      <c r="PL26" s="14"/>
      <c r="PM26" s="14"/>
      <c r="PN26" s="14"/>
      <c r="PO26" s="14"/>
      <c r="PP26" s="14"/>
      <c r="PQ26" s="14"/>
      <c r="PR26" s="14"/>
      <c r="PS26" s="14"/>
      <c r="PT26" s="14"/>
      <c r="PU26" s="14"/>
      <c r="PV26" s="14"/>
      <c r="PW26" s="14"/>
      <c r="PX26" s="14"/>
      <c r="PY26" s="14"/>
      <c r="PZ26" s="14"/>
      <c r="QA26" s="14"/>
      <c r="QB26" s="14"/>
      <c r="QC26" s="14"/>
      <c r="QD26" s="14"/>
      <c r="QE26" s="14"/>
      <c r="QF26" s="14"/>
      <c r="QG26" s="14"/>
      <c r="QH26" s="14"/>
      <c r="QI26" s="14"/>
      <c r="QJ26" s="14"/>
      <c r="QK26" s="14"/>
      <c r="QL26" s="14"/>
      <c r="QM26" s="14"/>
      <c r="QN26" s="14"/>
      <c r="QO26" s="14"/>
      <c r="QP26" s="14"/>
      <c r="QQ26" s="14"/>
      <c r="QR26" s="14"/>
      <c r="QS26" s="14"/>
      <c r="QT26" s="14"/>
      <c r="QU26" s="14"/>
      <c r="QV26" s="14"/>
      <c r="QW26" s="14"/>
      <c r="QX26" s="14"/>
      <c r="QY26" s="14"/>
      <c r="QZ26" s="14"/>
      <c r="RA26" s="14"/>
      <c r="RB26" s="14"/>
      <c r="RC26" s="14"/>
      <c r="RD26" s="14"/>
      <c r="RE26" s="14"/>
      <c r="RF26" s="14"/>
      <c r="RG26" s="14"/>
      <c r="RH26" s="14"/>
      <c r="RI26" s="14"/>
      <c r="RJ26" s="14"/>
      <c r="RK26" s="14"/>
      <c r="RL26" s="14"/>
      <c r="RM26" s="14"/>
      <c r="RN26" s="14"/>
      <c r="RO26" s="14"/>
      <c r="RP26" s="14"/>
      <c r="RQ26" s="14"/>
      <c r="RR26" s="14"/>
      <c r="RS26" s="14"/>
      <c r="RT26" s="14"/>
      <c r="RU26" s="14"/>
      <c r="RV26" s="14"/>
      <c r="RW26" s="14"/>
      <c r="RX26" s="14"/>
      <c r="RY26" s="14"/>
      <c r="RZ26" s="14"/>
      <c r="SA26" s="14"/>
      <c r="SB26" s="14"/>
      <c r="SC26" s="14"/>
      <c r="SD26" s="14"/>
      <c r="SE26" s="14"/>
      <c r="SF26" s="14"/>
      <c r="SG26" s="14"/>
      <c r="SH26" s="14"/>
      <c r="SI26" s="14"/>
      <c r="SJ26" s="14"/>
      <c r="SK26" s="14"/>
      <c r="SL26" s="14"/>
      <c r="SM26" s="14"/>
      <c r="SN26" s="14"/>
      <c r="SO26" s="14"/>
      <c r="SP26" s="14"/>
      <c r="SQ26" s="14"/>
      <c r="SR26" s="14"/>
      <c r="SS26" s="14"/>
      <c r="ST26" s="14"/>
      <c r="SU26" s="14"/>
      <c r="SV26" s="14"/>
      <c r="SW26" s="14"/>
      <c r="SX26" s="14"/>
      <c r="SY26" s="14"/>
      <c r="SZ26" s="14"/>
      <c r="TA26" s="14"/>
      <c r="TB26" s="14"/>
      <c r="TC26" s="14"/>
      <c r="TD26" s="14"/>
      <c r="TE26" s="14"/>
      <c r="TF26" s="14"/>
      <c r="TG26" s="14"/>
      <c r="TH26" s="14"/>
      <c r="TI26" s="14"/>
      <c r="TJ26" s="14"/>
      <c r="TK26" s="14"/>
      <c r="TL26" s="14"/>
      <c r="TM26" s="14"/>
      <c r="TN26" s="14"/>
      <c r="TO26" s="14"/>
      <c r="TP26" s="14"/>
      <c r="TQ26" s="14"/>
      <c r="TR26" s="14"/>
      <c r="TS26" s="14"/>
      <c r="TT26" s="14"/>
      <c r="TU26" s="14"/>
      <c r="TV26" s="14"/>
      <c r="TW26" s="14"/>
      <c r="TX26" s="14"/>
      <c r="TY26" s="14"/>
      <c r="TZ26" s="14"/>
      <c r="UA26" s="14"/>
      <c r="UB26" s="14"/>
      <c r="UC26" s="14"/>
      <c r="UD26" s="14"/>
      <c r="UE26" s="14"/>
      <c r="UF26" s="14"/>
      <c r="UG26" s="14"/>
      <c r="UH26" s="14"/>
      <c r="UI26" s="14"/>
      <c r="UJ26" s="14"/>
      <c r="UK26" s="14"/>
      <c r="UL26" s="14"/>
      <c r="UM26" s="14"/>
      <c r="UN26" s="14"/>
      <c r="UO26" s="14"/>
      <c r="UP26" s="14"/>
      <c r="UQ26" s="14"/>
      <c r="UR26" s="14"/>
      <c r="US26" s="14"/>
      <c r="UT26" s="14"/>
      <c r="UU26" s="14"/>
      <c r="UV26" s="14"/>
      <c r="UW26" s="14"/>
      <c r="UX26" s="14"/>
      <c r="UY26" s="14"/>
      <c r="UZ26" s="14"/>
      <c r="VA26" s="14"/>
      <c r="VB26" s="14"/>
      <c r="VC26" s="14"/>
      <c r="VD26" s="14"/>
      <c r="VE26" s="14"/>
      <c r="VF26" s="14"/>
      <c r="VG26" s="14"/>
      <c r="VH26" s="14"/>
      <c r="VI26" s="14"/>
      <c r="VJ26" s="14"/>
      <c r="VK26" s="14"/>
      <c r="VL26" s="14"/>
      <c r="VM26" s="14"/>
      <c r="VN26" s="14"/>
      <c r="VO26" s="14"/>
      <c r="VP26" s="14"/>
      <c r="VQ26" s="14"/>
      <c r="VR26" s="14"/>
      <c r="VS26" s="14"/>
      <c r="VT26" s="14"/>
      <c r="VU26" s="14"/>
      <c r="VV26" s="14"/>
      <c r="VW26" s="14"/>
      <c r="VX26" s="14"/>
      <c r="VY26" s="14"/>
      <c r="VZ26" s="14"/>
      <c r="WA26" s="14"/>
      <c r="WB26" s="14"/>
      <c r="WC26" s="14"/>
      <c r="WD26" s="14"/>
      <c r="WE26" s="14"/>
      <c r="WF26" s="14"/>
      <c r="WG26" s="14"/>
      <c r="WH26" s="14"/>
      <c r="WI26" s="14"/>
      <c r="WJ26" s="14"/>
      <c r="WK26" s="14"/>
      <c r="WL26" s="14"/>
      <c r="WM26" s="14"/>
      <c r="WN26" s="14"/>
      <c r="WO26" s="14"/>
      <c r="WP26" s="14"/>
      <c r="WQ26" s="14"/>
      <c r="WR26" s="14"/>
      <c r="WS26" s="14"/>
      <c r="WT26" s="14"/>
      <c r="WU26" s="14"/>
      <c r="WV26" s="14"/>
      <c r="WW26" s="14"/>
      <c r="WX26" s="14"/>
      <c r="WY26" s="14"/>
      <c r="WZ26" s="14"/>
      <c r="XA26" s="14"/>
      <c r="XB26" s="14"/>
      <c r="XC26" s="14"/>
      <c r="XD26" s="14"/>
      <c r="XE26" s="14"/>
      <c r="XF26" s="14"/>
      <c r="XG26" s="14"/>
      <c r="XH26" s="14"/>
      <c r="XI26" s="14"/>
      <c r="XJ26" s="14"/>
      <c r="XK26" s="14"/>
      <c r="XL26" s="14"/>
      <c r="XM26" s="14"/>
      <c r="XN26" s="14"/>
      <c r="XO26" s="14"/>
      <c r="XP26" s="14"/>
      <c r="XQ26" s="14"/>
      <c r="XR26" s="14"/>
      <c r="XS26" s="14"/>
      <c r="XT26" s="14"/>
      <c r="XU26" s="14"/>
      <c r="XV26" s="14"/>
      <c r="XW26" s="14"/>
      <c r="XX26" s="14"/>
      <c r="XY26" s="14"/>
      <c r="XZ26" s="14"/>
      <c r="YA26" s="14"/>
      <c r="YB26" s="14"/>
      <c r="YC26" s="14"/>
      <c r="YD26" s="14"/>
      <c r="YE26" s="14"/>
      <c r="YF26" s="14"/>
      <c r="YG26" s="14"/>
      <c r="YH26" s="14"/>
      <c r="YI26" s="14"/>
      <c r="YJ26" s="14"/>
      <c r="YK26" s="14"/>
      <c r="YL26" s="14"/>
      <c r="YM26" s="14"/>
      <c r="YN26" s="14"/>
      <c r="YO26" s="14"/>
      <c r="YP26" s="14"/>
      <c r="YQ26" s="14"/>
      <c r="YR26" s="14"/>
      <c r="YS26" s="14"/>
      <c r="YT26" s="14"/>
      <c r="YU26" s="14"/>
      <c r="YV26" s="14"/>
      <c r="YW26" s="14"/>
      <c r="YX26" s="14"/>
      <c r="YY26" s="14"/>
      <c r="YZ26" s="14"/>
      <c r="ZA26" s="14"/>
      <c r="ZB26" s="14"/>
      <c r="ZC26" s="14"/>
      <c r="ZD26" s="14"/>
      <c r="ZE26" s="14"/>
      <c r="ZF26" s="14"/>
      <c r="ZG26" s="14"/>
      <c r="ZH26" s="14"/>
      <c r="ZI26" s="14"/>
      <c r="ZJ26" s="14"/>
      <c r="ZK26" s="14"/>
      <c r="ZL26" s="14"/>
      <c r="ZM26" s="14"/>
      <c r="ZN26" s="14"/>
      <c r="ZO26" s="14"/>
      <c r="ZP26" s="14"/>
      <c r="ZQ26" s="14"/>
      <c r="ZR26" s="14"/>
      <c r="ZS26" s="14"/>
      <c r="ZT26" s="14"/>
      <c r="ZU26" s="14"/>
      <c r="ZV26" s="14"/>
      <c r="ZW26" s="14"/>
      <c r="ZX26" s="14"/>
      <c r="ZY26" s="14"/>
      <c r="ZZ26" s="14"/>
      <c r="AAA26" s="14"/>
      <c r="AAB26" s="14"/>
      <c r="AAC26" s="14"/>
      <c r="AAD26" s="14"/>
      <c r="AAE26" s="14"/>
      <c r="AAF26" s="14"/>
      <c r="AAG26" s="14"/>
      <c r="AAH26" s="14"/>
      <c r="AAI26" s="14"/>
      <c r="AAJ26" s="14"/>
      <c r="AAK26" s="14"/>
      <c r="AAL26" s="14"/>
      <c r="AAM26" s="14"/>
      <c r="AAN26" s="14"/>
      <c r="AAO26" s="14"/>
      <c r="AAP26" s="14"/>
      <c r="AAQ26" s="14"/>
      <c r="AAR26" s="14"/>
      <c r="AAS26" s="14"/>
      <c r="AAT26" s="14"/>
      <c r="AAU26" s="14"/>
      <c r="AAV26" s="14"/>
      <c r="AAW26" s="14"/>
      <c r="AAX26" s="14"/>
      <c r="AAY26" s="14"/>
      <c r="AAZ26" s="14"/>
      <c r="ABA26" s="14"/>
      <c r="ABB26" s="14"/>
      <c r="ABC26" s="14"/>
      <c r="ABD26" s="14"/>
      <c r="ABE26" s="14"/>
      <c r="ABF26" s="14"/>
      <c r="ABG26" s="14"/>
      <c r="ABH26" s="14"/>
      <c r="ABI26" s="14"/>
      <c r="ABJ26" s="14"/>
      <c r="ABK26" s="14"/>
      <c r="ABL26" s="14"/>
      <c r="ABM26" s="14"/>
      <c r="ABN26" s="14"/>
      <c r="ABO26" s="14"/>
      <c r="ABP26" s="14"/>
      <c r="ABQ26" s="14"/>
      <c r="ABR26" s="14"/>
      <c r="ABS26" s="14"/>
      <c r="ABT26" s="14"/>
      <c r="ABU26" s="14"/>
      <c r="ABV26" s="14"/>
      <c r="ABW26" s="14"/>
      <c r="ABX26" s="14"/>
      <c r="ABY26" s="14"/>
      <c r="ABZ26" s="14"/>
      <c r="ACA26" s="14"/>
      <c r="ACB26" s="14"/>
      <c r="ACC26" s="14"/>
      <c r="ACD26" s="14"/>
      <c r="ACE26" s="14"/>
      <c r="ACF26" s="14"/>
      <c r="ACG26" s="14"/>
      <c r="ACH26" s="14"/>
      <c r="ACI26" s="14"/>
      <c r="ACJ26" s="14"/>
      <c r="ACK26" s="14"/>
      <c r="ACL26" s="14"/>
      <c r="ACM26" s="14"/>
      <c r="ACN26" s="14"/>
      <c r="ACO26" s="14"/>
      <c r="ACP26" s="14"/>
      <c r="ACQ26" s="14"/>
      <c r="ACR26" s="14"/>
      <c r="ACS26" s="14"/>
      <c r="ACT26" s="14"/>
      <c r="ACU26" s="14"/>
      <c r="ACV26" s="14"/>
      <c r="ACW26" s="14"/>
      <c r="ACX26" s="14"/>
      <c r="ACY26" s="14"/>
      <c r="ACZ26" s="14"/>
      <c r="ADA26" s="14"/>
      <c r="ADB26" s="14"/>
      <c r="ADC26" s="14"/>
      <c r="ADD26" s="14"/>
      <c r="ADE26" s="14"/>
      <c r="ADF26" s="14"/>
      <c r="ADG26" s="14"/>
      <c r="ADH26" s="14"/>
      <c r="ADI26" s="14"/>
      <c r="ADJ26" s="14"/>
      <c r="ADK26" s="14"/>
      <c r="ADL26" s="14"/>
      <c r="ADM26" s="14"/>
      <c r="ADN26" s="14"/>
      <c r="ADO26" s="14"/>
      <c r="ADP26" s="14"/>
      <c r="ADQ26" s="14"/>
      <c r="ADR26" s="14"/>
      <c r="ADS26" s="14"/>
      <c r="ADT26" s="14"/>
      <c r="ADU26" s="14"/>
      <c r="ADV26" s="14"/>
      <c r="ADW26" s="14"/>
      <c r="ADX26" s="14"/>
      <c r="ADY26" s="14"/>
      <c r="ADZ26" s="14"/>
      <c r="AEA26" s="14"/>
      <c r="AEB26" s="14"/>
      <c r="AEC26" s="14"/>
      <c r="AED26" s="14"/>
      <c r="AEE26" s="14"/>
      <c r="AEF26" s="14"/>
      <c r="AEG26" s="14"/>
      <c r="AEH26" s="14"/>
      <c r="AEI26" s="14"/>
      <c r="AEJ26" s="14"/>
      <c r="AEK26" s="14"/>
      <c r="AEL26" s="14"/>
      <c r="AEM26" s="14"/>
      <c r="AEN26" s="14"/>
      <c r="AEO26" s="14"/>
      <c r="AEP26" s="14"/>
      <c r="AEQ26" s="14"/>
      <c r="AER26" s="14"/>
      <c r="AES26" s="14"/>
      <c r="AET26" s="14"/>
      <c r="AEU26" s="14"/>
      <c r="AEV26" s="14"/>
      <c r="AEW26" s="14"/>
      <c r="AEX26" s="14"/>
      <c r="AEY26" s="14"/>
      <c r="AEZ26" s="14"/>
      <c r="AFA26" s="14"/>
      <c r="AFB26" s="14"/>
      <c r="AFC26" s="14"/>
      <c r="AFD26" s="14"/>
      <c r="AFE26" s="14"/>
      <c r="AFF26" s="14"/>
      <c r="AFG26" s="14"/>
      <c r="AFH26" s="14"/>
      <c r="AFI26" s="14"/>
      <c r="AFJ26" s="14"/>
      <c r="AFK26" s="14"/>
      <c r="AFL26" s="14"/>
      <c r="AFM26" s="14"/>
      <c r="AFN26" s="14"/>
      <c r="AFO26" s="14"/>
      <c r="AFP26" s="14"/>
      <c r="AFQ26" s="14"/>
      <c r="AFR26" s="14"/>
      <c r="AFS26" s="14"/>
      <c r="AFT26" s="14"/>
      <c r="AFU26" s="14"/>
      <c r="AFV26" s="14"/>
      <c r="AFW26" s="14"/>
      <c r="AFX26" s="14"/>
      <c r="AFY26" s="14"/>
      <c r="AFZ26" s="14"/>
      <c r="AGA26" s="14"/>
      <c r="AGB26" s="14"/>
      <c r="AGC26" s="14"/>
      <c r="AGD26" s="14"/>
      <c r="AGE26" s="14"/>
      <c r="AGF26" s="14"/>
      <c r="AGG26" s="14"/>
      <c r="AGH26" s="14"/>
      <c r="AGI26" s="14"/>
      <c r="AGJ26" s="14"/>
      <c r="AGK26" s="14"/>
      <c r="AGL26" s="14"/>
      <c r="AGM26" s="14"/>
      <c r="AGN26" s="14"/>
      <c r="AGO26" s="14"/>
      <c r="AGP26" s="14"/>
      <c r="AGQ26" s="14"/>
      <c r="AGR26" s="14"/>
      <c r="AGS26" s="14"/>
      <c r="AGT26" s="14"/>
      <c r="AGU26" s="14"/>
      <c r="AGV26" s="14"/>
      <c r="AGW26" s="14"/>
      <c r="AGX26" s="14"/>
      <c r="AGY26" s="14"/>
      <c r="AGZ26" s="14"/>
      <c r="AHA26" s="14"/>
      <c r="AHB26" s="14"/>
      <c r="AHC26" s="14"/>
      <c r="AHD26" s="14"/>
      <c r="AHE26" s="14"/>
      <c r="AHF26" s="14"/>
      <c r="AHG26" s="14"/>
      <c r="AHH26" s="14"/>
      <c r="AHI26" s="14"/>
      <c r="AHJ26" s="14"/>
      <c r="AHK26" s="14"/>
      <c r="AHL26" s="14"/>
      <c r="AHM26" s="14"/>
      <c r="AHN26" s="14"/>
      <c r="AHO26" s="14"/>
      <c r="AHP26" s="14"/>
      <c r="AHQ26" s="14"/>
      <c r="AHR26" s="14"/>
      <c r="AHS26" s="14"/>
      <c r="AHT26" s="14"/>
      <c r="AHU26" s="14"/>
      <c r="AHV26" s="14"/>
      <c r="AHW26" s="14"/>
      <c r="AHX26" s="14"/>
      <c r="AHY26" s="14"/>
      <c r="AHZ26" s="14"/>
      <c r="AIA26" s="14"/>
      <c r="AIB26" s="14"/>
      <c r="AIC26" s="14"/>
      <c r="AID26" s="14"/>
      <c r="AIE26" s="14"/>
      <c r="AIF26" s="14"/>
      <c r="AIG26" s="14"/>
      <c r="AIH26" s="14"/>
      <c r="AII26" s="14"/>
      <c r="AIJ26" s="14"/>
      <c r="AIK26" s="14"/>
      <c r="AIL26" s="14"/>
      <c r="AIM26" s="14"/>
      <c r="AIN26" s="14"/>
      <c r="AIO26" s="14"/>
      <c r="AIP26" s="14"/>
      <c r="AIQ26" s="14"/>
      <c r="AIR26" s="14"/>
      <c r="AIS26" s="14"/>
      <c r="AIT26" s="14"/>
      <c r="AIU26" s="14"/>
      <c r="AIV26" s="14"/>
      <c r="AIW26" s="14"/>
      <c r="AIX26" s="14"/>
      <c r="AIY26" s="14"/>
      <c r="AIZ26" s="14"/>
      <c r="AJA26" s="14"/>
      <c r="AJB26" s="14"/>
      <c r="AJC26" s="14"/>
      <c r="AJD26" s="14"/>
      <c r="AJE26" s="14"/>
      <c r="AJF26" s="14"/>
      <c r="AJG26" s="14"/>
      <c r="AJH26" s="14"/>
      <c r="AJI26" s="14"/>
      <c r="AJJ26" s="14"/>
      <c r="AJK26" s="14"/>
      <c r="AJL26" s="14"/>
      <c r="AJM26" s="14"/>
      <c r="AJN26" s="14"/>
      <c r="AJO26" s="14"/>
      <c r="AJP26" s="14"/>
      <c r="AJQ26" s="14"/>
      <c r="AJR26" s="14"/>
      <c r="AJS26" s="14"/>
      <c r="AJT26" s="14"/>
      <c r="AJU26" s="14"/>
      <c r="AJV26" s="14"/>
      <c r="AJW26" s="14"/>
      <c r="AJX26" s="14"/>
      <c r="AJY26" s="14"/>
      <c r="AJZ26" s="14"/>
      <c r="AKA26" s="14"/>
      <c r="AKB26" s="14"/>
      <c r="AKC26" s="14"/>
      <c r="AKD26" s="14"/>
      <c r="AKE26" s="14"/>
      <c r="AKF26" s="14"/>
      <c r="AKG26" s="14"/>
      <c r="AKH26" s="14"/>
      <c r="AKI26" s="14"/>
      <c r="AKJ26" s="14"/>
      <c r="AKK26" s="14"/>
      <c r="AKL26" s="14"/>
      <c r="AKM26" s="14"/>
      <c r="AKN26" s="14"/>
      <c r="AKO26" s="14"/>
      <c r="AKP26" s="14"/>
      <c r="AKQ26" s="14"/>
      <c r="AKR26" s="14"/>
      <c r="AKS26" s="14"/>
      <c r="AKT26" s="14"/>
      <c r="AKU26" s="14"/>
      <c r="AKV26" s="14"/>
      <c r="AKW26" s="14"/>
      <c r="AKX26" s="14"/>
      <c r="AKY26" s="14"/>
      <c r="AKZ26" s="14"/>
      <c r="ALA26" s="14"/>
      <c r="ALB26" s="14"/>
      <c r="ALC26" s="14"/>
      <c r="ALD26" s="14"/>
      <c r="ALE26" s="14"/>
      <c r="ALF26" s="14"/>
      <c r="ALG26" s="14"/>
      <c r="ALH26" s="14"/>
      <c r="ALI26" s="14"/>
      <c r="ALJ26" s="14"/>
      <c r="ALK26" s="14"/>
      <c r="ALL26" s="14"/>
      <c r="ALM26" s="14"/>
      <c r="ALN26" s="14"/>
      <c r="ALO26" s="14"/>
      <c r="ALP26" s="14"/>
      <c r="ALQ26" s="14"/>
      <c r="ALR26" s="14"/>
      <c r="ALS26" s="14"/>
      <c r="ALT26" s="14"/>
      <c r="ALU26" s="14"/>
      <c r="ALV26" s="14"/>
      <c r="ALW26" s="14"/>
      <c r="ALX26" s="14"/>
      <c r="ALY26" s="14"/>
      <c r="ALZ26" s="14"/>
      <c r="AMA26" s="14"/>
      <c r="AMB26" s="14"/>
      <c r="AMC26" s="14"/>
      <c r="AMD26" s="14"/>
      <c r="AME26" s="14"/>
    </row>
    <row r="27" spans="1:1019" ht="15" x14ac:dyDescent="0.25">
      <c r="A27" s="14" t="s">
        <v>595</v>
      </c>
      <c r="B27" s="18">
        <v>56352.916666666701</v>
      </c>
      <c r="C27" s="14"/>
      <c r="D27" s="14" t="s">
        <v>596</v>
      </c>
      <c r="E27" s="14" t="s">
        <v>518</v>
      </c>
      <c r="F27" s="14" t="s">
        <v>597</v>
      </c>
      <c r="G27" s="19"/>
      <c r="H27" s="20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  <c r="IV27" s="14"/>
      <c r="IW27" s="14"/>
      <c r="IX27" s="14"/>
      <c r="IY27" s="14"/>
      <c r="IZ27" s="14"/>
      <c r="JA27" s="14"/>
      <c r="JB27" s="14"/>
      <c r="JC27" s="14"/>
      <c r="JD27" s="14"/>
      <c r="JE27" s="14"/>
      <c r="JF27" s="14"/>
      <c r="JG27" s="14"/>
      <c r="JH27" s="14"/>
      <c r="JI27" s="14"/>
      <c r="JJ27" s="14"/>
      <c r="JK27" s="14"/>
      <c r="JL27" s="14"/>
      <c r="JM27" s="14"/>
      <c r="JN27" s="14"/>
      <c r="JO27" s="14"/>
      <c r="JP27" s="14"/>
      <c r="JQ27" s="14"/>
      <c r="JR27" s="14"/>
      <c r="JS27" s="14"/>
      <c r="JT27" s="14"/>
      <c r="JU27" s="14"/>
      <c r="JV27" s="14"/>
      <c r="JW27" s="14"/>
      <c r="JX27" s="14"/>
      <c r="JY27" s="14"/>
      <c r="JZ27" s="1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  <c r="NY27" s="14"/>
      <c r="NZ27" s="14"/>
      <c r="OA27" s="14"/>
      <c r="OB27" s="14"/>
      <c r="OC27" s="14"/>
      <c r="OD27" s="14"/>
      <c r="OE27" s="14"/>
      <c r="OF27" s="14"/>
      <c r="OG27" s="14"/>
      <c r="OH27" s="14"/>
      <c r="OI27" s="14"/>
      <c r="OJ27" s="14"/>
      <c r="OK27" s="14"/>
      <c r="OL27" s="14"/>
      <c r="OM27" s="14"/>
      <c r="ON27" s="14"/>
      <c r="OO27" s="14"/>
      <c r="OP27" s="14"/>
      <c r="OQ27" s="14"/>
      <c r="OR27" s="14"/>
      <c r="OS27" s="14"/>
      <c r="OT27" s="14"/>
      <c r="OU27" s="14"/>
      <c r="OV27" s="14"/>
      <c r="OW27" s="14"/>
      <c r="OX27" s="14"/>
      <c r="OY27" s="14"/>
      <c r="OZ27" s="14"/>
      <c r="PA27" s="14"/>
      <c r="PB27" s="14"/>
      <c r="PC27" s="14"/>
      <c r="PD27" s="14"/>
      <c r="PE27" s="14"/>
      <c r="PF27" s="14"/>
      <c r="PG27" s="14"/>
      <c r="PH27" s="14"/>
      <c r="PI27" s="14"/>
      <c r="PJ27" s="14"/>
      <c r="PK27" s="14"/>
      <c r="PL27" s="14"/>
      <c r="PM27" s="14"/>
      <c r="PN27" s="14"/>
      <c r="PO27" s="14"/>
      <c r="PP27" s="14"/>
      <c r="PQ27" s="14"/>
      <c r="PR27" s="14"/>
      <c r="PS27" s="14"/>
      <c r="PT27" s="14"/>
      <c r="PU27" s="14"/>
      <c r="PV27" s="14"/>
      <c r="PW27" s="14"/>
      <c r="PX27" s="14"/>
      <c r="PY27" s="14"/>
      <c r="PZ27" s="14"/>
      <c r="QA27" s="14"/>
      <c r="QB27" s="14"/>
      <c r="QC27" s="14"/>
      <c r="QD27" s="14"/>
      <c r="QE27" s="14"/>
      <c r="QF27" s="14"/>
      <c r="QG27" s="14"/>
      <c r="QH27" s="14"/>
      <c r="QI27" s="14"/>
      <c r="QJ27" s="14"/>
      <c r="QK27" s="14"/>
      <c r="QL27" s="14"/>
      <c r="QM27" s="14"/>
      <c r="QN27" s="14"/>
      <c r="QO27" s="14"/>
      <c r="QP27" s="14"/>
      <c r="QQ27" s="14"/>
      <c r="QR27" s="14"/>
      <c r="QS27" s="14"/>
      <c r="QT27" s="14"/>
      <c r="QU27" s="14"/>
      <c r="QV27" s="14"/>
      <c r="QW27" s="14"/>
      <c r="QX27" s="14"/>
      <c r="QY27" s="14"/>
      <c r="QZ27" s="14"/>
      <c r="RA27" s="14"/>
      <c r="RB27" s="14"/>
      <c r="RC27" s="14"/>
      <c r="RD27" s="14"/>
      <c r="RE27" s="14"/>
      <c r="RF27" s="14"/>
      <c r="RG27" s="14"/>
      <c r="RH27" s="14"/>
      <c r="RI27" s="14"/>
      <c r="RJ27" s="14"/>
      <c r="RK27" s="14"/>
      <c r="RL27" s="14"/>
      <c r="RM27" s="14"/>
      <c r="RN27" s="14"/>
      <c r="RO27" s="14"/>
      <c r="RP27" s="14"/>
      <c r="RQ27" s="14"/>
      <c r="RR27" s="14"/>
      <c r="RS27" s="14"/>
      <c r="RT27" s="14"/>
      <c r="RU27" s="14"/>
      <c r="RV27" s="14"/>
      <c r="RW27" s="14"/>
      <c r="RX27" s="14"/>
      <c r="RY27" s="14"/>
      <c r="RZ27" s="14"/>
      <c r="SA27" s="14"/>
      <c r="SB27" s="14"/>
      <c r="SC27" s="14"/>
      <c r="SD27" s="14"/>
      <c r="SE27" s="14"/>
      <c r="SF27" s="14"/>
      <c r="SG27" s="14"/>
      <c r="SH27" s="14"/>
      <c r="SI27" s="14"/>
      <c r="SJ27" s="14"/>
      <c r="SK27" s="14"/>
      <c r="SL27" s="14"/>
      <c r="SM27" s="14"/>
      <c r="SN27" s="14"/>
      <c r="SO27" s="14"/>
      <c r="SP27" s="14"/>
      <c r="SQ27" s="14"/>
      <c r="SR27" s="14"/>
      <c r="SS27" s="14"/>
      <c r="ST27" s="14"/>
      <c r="SU27" s="14"/>
      <c r="SV27" s="14"/>
      <c r="SW27" s="14"/>
      <c r="SX27" s="14"/>
      <c r="SY27" s="14"/>
      <c r="SZ27" s="14"/>
      <c r="TA27" s="14"/>
      <c r="TB27" s="14"/>
      <c r="TC27" s="14"/>
      <c r="TD27" s="14"/>
      <c r="TE27" s="14"/>
      <c r="TF27" s="14"/>
      <c r="TG27" s="14"/>
      <c r="TH27" s="14"/>
      <c r="TI27" s="14"/>
      <c r="TJ27" s="14"/>
      <c r="TK27" s="14"/>
      <c r="TL27" s="14"/>
      <c r="TM27" s="14"/>
      <c r="TN27" s="14"/>
      <c r="TO27" s="14"/>
      <c r="TP27" s="14"/>
      <c r="TQ27" s="14"/>
      <c r="TR27" s="14"/>
      <c r="TS27" s="14"/>
      <c r="TT27" s="14"/>
      <c r="TU27" s="14"/>
      <c r="TV27" s="14"/>
      <c r="TW27" s="14"/>
      <c r="TX27" s="14"/>
      <c r="TY27" s="14"/>
      <c r="TZ27" s="14"/>
      <c r="UA27" s="14"/>
      <c r="UB27" s="14"/>
      <c r="UC27" s="14"/>
      <c r="UD27" s="14"/>
      <c r="UE27" s="14"/>
      <c r="UF27" s="14"/>
      <c r="UG27" s="14"/>
      <c r="UH27" s="14"/>
      <c r="UI27" s="14"/>
      <c r="UJ27" s="14"/>
      <c r="UK27" s="14"/>
      <c r="UL27" s="14"/>
      <c r="UM27" s="14"/>
      <c r="UN27" s="14"/>
      <c r="UO27" s="14"/>
      <c r="UP27" s="14"/>
      <c r="UQ27" s="14"/>
      <c r="UR27" s="14"/>
      <c r="US27" s="14"/>
      <c r="UT27" s="14"/>
      <c r="UU27" s="14"/>
      <c r="UV27" s="14"/>
      <c r="UW27" s="14"/>
      <c r="UX27" s="14"/>
      <c r="UY27" s="14"/>
      <c r="UZ27" s="14"/>
      <c r="VA27" s="14"/>
      <c r="VB27" s="14"/>
      <c r="VC27" s="14"/>
      <c r="VD27" s="14"/>
      <c r="VE27" s="14"/>
      <c r="VF27" s="14"/>
      <c r="VG27" s="14"/>
      <c r="VH27" s="14"/>
      <c r="VI27" s="14"/>
      <c r="VJ27" s="14"/>
      <c r="VK27" s="14"/>
      <c r="VL27" s="14"/>
      <c r="VM27" s="14"/>
      <c r="VN27" s="14"/>
      <c r="VO27" s="14"/>
      <c r="VP27" s="14"/>
      <c r="VQ27" s="14"/>
      <c r="VR27" s="14"/>
      <c r="VS27" s="14"/>
      <c r="VT27" s="14"/>
      <c r="VU27" s="14"/>
      <c r="VV27" s="14"/>
      <c r="VW27" s="14"/>
      <c r="VX27" s="14"/>
      <c r="VY27" s="14"/>
      <c r="VZ27" s="14"/>
      <c r="WA27" s="14"/>
      <c r="WB27" s="14"/>
      <c r="WC27" s="14"/>
      <c r="WD27" s="14"/>
      <c r="WE27" s="14"/>
      <c r="WF27" s="14"/>
      <c r="WG27" s="14"/>
      <c r="WH27" s="14"/>
      <c r="WI27" s="14"/>
      <c r="WJ27" s="14"/>
      <c r="WK27" s="14"/>
      <c r="WL27" s="14"/>
      <c r="WM27" s="14"/>
      <c r="WN27" s="14"/>
      <c r="WO27" s="14"/>
      <c r="WP27" s="14"/>
      <c r="WQ27" s="14"/>
      <c r="WR27" s="14"/>
      <c r="WS27" s="14"/>
      <c r="WT27" s="14"/>
      <c r="WU27" s="14"/>
      <c r="WV27" s="14"/>
      <c r="WW27" s="14"/>
      <c r="WX27" s="14"/>
      <c r="WY27" s="14"/>
      <c r="WZ27" s="14"/>
      <c r="XA27" s="14"/>
      <c r="XB27" s="14"/>
      <c r="XC27" s="14"/>
      <c r="XD27" s="14"/>
      <c r="XE27" s="14"/>
      <c r="XF27" s="14"/>
      <c r="XG27" s="14"/>
      <c r="XH27" s="14"/>
      <c r="XI27" s="14"/>
      <c r="XJ27" s="14"/>
      <c r="XK27" s="14"/>
      <c r="XL27" s="14"/>
      <c r="XM27" s="14"/>
      <c r="XN27" s="14"/>
      <c r="XO27" s="14"/>
      <c r="XP27" s="14"/>
      <c r="XQ27" s="14"/>
      <c r="XR27" s="14"/>
      <c r="XS27" s="14"/>
      <c r="XT27" s="14"/>
      <c r="XU27" s="14"/>
      <c r="XV27" s="14"/>
      <c r="XW27" s="14"/>
      <c r="XX27" s="14"/>
      <c r="XY27" s="14"/>
      <c r="XZ27" s="14"/>
      <c r="YA27" s="14"/>
      <c r="YB27" s="14"/>
      <c r="YC27" s="14"/>
      <c r="YD27" s="14"/>
      <c r="YE27" s="14"/>
      <c r="YF27" s="14"/>
      <c r="YG27" s="14"/>
      <c r="YH27" s="14"/>
      <c r="YI27" s="14"/>
      <c r="YJ27" s="14"/>
      <c r="YK27" s="14"/>
      <c r="YL27" s="14"/>
      <c r="YM27" s="14"/>
      <c r="YN27" s="14"/>
      <c r="YO27" s="14"/>
      <c r="YP27" s="14"/>
      <c r="YQ27" s="14"/>
      <c r="YR27" s="14"/>
      <c r="YS27" s="14"/>
      <c r="YT27" s="14"/>
      <c r="YU27" s="14"/>
      <c r="YV27" s="14"/>
      <c r="YW27" s="14"/>
      <c r="YX27" s="14"/>
      <c r="YY27" s="14"/>
      <c r="YZ27" s="14"/>
      <c r="ZA27" s="14"/>
      <c r="ZB27" s="14"/>
      <c r="ZC27" s="14"/>
      <c r="ZD27" s="14"/>
      <c r="ZE27" s="14"/>
      <c r="ZF27" s="14"/>
      <c r="ZG27" s="14"/>
      <c r="ZH27" s="14"/>
      <c r="ZI27" s="14"/>
      <c r="ZJ27" s="14"/>
      <c r="ZK27" s="14"/>
      <c r="ZL27" s="14"/>
      <c r="ZM27" s="14"/>
      <c r="ZN27" s="14"/>
      <c r="ZO27" s="14"/>
      <c r="ZP27" s="14"/>
      <c r="ZQ27" s="14"/>
      <c r="ZR27" s="14"/>
      <c r="ZS27" s="14"/>
      <c r="ZT27" s="14"/>
      <c r="ZU27" s="14"/>
      <c r="ZV27" s="14"/>
      <c r="ZW27" s="14"/>
      <c r="ZX27" s="14"/>
      <c r="ZY27" s="14"/>
      <c r="ZZ27" s="14"/>
      <c r="AAA27" s="14"/>
      <c r="AAB27" s="14"/>
      <c r="AAC27" s="14"/>
      <c r="AAD27" s="14"/>
      <c r="AAE27" s="14"/>
      <c r="AAF27" s="14"/>
      <c r="AAG27" s="14"/>
      <c r="AAH27" s="14"/>
      <c r="AAI27" s="14"/>
      <c r="AAJ27" s="14"/>
      <c r="AAK27" s="14"/>
      <c r="AAL27" s="14"/>
      <c r="AAM27" s="14"/>
      <c r="AAN27" s="14"/>
      <c r="AAO27" s="14"/>
      <c r="AAP27" s="14"/>
      <c r="AAQ27" s="14"/>
      <c r="AAR27" s="14"/>
      <c r="AAS27" s="14"/>
      <c r="AAT27" s="14"/>
      <c r="AAU27" s="14"/>
      <c r="AAV27" s="14"/>
      <c r="AAW27" s="14"/>
      <c r="AAX27" s="14"/>
      <c r="AAY27" s="14"/>
      <c r="AAZ27" s="14"/>
      <c r="ABA27" s="14"/>
      <c r="ABB27" s="14"/>
      <c r="ABC27" s="14"/>
      <c r="ABD27" s="14"/>
      <c r="ABE27" s="14"/>
      <c r="ABF27" s="14"/>
      <c r="ABG27" s="14"/>
      <c r="ABH27" s="14"/>
      <c r="ABI27" s="14"/>
      <c r="ABJ27" s="14"/>
      <c r="ABK27" s="14"/>
      <c r="ABL27" s="14"/>
      <c r="ABM27" s="14"/>
      <c r="ABN27" s="14"/>
      <c r="ABO27" s="14"/>
      <c r="ABP27" s="14"/>
      <c r="ABQ27" s="14"/>
      <c r="ABR27" s="14"/>
      <c r="ABS27" s="14"/>
      <c r="ABT27" s="14"/>
      <c r="ABU27" s="14"/>
      <c r="ABV27" s="14"/>
      <c r="ABW27" s="14"/>
      <c r="ABX27" s="14"/>
      <c r="ABY27" s="14"/>
      <c r="ABZ27" s="14"/>
      <c r="ACA27" s="14"/>
      <c r="ACB27" s="14"/>
      <c r="ACC27" s="14"/>
      <c r="ACD27" s="14"/>
      <c r="ACE27" s="14"/>
      <c r="ACF27" s="14"/>
      <c r="ACG27" s="14"/>
      <c r="ACH27" s="14"/>
      <c r="ACI27" s="14"/>
      <c r="ACJ27" s="14"/>
      <c r="ACK27" s="14"/>
      <c r="ACL27" s="14"/>
      <c r="ACM27" s="14"/>
      <c r="ACN27" s="14"/>
      <c r="ACO27" s="14"/>
      <c r="ACP27" s="14"/>
      <c r="ACQ27" s="14"/>
      <c r="ACR27" s="14"/>
      <c r="ACS27" s="14"/>
      <c r="ACT27" s="14"/>
      <c r="ACU27" s="14"/>
      <c r="ACV27" s="14"/>
      <c r="ACW27" s="14"/>
      <c r="ACX27" s="14"/>
      <c r="ACY27" s="14"/>
      <c r="ACZ27" s="14"/>
      <c r="ADA27" s="14"/>
      <c r="ADB27" s="14"/>
      <c r="ADC27" s="14"/>
      <c r="ADD27" s="14"/>
      <c r="ADE27" s="14"/>
      <c r="ADF27" s="14"/>
      <c r="ADG27" s="14"/>
      <c r="ADH27" s="14"/>
      <c r="ADI27" s="14"/>
      <c r="ADJ27" s="14"/>
      <c r="ADK27" s="14"/>
      <c r="ADL27" s="14"/>
      <c r="ADM27" s="14"/>
      <c r="ADN27" s="14"/>
      <c r="ADO27" s="14"/>
      <c r="ADP27" s="14"/>
      <c r="ADQ27" s="14"/>
      <c r="ADR27" s="14"/>
      <c r="ADS27" s="14"/>
      <c r="ADT27" s="14"/>
      <c r="ADU27" s="14"/>
      <c r="ADV27" s="14"/>
      <c r="ADW27" s="14"/>
      <c r="ADX27" s="14"/>
      <c r="ADY27" s="14"/>
      <c r="ADZ27" s="14"/>
      <c r="AEA27" s="14"/>
      <c r="AEB27" s="14"/>
      <c r="AEC27" s="14"/>
      <c r="AED27" s="14"/>
      <c r="AEE27" s="14"/>
      <c r="AEF27" s="14"/>
      <c r="AEG27" s="14"/>
      <c r="AEH27" s="14"/>
      <c r="AEI27" s="14"/>
      <c r="AEJ27" s="14"/>
      <c r="AEK27" s="14"/>
      <c r="AEL27" s="14"/>
      <c r="AEM27" s="14"/>
      <c r="AEN27" s="14"/>
      <c r="AEO27" s="14"/>
      <c r="AEP27" s="14"/>
      <c r="AEQ27" s="14"/>
      <c r="AER27" s="14"/>
      <c r="AES27" s="14"/>
      <c r="AET27" s="14"/>
      <c r="AEU27" s="14"/>
      <c r="AEV27" s="14"/>
      <c r="AEW27" s="14"/>
      <c r="AEX27" s="14"/>
      <c r="AEY27" s="14"/>
      <c r="AEZ27" s="14"/>
      <c r="AFA27" s="14"/>
      <c r="AFB27" s="14"/>
      <c r="AFC27" s="14"/>
      <c r="AFD27" s="14"/>
      <c r="AFE27" s="14"/>
      <c r="AFF27" s="14"/>
      <c r="AFG27" s="14"/>
      <c r="AFH27" s="14"/>
      <c r="AFI27" s="14"/>
      <c r="AFJ27" s="14"/>
      <c r="AFK27" s="14"/>
      <c r="AFL27" s="14"/>
      <c r="AFM27" s="14"/>
      <c r="AFN27" s="14"/>
      <c r="AFO27" s="14"/>
      <c r="AFP27" s="14"/>
      <c r="AFQ27" s="14"/>
      <c r="AFR27" s="14"/>
      <c r="AFS27" s="14"/>
      <c r="AFT27" s="14"/>
      <c r="AFU27" s="14"/>
      <c r="AFV27" s="14"/>
      <c r="AFW27" s="14"/>
      <c r="AFX27" s="14"/>
      <c r="AFY27" s="14"/>
      <c r="AFZ27" s="14"/>
      <c r="AGA27" s="14"/>
      <c r="AGB27" s="14"/>
      <c r="AGC27" s="14"/>
      <c r="AGD27" s="14"/>
      <c r="AGE27" s="14"/>
      <c r="AGF27" s="14"/>
      <c r="AGG27" s="14"/>
      <c r="AGH27" s="14"/>
      <c r="AGI27" s="14"/>
      <c r="AGJ27" s="14"/>
      <c r="AGK27" s="14"/>
      <c r="AGL27" s="14"/>
      <c r="AGM27" s="14"/>
      <c r="AGN27" s="14"/>
      <c r="AGO27" s="14"/>
      <c r="AGP27" s="14"/>
      <c r="AGQ27" s="14"/>
      <c r="AGR27" s="14"/>
      <c r="AGS27" s="14"/>
      <c r="AGT27" s="14"/>
      <c r="AGU27" s="14"/>
      <c r="AGV27" s="14"/>
      <c r="AGW27" s="14"/>
      <c r="AGX27" s="14"/>
      <c r="AGY27" s="14"/>
      <c r="AGZ27" s="14"/>
      <c r="AHA27" s="14"/>
      <c r="AHB27" s="14"/>
      <c r="AHC27" s="14"/>
      <c r="AHD27" s="14"/>
      <c r="AHE27" s="14"/>
      <c r="AHF27" s="14"/>
      <c r="AHG27" s="14"/>
      <c r="AHH27" s="14"/>
      <c r="AHI27" s="14"/>
      <c r="AHJ27" s="14"/>
      <c r="AHK27" s="14"/>
      <c r="AHL27" s="14"/>
      <c r="AHM27" s="14"/>
      <c r="AHN27" s="14"/>
      <c r="AHO27" s="14"/>
      <c r="AHP27" s="14"/>
      <c r="AHQ27" s="14"/>
      <c r="AHR27" s="14"/>
      <c r="AHS27" s="14"/>
      <c r="AHT27" s="14"/>
      <c r="AHU27" s="14"/>
      <c r="AHV27" s="14"/>
      <c r="AHW27" s="14"/>
      <c r="AHX27" s="14"/>
      <c r="AHY27" s="14"/>
      <c r="AHZ27" s="14"/>
      <c r="AIA27" s="14"/>
      <c r="AIB27" s="14"/>
      <c r="AIC27" s="14"/>
      <c r="AID27" s="14"/>
      <c r="AIE27" s="14"/>
      <c r="AIF27" s="14"/>
      <c r="AIG27" s="14"/>
      <c r="AIH27" s="14"/>
      <c r="AII27" s="14"/>
      <c r="AIJ27" s="14"/>
      <c r="AIK27" s="14"/>
      <c r="AIL27" s="14"/>
      <c r="AIM27" s="14"/>
      <c r="AIN27" s="14"/>
      <c r="AIO27" s="14"/>
      <c r="AIP27" s="14"/>
      <c r="AIQ27" s="14"/>
      <c r="AIR27" s="14"/>
      <c r="AIS27" s="14"/>
      <c r="AIT27" s="14"/>
      <c r="AIU27" s="14"/>
      <c r="AIV27" s="14"/>
      <c r="AIW27" s="14"/>
      <c r="AIX27" s="14"/>
      <c r="AIY27" s="14"/>
      <c r="AIZ27" s="14"/>
      <c r="AJA27" s="14"/>
      <c r="AJB27" s="14"/>
      <c r="AJC27" s="14"/>
      <c r="AJD27" s="14"/>
      <c r="AJE27" s="14"/>
      <c r="AJF27" s="14"/>
      <c r="AJG27" s="14"/>
      <c r="AJH27" s="14"/>
      <c r="AJI27" s="14"/>
      <c r="AJJ27" s="14"/>
      <c r="AJK27" s="14"/>
      <c r="AJL27" s="14"/>
      <c r="AJM27" s="14"/>
      <c r="AJN27" s="14"/>
      <c r="AJO27" s="14"/>
      <c r="AJP27" s="14"/>
      <c r="AJQ27" s="14"/>
      <c r="AJR27" s="14"/>
      <c r="AJS27" s="14"/>
      <c r="AJT27" s="14"/>
      <c r="AJU27" s="14"/>
      <c r="AJV27" s="14"/>
      <c r="AJW27" s="14"/>
      <c r="AJX27" s="14"/>
      <c r="AJY27" s="14"/>
      <c r="AJZ27" s="14"/>
      <c r="AKA27" s="14"/>
      <c r="AKB27" s="14"/>
      <c r="AKC27" s="14"/>
      <c r="AKD27" s="14"/>
      <c r="AKE27" s="14"/>
      <c r="AKF27" s="14"/>
      <c r="AKG27" s="14"/>
      <c r="AKH27" s="14"/>
      <c r="AKI27" s="14"/>
      <c r="AKJ27" s="14"/>
      <c r="AKK27" s="14"/>
      <c r="AKL27" s="14"/>
      <c r="AKM27" s="14"/>
      <c r="AKN27" s="14"/>
      <c r="AKO27" s="14"/>
      <c r="AKP27" s="14"/>
      <c r="AKQ27" s="14"/>
      <c r="AKR27" s="14"/>
      <c r="AKS27" s="14"/>
      <c r="AKT27" s="14"/>
      <c r="AKU27" s="14"/>
      <c r="AKV27" s="14"/>
      <c r="AKW27" s="14"/>
      <c r="AKX27" s="14"/>
      <c r="AKY27" s="14"/>
      <c r="AKZ27" s="14"/>
      <c r="ALA27" s="14"/>
      <c r="ALB27" s="14"/>
      <c r="ALC27" s="14"/>
      <c r="ALD27" s="14"/>
      <c r="ALE27" s="14"/>
      <c r="ALF27" s="14"/>
      <c r="ALG27" s="14"/>
      <c r="ALH27" s="14"/>
      <c r="ALI27" s="14"/>
      <c r="ALJ27" s="14"/>
      <c r="ALK27" s="14"/>
      <c r="ALL27" s="14"/>
      <c r="ALM27" s="14"/>
      <c r="ALN27" s="14"/>
      <c r="ALO27" s="14"/>
      <c r="ALP27" s="14"/>
      <c r="ALQ27" s="14"/>
      <c r="ALR27" s="14"/>
      <c r="ALS27" s="14"/>
      <c r="ALT27" s="14"/>
      <c r="ALU27" s="14"/>
      <c r="ALV27" s="14"/>
      <c r="ALW27" s="14"/>
      <c r="ALX27" s="14"/>
      <c r="ALY27" s="14"/>
      <c r="ALZ27" s="14"/>
      <c r="AMA27" s="14"/>
      <c r="AMB27" s="14"/>
      <c r="AMC27" s="14"/>
      <c r="AMD27" s="14"/>
      <c r="AME27" s="14"/>
    </row>
    <row r="28" spans="1:1019" ht="15" x14ac:dyDescent="0.25">
      <c r="A28" s="14" t="s">
        <v>600</v>
      </c>
      <c r="B28" s="18">
        <v>12232</v>
      </c>
      <c r="C28" s="14"/>
      <c r="D28" s="14" t="s">
        <v>601</v>
      </c>
      <c r="E28" s="14"/>
      <c r="F28" s="14"/>
      <c r="G28" s="19"/>
      <c r="H28" s="20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  <c r="IV28" s="14"/>
      <c r="IW28" s="14"/>
      <c r="IX28" s="14"/>
      <c r="IY28" s="14"/>
      <c r="IZ28" s="14"/>
      <c r="JA28" s="14"/>
      <c r="JB28" s="14"/>
      <c r="JC28" s="14"/>
      <c r="JD28" s="14"/>
      <c r="JE28" s="14"/>
      <c r="JF28" s="14"/>
      <c r="JG28" s="14"/>
      <c r="JH28" s="14"/>
      <c r="JI28" s="14"/>
      <c r="JJ28" s="14"/>
      <c r="JK28" s="14"/>
      <c r="JL28" s="14"/>
      <c r="JM28" s="14"/>
      <c r="JN28" s="14"/>
      <c r="JO28" s="14"/>
      <c r="JP28" s="14"/>
      <c r="JQ28" s="14"/>
      <c r="JR28" s="14"/>
      <c r="JS28" s="14"/>
      <c r="JT28" s="14"/>
      <c r="JU28" s="14"/>
      <c r="JV28" s="14"/>
      <c r="JW28" s="14"/>
      <c r="JX28" s="14"/>
      <c r="JY28" s="14"/>
      <c r="JZ28" s="14"/>
      <c r="KA28" s="14"/>
      <c r="KB28" s="14"/>
      <c r="KC28" s="14"/>
      <c r="KD28" s="14"/>
      <c r="KE28" s="14"/>
      <c r="KF28" s="14"/>
      <c r="KG28" s="14"/>
      <c r="KH28" s="14"/>
      <c r="KI28" s="14"/>
      <c r="KJ28" s="14"/>
      <c r="KK28" s="14"/>
      <c r="KL28" s="14"/>
      <c r="KM28" s="14"/>
      <c r="KN28" s="14"/>
      <c r="KO28" s="14"/>
      <c r="KP28" s="14"/>
      <c r="KQ28" s="14"/>
      <c r="KR28" s="14"/>
      <c r="KS28" s="14"/>
      <c r="KT28" s="14"/>
      <c r="KU28" s="14"/>
      <c r="KV28" s="14"/>
      <c r="KW28" s="14"/>
      <c r="KX28" s="14"/>
      <c r="KY28" s="14"/>
      <c r="KZ28" s="14"/>
      <c r="LA28" s="14"/>
      <c r="LB28" s="14"/>
      <c r="LC28" s="14"/>
      <c r="LD28" s="14"/>
      <c r="LE28" s="14"/>
      <c r="LF28" s="14"/>
      <c r="LG28" s="14"/>
      <c r="LH28" s="14"/>
      <c r="LI28" s="14"/>
      <c r="LJ28" s="14"/>
      <c r="LK28" s="14"/>
      <c r="LL28" s="14"/>
      <c r="LM28" s="14"/>
      <c r="LN28" s="14"/>
      <c r="LO28" s="14"/>
      <c r="LP28" s="14"/>
      <c r="LQ28" s="14"/>
      <c r="LR28" s="14"/>
      <c r="LS28" s="14"/>
      <c r="LT28" s="14"/>
      <c r="LU28" s="14"/>
      <c r="LV28" s="14"/>
      <c r="LW28" s="14"/>
      <c r="LX28" s="14"/>
      <c r="LY28" s="14"/>
      <c r="LZ28" s="14"/>
      <c r="MA28" s="14"/>
      <c r="MB28" s="14"/>
      <c r="MC28" s="14"/>
      <c r="MD28" s="14"/>
      <c r="ME28" s="14"/>
      <c r="MF28" s="14"/>
      <c r="MG28" s="14"/>
      <c r="MH28" s="14"/>
      <c r="MI28" s="14"/>
      <c r="MJ28" s="14"/>
      <c r="MK28" s="14"/>
      <c r="ML28" s="14"/>
      <c r="MM28" s="14"/>
      <c r="MN28" s="14"/>
      <c r="MO28" s="14"/>
      <c r="MP28" s="14"/>
      <c r="MQ28" s="14"/>
      <c r="MR28" s="14"/>
      <c r="MS28" s="14"/>
      <c r="MT28" s="14"/>
      <c r="MU28" s="14"/>
      <c r="MV28" s="14"/>
      <c r="MW28" s="14"/>
      <c r="MX28" s="14"/>
      <c r="MY28" s="14"/>
      <c r="MZ28" s="14"/>
      <c r="NA28" s="14"/>
      <c r="NB28" s="14"/>
      <c r="NC28" s="14"/>
      <c r="ND28" s="14"/>
      <c r="NE28" s="14"/>
      <c r="NF28" s="14"/>
      <c r="NG28" s="14"/>
      <c r="NH28" s="14"/>
      <c r="NI28" s="14"/>
      <c r="NJ28" s="14"/>
      <c r="NK28" s="14"/>
      <c r="NL28" s="14"/>
      <c r="NM28" s="14"/>
      <c r="NN28" s="14"/>
      <c r="NO28" s="14"/>
      <c r="NP28" s="14"/>
      <c r="NQ28" s="14"/>
      <c r="NR28" s="14"/>
      <c r="NS28" s="14"/>
      <c r="NT28" s="14"/>
      <c r="NU28" s="14"/>
      <c r="NV28" s="14"/>
      <c r="NW28" s="14"/>
      <c r="NX28" s="14"/>
      <c r="NY28" s="14"/>
      <c r="NZ28" s="14"/>
      <c r="OA28" s="14"/>
      <c r="OB28" s="14"/>
      <c r="OC28" s="14"/>
      <c r="OD28" s="14"/>
      <c r="OE28" s="14"/>
      <c r="OF28" s="14"/>
      <c r="OG28" s="14"/>
      <c r="OH28" s="14"/>
      <c r="OI28" s="14"/>
      <c r="OJ28" s="14"/>
      <c r="OK28" s="14"/>
      <c r="OL28" s="14"/>
      <c r="OM28" s="14"/>
      <c r="ON28" s="14"/>
      <c r="OO28" s="14"/>
      <c r="OP28" s="14"/>
      <c r="OQ28" s="14"/>
      <c r="OR28" s="14"/>
      <c r="OS28" s="14"/>
      <c r="OT28" s="14"/>
      <c r="OU28" s="14"/>
      <c r="OV28" s="14"/>
      <c r="OW28" s="14"/>
      <c r="OX28" s="14"/>
      <c r="OY28" s="14"/>
      <c r="OZ28" s="14"/>
      <c r="PA28" s="14"/>
      <c r="PB28" s="14"/>
      <c r="PC28" s="14"/>
      <c r="PD28" s="14"/>
      <c r="PE28" s="14"/>
      <c r="PF28" s="14"/>
      <c r="PG28" s="14"/>
      <c r="PH28" s="14"/>
      <c r="PI28" s="14"/>
      <c r="PJ28" s="14"/>
      <c r="PK28" s="14"/>
      <c r="PL28" s="14"/>
      <c r="PM28" s="14"/>
      <c r="PN28" s="14"/>
      <c r="PO28" s="14"/>
      <c r="PP28" s="14"/>
      <c r="PQ28" s="14"/>
      <c r="PR28" s="14"/>
      <c r="PS28" s="14"/>
      <c r="PT28" s="14"/>
      <c r="PU28" s="14"/>
      <c r="PV28" s="14"/>
      <c r="PW28" s="14"/>
      <c r="PX28" s="14"/>
      <c r="PY28" s="14"/>
      <c r="PZ28" s="14"/>
      <c r="QA28" s="14"/>
      <c r="QB28" s="14"/>
      <c r="QC28" s="14"/>
      <c r="QD28" s="14"/>
      <c r="QE28" s="14"/>
      <c r="QF28" s="14"/>
      <c r="QG28" s="14"/>
      <c r="QH28" s="14"/>
      <c r="QI28" s="14"/>
      <c r="QJ28" s="14"/>
      <c r="QK28" s="14"/>
      <c r="QL28" s="14"/>
      <c r="QM28" s="14"/>
      <c r="QN28" s="14"/>
      <c r="QO28" s="14"/>
      <c r="QP28" s="14"/>
      <c r="QQ28" s="14"/>
      <c r="QR28" s="14"/>
      <c r="QS28" s="14"/>
      <c r="QT28" s="14"/>
      <c r="QU28" s="14"/>
      <c r="QV28" s="14"/>
      <c r="QW28" s="14"/>
      <c r="QX28" s="14"/>
      <c r="QY28" s="14"/>
      <c r="QZ28" s="14"/>
      <c r="RA28" s="14"/>
      <c r="RB28" s="14"/>
      <c r="RC28" s="14"/>
      <c r="RD28" s="14"/>
      <c r="RE28" s="14"/>
      <c r="RF28" s="14"/>
      <c r="RG28" s="14"/>
      <c r="RH28" s="14"/>
      <c r="RI28" s="14"/>
      <c r="RJ28" s="14"/>
      <c r="RK28" s="14"/>
      <c r="RL28" s="14"/>
      <c r="RM28" s="14"/>
      <c r="RN28" s="14"/>
      <c r="RO28" s="14"/>
      <c r="RP28" s="14"/>
      <c r="RQ28" s="14"/>
      <c r="RR28" s="14"/>
      <c r="RS28" s="14"/>
      <c r="RT28" s="14"/>
      <c r="RU28" s="14"/>
      <c r="RV28" s="14"/>
      <c r="RW28" s="14"/>
      <c r="RX28" s="14"/>
      <c r="RY28" s="14"/>
      <c r="RZ28" s="14"/>
      <c r="SA28" s="14"/>
      <c r="SB28" s="14"/>
      <c r="SC28" s="14"/>
      <c r="SD28" s="14"/>
      <c r="SE28" s="14"/>
      <c r="SF28" s="14"/>
      <c r="SG28" s="14"/>
      <c r="SH28" s="14"/>
      <c r="SI28" s="14"/>
      <c r="SJ28" s="14"/>
      <c r="SK28" s="14"/>
      <c r="SL28" s="14"/>
      <c r="SM28" s="14"/>
      <c r="SN28" s="14"/>
      <c r="SO28" s="14"/>
      <c r="SP28" s="14"/>
      <c r="SQ28" s="14"/>
      <c r="SR28" s="14"/>
      <c r="SS28" s="14"/>
      <c r="ST28" s="14"/>
      <c r="SU28" s="14"/>
      <c r="SV28" s="14"/>
      <c r="SW28" s="14"/>
      <c r="SX28" s="14"/>
      <c r="SY28" s="14"/>
      <c r="SZ28" s="14"/>
      <c r="TA28" s="14"/>
      <c r="TB28" s="14"/>
      <c r="TC28" s="14"/>
      <c r="TD28" s="14"/>
      <c r="TE28" s="14"/>
      <c r="TF28" s="14"/>
      <c r="TG28" s="14"/>
      <c r="TH28" s="14"/>
      <c r="TI28" s="14"/>
      <c r="TJ28" s="14"/>
      <c r="TK28" s="14"/>
      <c r="TL28" s="14"/>
      <c r="TM28" s="14"/>
      <c r="TN28" s="14"/>
      <c r="TO28" s="14"/>
      <c r="TP28" s="14"/>
      <c r="TQ28" s="14"/>
      <c r="TR28" s="14"/>
      <c r="TS28" s="14"/>
      <c r="TT28" s="14"/>
      <c r="TU28" s="14"/>
      <c r="TV28" s="14"/>
      <c r="TW28" s="14"/>
      <c r="TX28" s="14"/>
      <c r="TY28" s="14"/>
      <c r="TZ28" s="14"/>
      <c r="UA28" s="14"/>
      <c r="UB28" s="14"/>
      <c r="UC28" s="14"/>
      <c r="UD28" s="14"/>
      <c r="UE28" s="14"/>
      <c r="UF28" s="14"/>
      <c r="UG28" s="14"/>
      <c r="UH28" s="14"/>
      <c r="UI28" s="14"/>
      <c r="UJ28" s="14"/>
      <c r="UK28" s="14"/>
      <c r="UL28" s="14"/>
      <c r="UM28" s="14"/>
      <c r="UN28" s="14"/>
      <c r="UO28" s="14"/>
      <c r="UP28" s="14"/>
      <c r="UQ28" s="14"/>
      <c r="UR28" s="14"/>
      <c r="US28" s="14"/>
      <c r="UT28" s="14"/>
      <c r="UU28" s="14"/>
      <c r="UV28" s="14"/>
      <c r="UW28" s="14"/>
      <c r="UX28" s="14"/>
      <c r="UY28" s="14"/>
      <c r="UZ28" s="14"/>
      <c r="VA28" s="14"/>
      <c r="VB28" s="14"/>
      <c r="VC28" s="14"/>
      <c r="VD28" s="14"/>
      <c r="VE28" s="14"/>
      <c r="VF28" s="14"/>
      <c r="VG28" s="14"/>
      <c r="VH28" s="14"/>
      <c r="VI28" s="14"/>
      <c r="VJ28" s="14"/>
      <c r="VK28" s="14"/>
      <c r="VL28" s="14"/>
      <c r="VM28" s="14"/>
      <c r="VN28" s="14"/>
      <c r="VO28" s="14"/>
      <c r="VP28" s="14"/>
      <c r="VQ28" s="14"/>
      <c r="VR28" s="14"/>
      <c r="VS28" s="14"/>
      <c r="VT28" s="14"/>
      <c r="VU28" s="14"/>
      <c r="VV28" s="14"/>
      <c r="VW28" s="14"/>
      <c r="VX28" s="14"/>
      <c r="VY28" s="14"/>
      <c r="VZ28" s="14"/>
      <c r="WA28" s="14"/>
      <c r="WB28" s="14"/>
      <c r="WC28" s="14"/>
      <c r="WD28" s="14"/>
      <c r="WE28" s="14"/>
      <c r="WF28" s="14"/>
      <c r="WG28" s="14"/>
      <c r="WH28" s="14"/>
      <c r="WI28" s="14"/>
      <c r="WJ28" s="14"/>
      <c r="WK28" s="14"/>
      <c r="WL28" s="14"/>
      <c r="WM28" s="14"/>
      <c r="WN28" s="14"/>
      <c r="WO28" s="14"/>
      <c r="WP28" s="14"/>
      <c r="WQ28" s="14"/>
      <c r="WR28" s="14"/>
      <c r="WS28" s="14"/>
      <c r="WT28" s="14"/>
      <c r="WU28" s="14"/>
      <c r="WV28" s="14"/>
      <c r="WW28" s="14"/>
      <c r="WX28" s="14"/>
      <c r="WY28" s="14"/>
      <c r="WZ28" s="14"/>
      <c r="XA28" s="14"/>
      <c r="XB28" s="14"/>
      <c r="XC28" s="14"/>
      <c r="XD28" s="14"/>
      <c r="XE28" s="14"/>
      <c r="XF28" s="14"/>
      <c r="XG28" s="14"/>
      <c r="XH28" s="14"/>
      <c r="XI28" s="14"/>
      <c r="XJ28" s="14"/>
      <c r="XK28" s="14"/>
      <c r="XL28" s="14"/>
      <c r="XM28" s="14"/>
      <c r="XN28" s="14"/>
      <c r="XO28" s="14"/>
      <c r="XP28" s="14"/>
      <c r="XQ28" s="14"/>
      <c r="XR28" s="14"/>
      <c r="XS28" s="14"/>
      <c r="XT28" s="14"/>
      <c r="XU28" s="14"/>
      <c r="XV28" s="14"/>
      <c r="XW28" s="14"/>
      <c r="XX28" s="14"/>
      <c r="XY28" s="14"/>
      <c r="XZ28" s="14"/>
      <c r="YA28" s="14"/>
      <c r="YB28" s="14"/>
      <c r="YC28" s="14"/>
      <c r="YD28" s="14"/>
      <c r="YE28" s="14"/>
      <c r="YF28" s="14"/>
      <c r="YG28" s="14"/>
      <c r="YH28" s="14"/>
      <c r="YI28" s="14"/>
      <c r="YJ28" s="14"/>
      <c r="YK28" s="14"/>
      <c r="YL28" s="14"/>
      <c r="YM28" s="14"/>
      <c r="YN28" s="14"/>
      <c r="YO28" s="14"/>
      <c r="YP28" s="14"/>
      <c r="YQ28" s="14"/>
      <c r="YR28" s="14"/>
      <c r="YS28" s="14"/>
      <c r="YT28" s="14"/>
      <c r="YU28" s="14"/>
      <c r="YV28" s="14"/>
      <c r="YW28" s="14"/>
      <c r="YX28" s="14"/>
      <c r="YY28" s="14"/>
      <c r="YZ28" s="14"/>
      <c r="ZA28" s="14"/>
      <c r="ZB28" s="14"/>
      <c r="ZC28" s="14"/>
      <c r="ZD28" s="14"/>
      <c r="ZE28" s="14"/>
      <c r="ZF28" s="14"/>
      <c r="ZG28" s="14"/>
      <c r="ZH28" s="14"/>
      <c r="ZI28" s="14"/>
      <c r="ZJ28" s="14"/>
      <c r="ZK28" s="14"/>
      <c r="ZL28" s="14"/>
      <c r="ZM28" s="14"/>
      <c r="ZN28" s="14"/>
      <c r="ZO28" s="14"/>
      <c r="ZP28" s="14"/>
      <c r="ZQ28" s="14"/>
      <c r="ZR28" s="14"/>
      <c r="ZS28" s="14"/>
      <c r="ZT28" s="14"/>
      <c r="ZU28" s="14"/>
      <c r="ZV28" s="14"/>
      <c r="ZW28" s="14"/>
      <c r="ZX28" s="14"/>
      <c r="ZY28" s="14"/>
      <c r="ZZ28" s="14"/>
      <c r="AAA28" s="14"/>
      <c r="AAB28" s="14"/>
      <c r="AAC28" s="14"/>
      <c r="AAD28" s="14"/>
      <c r="AAE28" s="14"/>
      <c r="AAF28" s="14"/>
      <c r="AAG28" s="14"/>
      <c r="AAH28" s="14"/>
      <c r="AAI28" s="14"/>
      <c r="AAJ28" s="14"/>
      <c r="AAK28" s="14"/>
      <c r="AAL28" s="14"/>
      <c r="AAM28" s="14"/>
      <c r="AAN28" s="14"/>
      <c r="AAO28" s="14"/>
      <c r="AAP28" s="14"/>
      <c r="AAQ28" s="14"/>
      <c r="AAR28" s="14"/>
      <c r="AAS28" s="14"/>
      <c r="AAT28" s="14"/>
      <c r="AAU28" s="14"/>
      <c r="AAV28" s="14"/>
      <c r="AAW28" s="14"/>
      <c r="AAX28" s="14"/>
      <c r="AAY28" s="14"/>
      <c r="AAZ28" s="14"/>
      <c r="ABA28" s="14"/>
      <c r="ABB28" s="14"/>
      <c r="ABC28" s="14"/>
      <c r="ABD28" s="14"/>
      <c r="ABE28" s="14"/>
      <c r="ABF28" s="14"/>
      <c r="ABG28" s="14"/>
      <c r="ABH28" s="14"/>
      <c r="ABI28" s="14"/>
      <c r="ABJ28" s="14"/>
      <c r="ABK28" s="14"/>
      <c r="ABL28" s="14"/>
      <c r="ABM28" s="14"/>
      <c r="ABN28" s="14"/>
      <c r="ABO28" s="14"/>
      <c r="ABP28" s="14"/>
      <c r="ABQ28" s="14"/>
      <c r="ABR28" s="14"/>
      <c r="ABS28" s="14"/>
      <c r="ABT28" s="14"/>
      <c r="ABU28" s="14"/>
      <c r="ABV28" s="14"/>
      <c r="ABW28" s="14"/>
      <c r="ABX28" s="14"/>
      <c r="ABY28" s="14"/>
      <c r="ABZ28" s="14"/>
      <c r="ACA28" s="14"/>
      <c r="ACB28" s="14"/>
      <c r="ACC28" s="14"/>
      <c r="ACD28" s="14"/>
      <c r="ACE28" s="14"/>
      <c r="ACF28" s="14"/>
      <c r="ACG28" s="14"/>
      <c r="ACH28" s="14"/>
      <c r="ACI28" s="14"/>
      <c r="ACJ28" s="14"/>
      <c r="ACK28" s="14"/>
      <c r="ACL28" s="14"/>
      <c r="ACM28" s="14"/>
      <c r="ACN28" s="14"/>
      <c r="ACO28" s="14"/>
      <c r="ACP28" s="14"/>
      <c r="ACQ28" s="14"/>
      <c r="ACR28" s="14"/>
      <c r="ACS28" s="14"/>
      <c r="ACT28" s="14"/>
      <c r="ACU28" s="14"/>
      <c r="ACV28" s="14"/>
      <c r="ACW28" s="14"/>
      <c r="ACX28" s="14"/>
      <c r="ACY28" s="14"/>
      <c r="ACZ28" s="14"/>
      <c r="ADA28" s="14"/>
      <c r="ADB28" s="14"/>
      <c r="ADC28" s="14"/>
      <c r="ADD28" s="14"/>
      <c r="ADE28" s="14"/>
      <c r="ADF28" s="14"/>
      <c r="ADG28" s="14"/>
      <c r="ADH28" s="14"/>
      <c r="ADI28" s="14"/>
      <c r="ADJ28" s="14"/>
      <c r="ADK28" s="14"/>
      <c r="ADL28" s="14"/>
      <c r="ADM28" s="14"/>
      <c r="ADN28" s="14"/>
      <c r="ADO28" s="14"/>
      <c r="ADP28" s="14"/>
      <c r="ADQ28" s="14"/>
      <c r="ADR28" s="14"/>
      <c r="ADS28" s="14"/>
      <c r="ADT28" s="14"/>
      <c r="ADU28" s="14"/>
      <c r="ADV28" s="14"/>
      <c r="ADW28" s="14"/>
      <c r="ADX28" s="14"/>
      <c r="ADY28" s="14"/>
      <c r="ADZ28" s="14"/>
      <c r="AEA28" s="14"/>
      <c r="AEB28" s="14"/>
      <c r="AEC28" s="14"/>
      <c r="AED28" s="14"/>
      <c r="AEE28" s="14"/>
      <c r="AEF28" s="14"/>
      <c r="AEG28" s="14"/>
      <c r="AEH28" s="14"/>
      <c r="AEI28" s="14"/>
      <c r="AEJ28" s="14"/>
      <c r="AEK28" s="14"/>
      <c r="AEL28" s="14"/>
      <c r="AEM28" s="14"/>
      <c r="AEN28" s="14"/>
      <c r="AEO28" s="14"/>
      <c r="AEP28" s="14"/>
      <c r="AEQ28" s="14"/>
      <c r="AER28" s="14"/>
      <c r="AES28" s="14"/>
      <c r="AET28" s="14"/>
      <c r="AEU28" s="14"/>
      <c r="AEV28" s="14"/>
      <c r="AEW28" s="14"/>
      <c r="AEX28" s="14"/>
      <c r="AEY28" s="14"/>
      <c r="AEZ28" s="14"/>
      <c r="AFA28" s="14"/>
      <c r="AFB28" s="14"/>
      <c r="AFC28" s="14"/>
      <c r="AFD28" s="14"/>
      <c r="AFE28" s="14"/>
      <c r="AFF28" s="14"/>
      <c r="AFG28" s="14"/>
      <c r="AFH28" s="14"/>
      <c r="AFI28" s="14"/>
      <c r="AFJ28" s="14"/>
      <c r="AFK28" s="14"/>
      <c r="AFL28" s="14"/>
      <c r="AFM28" s="14"/>
      <c r="AFN28" s="14"/>
      <c r="AFO28" s="14"/>
      <c r="AFP28" s="14"/>
      <c r="AFQ28" s="14"/>
      <c r="AFR28" s="14"/>
      <c r="AFS28" s="14"/>
      <c r="AFT28" s="14"/>
      <c r="AFU28" s="14"/>
      <c r="AFV28" s="14"/>
      <c r="AFW28" s="14"/>
      <c r="AFX28" s="14"/>
      <c r="AFY28" s="14"/>
      <c r="AFZ28" s="14"/>
      <c r="AGA28" s="14"/>
      <c r="AGB28" s="14"/>
      <c r="AGC28" s="14"/>
      <c r="AGD28" s="14"/>
      <c r="AGE28" s="14"/>
      <c r="AGF28" s="14"/>
      <c r="AGG28" s="14"/>
      <c r="AGH28" s="14"/>
      <c r="AGI28" s="14"/>
      <c r="AGJ28" s="14"/>
      <c r="AGK28" s="14"/>
      <c r="AGL28" s="14"/>
      <c r="AGM28" s="14"/>
      <c r="AGN28" s="14"/>
      <c r="AGO28" s="14"/>
      <c r="AGP28" s="14"/>
      <c r="AGQ28" s="14"/>
      <c r="AGR28" s="14"/>
      <c r="AGS28" s="14"/>
      <c r="AGT28" s="14"/>
      <c r="AGU28" s="14"/>
      <c r="AGV28" s="14"/>
      <c r="AGW28" s="14"/>
      <c r="AGX28" s="14"/>
      <c r="AGY28" s="14"/>
      <c r="AGZ28" s="14"/>
      <c r="AHA28" s="14"/>
      <c r="AHB28" s="14"/>
      <c r="AHC28" s="14"/>
      <c r="AHD28" s="14"/>
      <c r="AHE28" s="14"/>
      <c r="AHF28" s="14"/>
      <c r="AHG28" s="14"/>
      <c r="AHH28" s="14"/>
      <c r="AHI28" s="14"/>
      <c r="AHJ28" s="14"/>
      <c r="AHK28" s="14"/>
      <c r="AHL28" s="14"/>
      <c r="AHM28" s="14"/>
      <c r="AHN28" s="14"/>
      <c r="AHO28" s="14"/>
      <c r="AHP28" s="14"/>
      <c r="AHQ28" s="14"/>
      <c r="AHR28" s="14"/>
      <c r="AHS28" s="14"/>
      <c r="AHT28" s="14"/>
      <c r="AHU28" s="14"/>
      <c r="AHV28" s="14"/>
      <c r="AHW28" s="14"/>
      <c r="AHX28" s="14"/>
      <c r="AHY28" s="14"/>
      <c r="AHZ28" s="14"/>
      <c r="AIA28" s="14"/>
      <c r="AIB28" s="14"/>
      <c r="AIC28" s="14"/>
      <c r="AID28" s="14"/>
      <c r="AIE28" s="14"/>
      <c r="AIF28" s="14"/>
      <c r="AIG28" s="14"/>
      <c r="AIH28" s="14"/>
      <c r="AII28" s="14"/>
      <c r="AIJ28" s="14"/>
      <c r="AIK28" s="14"/>
      <c r="AIL28" s="14"/>
      <c r="AIM28" s="14"/>
      <c r="AIN28" s="14"/>
      <c r="AIO28" s="14"/>
      <c r="AIP28" s="14"/>
      <c r="AIQ28" s="14"/>
      <c r="AIR28" s="14"/>
      <c r="AIS28" s="14"/>
      <c r="AIT28" s="14"/>
      <c r="AIU28" s="14"/>
      <c r="AIV28" s="14"/>
      <c r="AIW28" s="14"/>
      <c r="AIX28" s="14"/>
      <c r="AIY28" s="14"/>
      <c r="AIZ28" s="14"/>
      <c r="AJA28" s="14"/>
      <c r="AJB28" s="14"/>
      <c r="AJC28" s="14"/>
      <c r="AJD28" s="14"/>
      <c r="AJE28" s="14"/>
      <c r="AJF28" s="14"/>
      <c r="AJG28" s="14"/>
      <c r="AJH28" s="14"/>
      <c r="AJI28" s="14"/>
      <c r="AJJ28" s="14"/>
      <c r="AJK28" s="14"/>
      <c r="AJL28" s="14"/>
      <c r="AJM28" s="14"/>
      <c r="AJN28" s="14"/>
      <c r="AJO28" s="14"/>
      <c r="AJP28" s="14"/>
      <c r="AJQ28" s="14"/>
      <c r="AJR28" s="14"/>
      <c r="AJS28" s="14"/>
      <c r="AJT28" s="14"/>
      <c r="AJU28" s="14"/>
      <c r="AJV28" s="14"/>
      <c r="AJW28" s="14"/>
      <c r="AJX28" s="14"/>
      <c r="AJY28" s="14"/>
      <c r="AJZ28" s="14"/>
      <c r="AKA28" s="14"/>
      <c r="AKB28" s="14"/>
      <c r="AKC28" s="14"/>
      <c r="AKD28" s="14"/>
      <c r="AKE28" s="14"/>
      <c r="AKF28" s="14"/>
      <c r="AKG28" s="14"/>
      <c r="AKH28" s="14"/>
      <c r="AKI28" s="14"/>
      <c r="AKJ28" s="14"/>
      <c r="AKK28" s="14"/>
      <c r="AKL28" s="14"/>
      <c r="AKM28" s="14"/>
      <c r="AKN28" s="14"/>
      <c r="AKO28" s="14"/>
      <c r="AKP28" s="14"/>
      <c r="AKQ28" s="14"/>
      <c r="AKR28" s="14"/>
      <c r="AKS28" s="14"/>
      <c r="AKT28" s="14"/>
      <c r="AKU28" s="14"/>
      <c r="AKV28" s="14"/>
      <c r="AKW28" s="14"/>
      <c r="AKX28" s="14"/>
      <c r="AKY28" s="14"/>
      <c r="AKZ28" s="14"/>
      <c r="ALA28" s="14"/>
      <c r="ALB28" s="14"/>
      <c r="ALC28" s="14"/>
      <c r="ALD28" s="14"/>
      <c r="ALE28" s="14"/>
      <c r="ALF28" s="14"/>
      <c r="ALG28" s="14"/>
      <c r="ALH28" s="14"/>
      <c r="ALI28" s="14"/>
      <c r="ALJ28" s="14"/>
      <c r="ALK28" s="14"/>
      <c r="ALL28" s="14"/>
      <c r="ALM28" s="14"/>
      <c r="ALN28" s="14"/>
      <c r="ALO28" s="14"/>
      <c r="ALP28" s="14"/>
      <c r="ALQ28" s="14"/>
      <c r="ALR28" s="14"/>
      <c r="ALS28" s="14"/>
      <c r="ALT28" s="14"/>
      <c r="ALU28" s="14"/>
      <c r="ALV28" s="14"/>
      <c r="ALW28" s="14"/>
      <c r="ALX28" s="14"/>
      <c r="ALY28" s="14"/>
      <c r="ALZ28" s="14"/>
      <c r="AMA28" s="14"/>
      <c r="AMB28" s="14"/>
      <c r="AMC28" s="14"/>
      <c r="AMD28" s="14"/>
      <c r="AME28" s="14"/>
    </row>
    <row r="29" spans="1:1019" ht="15" x14ac:dyDescent="0.25">
      <c r="A29" s="14" t="s">
        <v>606</v>
      </c>
      <c r="B29" s="18">
        <v>26688</v>
      </c>
      <c r="C29" s="14"/>
      <c r="D29" s="14" t="s">
        <v>607</v>
      </c>
      <c r="E29" s="14"/>
      <c r="F29" s="14"/>
      <c r="G29" s="19"/>
      <c r="H29" s="20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  <c r="IV29" s="14"/>
      <c r="IW29" s="14"/>
      <c r="IX29" s="14"/>
      <c r="IY29" s="14"/>
      <c r="IZ29" s="14"/>
      <c r="JA29" s="14"/>
      <c r="JB29" s="14"/>
      <c r="JC29" s="14"/>
      <c r="JD29" s="14"/>
      <c r="JE29" s="14"/>
      <c r="JF29" s="14"/>
      <c r="JG29" s="14"/>
      <c r="JH29" s="14"/>
      <c r="JI29" s="14"/>
      <c r="JJ29" s="14"/>
      <c r="JK29" s="14"/>
      <c r="JL29" s="14"/>
      <c r="JM29" s="14"/>
      <c r="JN29" s="14"/>
      <c r="JO29" s="14"/>
      <c r="JP29" s="14"/>
      <c r="JQ29" s="14"/>
      <c r="JR29" s="14"/>
      <c r="JS29" s="14"/>
      <c r="JT29" s="14"/>
      <c r="JU29" s="14"/>
      <c r="JV29" s="14"/>
      <c r="JW29" s="14"/>
      <c r="JX29" s="14"/>
      <c r="JY29" s="1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  <c r="NY29" s="14"/>
      <c r="NZ29" s="14"/>
      <c r="OA29" s="14"/>
      <c r="OB29" s="14"/>
      <c r="OC29" s="14"/>
      <c r="OD29" s="14"/>
      <c r="OE29" s="14"/>
      <c r="OF29" s="14"/>
      <c r="OG29" s="14"/>
      <c r="OH29" s="14"/>
      <c r="OI29" s="14"/>
      <c r="OJ29" s="14"/>
      <c r="OK29" s="14"/>
      <c r="OL29" s="14"/>
      <c r="OM29" s="14"/>
      <c r="ON29" s="14"/>
      <c r="OO29" s="14"/>
      <c r="OP29" s="14"/>
      <c r="OQ29" s="14"/>
      <c r="OR29" s="14"/>
      <c r="OS29" s="14"/>
      <c r="OT29" s="14"/>
      <c r="OU29" s="14"/>
      <c r="OV29" s="14"/>
      <c r="OW29" s="14"/>
      <c r="OX29" s="14"/>
      <c r="OY29" s="14"/>
      <c r="OZ29" s="14"/>
      <c r="PA29" s="14"/>
      <c r="PB29" s="14"/>
      <c r="PC29" s="14"/>
      <c r="PD29" s="14"/>
      <c r="PE29" s="14"/>
      <c r="PF29" s="14"/>
      <c r="PG29" s="14"/>
      <c r="PH29" s="14"/>
      <c r="PI29" s="14"/>
      <c r="PJ29" s="14"/>
      <c r="PK29" s="14"/>
      <c r="PL29" s="14"/>
      <c r="PM29" s="14"/>
      <c r="PN29" s="14"/>
      <c r="PO29" s="14"/>
      <c r="PP29" s="14"/>
      <c r="PQ29" s="14"/>
      <c r="PR29" s="14"/>
      <c r="PS29" s="14"/>
      <c r="PT29" s="14"/>
      <c r="PU29" s="14"/>
      <c r="PV29" s="14"/>
      <c r="PW29" s="14"/>
      <c r="PX29" s="14"/>
      <c r="PY29" s="14"/>
      <c r="PZ29" s="14"/>
      <c r="QA29" s="14"/>
      <c r="QB29" s="14"/>
      <c r="QC29" s="14"/>
      <c r="QD29" s="14"/>
      <c r="QE29" s="14"/>
      <c r="QF29" s="14"/>
      <c r="QG29" s="14"/>
      <c r="QH29" s="14"/>
      <c r="QI29" s="14"/>
      <c r="QJ29" s="14"/>
      <c r="QK29" s="14"/>
      <c r="QL29" s="14"/>
      <c r="QM29" s="14"/>
      <c r="QN29" s="14"/>
      <c r="QO29" s="14"/>
      <c r="QP29" s="14"/>
      <c r="QQ29" s="14"/>
      <c r="QR29" s="14"/>
      <c r="QS29" s="14"/>
      <c r="QT29" s="14"/>
      <c r="QU29" s="14"/>
      <c r="QV29" s="14"/>
      <c r="QW29" s="14"/>
      <c r="QX29" s="14"/>
      <c r="QY29" s="14"/>
      <c r="QZ29" s="14"/>
      <c r="RA29" s="14"/>
      <c r="RB29" s="14"/>
      <c r="RC29" s="14"/>
      <c r="RD29" s="14"/>
      <c r="RE29" s="14"/>
      <c r="RF29" s="14"/>
      <c r="RG29" s="14"/>
      <c r="RH29" s="14"/>
      <c r="RI29" s="14"/>
      <c r="RJ29" s="14"/>
      <c r="RK29" s="14"/>
      <c r="RL29" s="14"/>
      <c r="RM29" s="14"/>
      <c r="RN29" s="14"/>
      <c r="RO29" s="14"/>
      <c r="RP29" s="14"/>
      <c r="RQ29" s="14"/>
      <c r="RR29" s="14"/>
      <c r="RS29" s="14"/>
      <c r="RT29" s="14"/>
      <c r="RU29" s="14"/>
      <c r="RV29" s="14"/>
      <c r="RW29" s="14"/>
      <c r="RX29" s="14"/>
      <c r="RY29" s="14"/>
      <c r="RZ29" s="14"/>
      <c r="SA29" s="14"/>
      <c r="SB29" s="14"/>
      <c r="SC29" s="14"/>
      <c r="SD29" s="14"/>
      <c r="SE29" s="14"/>
      <c r="SF29" s="14"/>
      <c r="SG29" s="14"/>
      <c r="SH29" s="14"/>
      <c r="SI29" s="14"/>
      <c r="SJ29" s="14"/>
      <c r="SK29" s="14"/>
      <c r="SL29" s="14"/>
      <c r="SM29" s="14"/>
      <c r="SN29" s="14"/>
      <c r="SO29" s="14"/>
      <c r="SP29" s="14"/>
      <c r="SQ29" s="14"/>
      <c r="SR29" s="14"/>
      <c r="SS29" s="14"/>
      <c r="ST29" s="14"/>
      <c r="SU29" s="14"/>
      <c r="SV29" s="14"/>
      <c r="SW29" s="14"/>
      <c r="SX29" s="14"/>
      <c r="SY29" s="14"/>
      <c r="SZ29" s="14"/>
      <c r="TA29" s="14"/>
      <c r="TB29" s="14"/>
      <c r="TC29" s="14"/>
      <c r="TD29" s="14"/>
      <c r="TE29" s="14"/>
      <c r="TF29" s="14"/>
      <c r="TG29" s="14"/>
      <c r="TH29" s="14"/>
      <c r="TI29" s="14"/>
      <c r="TJ29" s="14"/>
      <c r="TK29" s="14"/>
      <c r="TL29" s="14"/>
      <c r="TM29" s="14"/>
      <c r="TN29" s="14"/>
      <c r="TO29" s="14"/>
      <c r="TP29" s="14"/>
      <c r="TQ29" s="14"/>
      <c r="TR29" s="14"/>
      <c r="TS29" s="14"/>
      <c r="TT29" s="14"/>
      <c r="TU29" s="14"/>
      <c r="TV29" s="14"/>
      <c r="TW29" s="14"/>
      <c r="TX29" s="14"/>
      <c r="TY29" s="14"/>
      <c r="TZ29" s="14"/>
      <c r="UA29" s="14"/>
      <c r="UB29" s="14"/>
      <c r="UC29" s="14"/>
      <c r="UD29" s="14"/>
      <c r="UE29" s="14"/>
      <c r="UF29" s="14"/>
      <c r="UG29" s="14"/>
      <c r="UH29" s="14"/>
      <c r="UI29" s="14"/>
      <c r="UJ29" s="14"/>
      <c r="UK29" s="14"/>
      <c r="UL29" s="14"/>
      <c r="UM29" s="14"/>
      <c r="UN29" s="14"/>
      <c r="UO29" s="14"/>
      <c r="UP29" s="14"/>
      <c r="UQ29" s="14"/>
      <c r="UR29" s="14"/>
      <c r="US29" s="14"/>
      <c r="UT29" s="14"/>
      <c r="UU29" s="14"/>
      <c r="UV29" s="14"/>
      <c r="UW29" s="14"/>
      <c r="UX29" s="14"/>
      <c r="UY29" s="14"/>
      <c r="UZ29" s="14"/>
      <c r="VA29" s="14"/>
      <c r="VB29" s="14"/>
      <c r="VC29" s="14"/>
      <c r="VD29" s="14"/>
      <c r="VE29" s="14"/>
      <c r="VF29" s="14"/>
      <c r="VG29" s="14"/>
      <c r="VH29" s="14"/>
      <c r="VI29" s="14"/>
      <c r="VJ29" s="14"/>
      <c r="VK29" s="14"/>
      <c r="VL29" s="14"/>
      <c r="VM29" s="14"/>
      <c r="VN29" s="14"/>
      <c r="VO29" s="14"/>
      <c r="VP29" s="14"/>
      <c r="VQ29" s="14"/>
      <c r="VR29" s="14"/>
      <c r="VS29" s="14"/>
      <c r="VT29" s="14"/>
      <c r="VU29" s="14"/>
      <c r="VV29" s="14"/>
      <c r="VW29" s="14"/>
      <c r="VX29" s="14"/>
      <c r="VY29" s="14"/>
      <c r="VZ29" s="14"/>
      <c r="WA29" s="14"/>
      <c r="WB29" s="14"/>
      <c r="WC29" s="14"/>
      <c r="WD29" s="14"/>
      <c r="WE29" s="14"/>
      <c r="WF29" s="14"/>
      <c r="WG29" s="14"/>
      <c r="WH29" s="14"/>
      <c r="WI29" s="14"/>
      <c r="WJ29" s="14"/>
      <c r="WK29" s="14"/>
      <c r="WL29" s="14"/>
      <c r="WM29" s="14"/>
      <c r="WN29" s="14"/>
      <c r="WO29" s="14"/>
      <c r="WP29" s="14"/>
      <c r="WQ29" s="14"/>
      <c r="WR29" s="14"/>
      <c r="WS29" s="14"/>
      <c r="WT29" s="14"/>
      <c r="WU29" s="14"/>
      <c r="WV29" s="14"/>
      <c r="WW29" s="14"/>
      <c r="WX29" s="14"/>
      <c r="WY29" s="14"/>
      <c r="WZ29" s="14"/>
      <c r="XA29" s="14"/>
      <c r="XB29" s="14"/>
      <c r="XC29" s="14"/>
      <c r="XD29" s="14"/>
      <c r="XE29" s="14"/>
      <c r="XF29" s="14"/>
      <c r="XG29" s="14"/>
      <c r="XH29" s="14"/>
      <c r="XI29" s="14"/>
      <c r="XJ29" s="14"/>
      <c r="XK29" s="14"/>
      <c r="XL29" s="14"/>
      <c r="XM29" s="14"/>
      <c r="XN29" s="14"/>
      <c r="XO29" s="14"/>
      <c r="XP29" s="14"/>
      <c r="XQ29" s="14"/>
      <c r="XR29" s="14"/>
      <c r="XS29" s="14"/>
      <c r="XT29" s="14"/>
      <c r="XU29" s="14"/>
      <c r="XV29" s="14"/>
      <c r="XW29" s="14"/>
      <c r="XX29" s="14"/>
      <c r="XY29" s="14"/>
      <c r="XZ29" s="14"/>
      <c r="YA29" s="14"/>
      <c r="YB29" s="14"/>
      <c r="YC29" s="14"/>
      <c r="YD29" s="14"/>
      <c r="YE29" s="14"/>
      <c r="YF29" s="14"/>
      <c r="YG29" s="14"/>
      <c r="YH29" s="14"/>
      <c r="YI29" s="14"/>
      <c r="YJ29" s="14"/>
      <c r="YK29" s="14"/>
      <c r="YL29" s="14"/>
      <c r="YM29" s="14"/>
      <c r="YN29" s="14"/>
      <c r="YO29" s="14"/>
      <c r="YP29" s="14"/>
      <c r="YQ29" s="14"/>
      <c r="YR29" s="14"/>
      <c r="YS29" s="14"/>
      <c r="YT29" s="14"/>
      <c r="YU29" s="14"/>
      <c r="YV29" s="14"/>
      <c r="YW29" s="14"/>
      <c r="YX29" s="14"/>
      <c r="YY29" s="14"/>
      <c r="YZ29" s="14"/>
      <c r="ZA29" s="14"/>
      <c r="ZB29" s="14"/>
      <c r="ZC29" s="14"/>
      <c r="ZD29" s="14"/>
      <c r="ZE29" s="14"/>
      <c r="ZF29" s="14"/>
      <c r="ZG29" s="14"/>
      <c r="ZH29" s="14"/>
      <c r="ZI29" s="14"/>
      <c r="ZJ29" s="14"/>
      <c r="ZK29" s="14"/>
      <c r="ZL29" s="14"/>
      <c r="ZM29" s="14"/>
      <c r="ZN29" s="14"/>
      <c r="ZO29" s="14"/>
      <c r="ZP29" s="14"/>
      <c r="ZQ29" s="14"/>
      <c r="ZR29" s="14"/>
      <c r="ZS29" s="14"/>
      <c r="ZT29" s="14"/>
      <c r="ZU29" s="14"/>
      <c r="ZV29" s="14"/>
      <c r="ZW29" s="14"/>
      <c r="ZX29" s="14"/>
      <c r="ZY29" s="14"/>
      <c r="ZZ29" s="14"/>
      <c r="AAA29" s="14"/>
      <c r="AAB29" s="14"/>
      <c r="AAC29" s="14"/>
      <c r="AAD29" s="14"/>
      <c r="AAE29" s="14"/>
      <c r="AAF29" s="14"/>
      <c r="AAG29" s="14"/>
      <c r="AAH29" s="14"/>
      <c r="AAI29" s="14"/>
      <c r="AAJ29" s="14"/>
      <c r="AAK29" s="14"/>
      <c r="AAL29" s="14"/>
      <c r="AAM29" s="14"/>
      <c r="AAN29" s="14"/>
      <c r="AAO29" s="14"/>
      <c r="AAP29" s="14"/>
      <c r="AAQ29" s="14"/>
      <c r="AAR29" s="14"/>
      <c r="AAS29" s="14"/>
      <c r="AAT29" s="14"/>
      <c r="AAU29" s="14"/>
      <c r="AAV29" s="14"/>
      <c r="AAW29" s="14"/>
      <c r="AAX29" s="14"/>
      <c r="AAY29" s="14"/>
      <c r="AAZ29" s="14"/>
      <c r="ABA29" s="14"/>
      <c r="ABB29" s="14"/>
      <c r="ABC29" s="14"/>
      <c r="ABD29" s="14"/>
      <c r="ABE29" s="14"/>
      <c r="ABF29" s="14"/>
      <c r="ABG29" s="14"/>
      <c r="ABH29" s="14"/>
      <c r="ABI29" s="14"/>
      <c r="ABJ29" s="14"/>
      <c r="ABK29" s="14"/>
      <c r="ABL29" s="14"/>
      <c r="ABM29" s="14"/>
      <c r="ABN29" s="14"/>
      <c r="ABO29" s="14"/>
      <c r="ABP29" s="14"/>
      <c r="ABQ29" s="14"/>
      <c r="ABR29" s="14"/>
      <c r="ABS29" s="14"/>
      <c r="ABT29" s="14"/>
      <c r="ABU29" s="14"/>
      <c r="ABV29" s="14"/>
      <c r="ABW29" s="14"/>
      <c r="ABX29" s="14"/>
      <c r="ABY29" s="14"/>
      <c r="ABZ29" s="14"/>
      <c r="ACA29" s="14"/>
      <c r="ACB29" s="14"/>
      <c r="ACC29" s="14"/>
      <c r="ACD29" s="14"/>
      <c r="ACE29" s="14"/>
      <c r="ACF29" s="14"/>
      <c r="ACG29" s="14"/>
      <c r="ACH29" s="14"/>
      <c r="ACI29" s="14"/>
      <c r="ACJ29" s="14"/>
      <c r="ACK29" s="14"/>
      <c r="ACL29" s="14"/>
      <c r="ACM29" s="14"/>
      <c r="ACN29" s="14"/>
      <c r="ACO29" s="14"/>
      <c r="ACP29" s="14"/>
      <c r="ACQ29" s="14"/>
      <c r="ACR29" s="14"/>
      <c r="ACS29" s="14"/>
      <c r="ACT29" s="14"/>
      <c r="ACU29" s="14"/>
      <c r="ACV29" s="14"/>
      <c r="ACW29" s="14"/>
      <c r="ACX29" s="14"/>
      <c r="ACY29" s="14"/>
      <c r="ACZ29" s="14"/>
      <c r="ADA29" s="14"/>
      <c r="ADB29" s="14"/>
      <c r="ADC29" s="14"/>
      <c r="ADD29" s="14"/>
      <c r="ADE29" s="14"/>
      <c r="ADF29" s="14"/>
      <c r="ADG29" s="14"/>
      <c r="ADH29" s="14"/>
      <c r="ADI29" s="14"/>
      <c r="ADJ29" s="14"/>
      <c r="ADK29" s="14"/>
      <c r="ADL29" s="14"/>
      <c r="ADM29" s="14"/>
      <c r="ADN29" s="14"/>
      <c r="ADO29" s="14"/>
      <c r="ADP29" s="14"/>
      <c r="ADQ29" s="14"/>
      <c r="ADR29" s="14"/>
      <c r="ADS29" s="14"/>
      <c r="ADT29" s="14"/>
      <c r="ADU29" s="14"/>
      <c r="ADV29" s="14"/>
      <c r="ADW29" s="14"/>
      <c r="ADX29" s="14"/>
      <c r="ADY29" s="14"/>
      <c r="ADZ29" s="14"/>
      <c r="AEA29" s="14"/>
      <c r="AEB29" s="14"/>
      <c r="AEC29" s="14"/>
      <c r="AED29" s="14"/>
      <c r="AEE29" s="14"/>
      <c r="AEF29" s="14"/>
      <c r="AEG29" s="14"/>
      <c r="AEH29" s="14"/>
      <c r="AEI29" s="14"/>
      <c r="AEJ29" s="14"/>
      <c r="AEK29" s="14"/>
      <c r="AEL29" s="14"/>
      <c r="AEM29" s="14"/>
      <c r="AEN29" s="14"/>
      <c r="AEO29" s="14"/>
      <c r="AEP29" s="14"/>
      <c r="AEQ29" s="14"/>
      <c r="AER29" s="14"/>
      <c r="AES29" s="14"/>
      <c r="AET29" s="14"/>
      <c r="AEU29" s="14"/>
      <c r="AEV29" s="14"/>
      <c r="AEW29" s="14"/>
      <c r="AEX29" s="14"/>
      <c r="AEY29" s="14"/>
      <c r="AEZ29" s="14"/>
      <c r="AFA29" s="14"/>
      <c r="AFB29" s="14"/>
      <c r="AFC29" s="14"/>
      <c r="AFD29" s="14"/>
      <c r="AFE29" s="14"/>
      <c r="AFF29" s="14"/>
      <c r="AFG29" s="14"/>
      <c r="AFH29" s="14"/>
      <c r="AFI29" s="14"/>
      <c r="AFJ29" s="14"/>
      <c r="AFK29" s="14"/>
      <c r="AFL29" s="14"/>
      <c r="AFM29" s="14"/>
      <c r="AFN29" s="14"/>
      <c r="AFO29" s="14"/>
      <c r="AFP29" s="14"/>
      <c r="AFQ29" s="14"/>
      <c r="AFR29" s="14"/>
      <c r="AFS29" s="14"/>
      <c r="AFT29" s="14"/>
      <c r="AFU29" s="14"/>
      <c r="AFV29" s="14"/>
      <c r="AFW29" s="14"/>
      <c r="AFX29" s="14"/>
      <c r="AFY29" s="14"/>
      <c r="AFZ29" s="14"/>
      <c r="AGA29" s="14"/>
      <c r="AGB29" s="14"/>
      <c r="AGC29" s="14"/>
      <c r="AGD29" s="14"/>
      <c r="AGE29" s="14"/>
      <c r="AGF29" s="14"/>
      <c r="AGG29" s="14"/>
      <c r="AGH29" s="14"/>
      <c r="AGI29" s="14"/>
      <c r="AGJ29" s="14"/>
      <c r="AGK29" s="14"/>
      <c r="AGL29" s="14"/>
      <c r="AGM29" s="14"/>
      <c r="AGN29" s="14"/>
      <c r="AGO29" s="14"/>
      <c r="AGP29" s="14"/>
      <c r="AGQ29" s="14"/>
      <c r="AGR29" s="14"/>
      <c r="AGS29" s="14"/>
      <c r="AGT29" s="14"/>
      <c r="AGU29" s="14"/>
      <c r="AGV29" s="14"/>
      <c r="AGW29" s="14"/>
      <c r="AGX29" s="14"/>
      <c r="AGY29" s="14"/>
      <c r="AGZ29" s="14"/>
      <c r="AHA29" s="14"/>
      <c r="AHB29" s="14"/>
      <c r="AHC29" s="14"/>
      <c r="AHD29" s="14"/>
      <c r="AHE29" s="14"/>
      <c r="AHF29" s="14"/>
      <c r="AHG29" s="14"/>
      <c r="AHH29" s="14"/>
      <c r="AHI29" s="14"/>
      <c r="AHJ29" s="14"/>
      <c r="AHK29" s="14"/>
      <c r="AHL29" s="14"/>
      <c r="AHM29" s="14"/>
      <c r="AHN29" s="14"/>
      <c r="AHO29" s="14"/>
      <c r="AHP29" s="14"/>
      <c r="AHQ29" s="14"/>
      <c r="AHR29" s="14"/>
      <c r="AHS29" s="14"/>
      <c r="AHT29" s="14"/>
      <c r="AHU29" s="14"/>
      <c r="AHV29" s="14"/>
      <c r="AHW29" s="14"/>
      <c r="AHX29" s="14"/>
      <c r="AHY29" s="14"/>
      <c r="AHZ29" s="14"/>
      <c r="AIA29" s="14"/>
      <c r="AIB29" s="14"/>
      <c r="AIC29" s="14"/>
      <c r="AID29" s="14"/>
      <c r="AIE29" s="14"/>
      <c r="AIF29" s="14"/>
      <c r="AIG29" s="14"/>
      <c r="AIH29" s="14"/>
      <c r="AII29" s="14"/>
      <c r="AIJ29" s="14"/>
      <c r="AIK29" s="14"/>
      <c r="AIL29" s="14"/>
      <c r="AIM29" s="14"/>
      <c r="AIN29" s="14"/>
      <c r="AIO29" s="14"/>
      <c r="AIP29" s="14"/>
      <c r="AIQ29" s="14"/>
      <c r="AIR29" s="14"/>
      <c r="AIS29" s="14"/>
      <c r="AIT29" s="14"/>
      <c r="AIU29" s="14"/>
      <c r="AIV29" s="14"/>
      <c r="AIW29" s="14"/>
      <c r="AIX29" s="14"/>
      <c r="AIY29" s="14"/>
      <c r="AIZ29" s="14"/>
      <c r="AJA29" s="14"/>
      <c r="AJB29" s="14"/>
      <c r="AJC29" s="14"/>
      <c r="AJD29" s="14"/>
      <c r="AJE29" s="14"/>
      <c r="AJF29" s="14"/>
      <c r="AJG29" s="14"/>
      <c r="AJH29" s="14"/>
      <c r="AJI29" s="14"/>
      <c r="AJJ29" s="14"/>
      <c r="AJK29" s="14"/>
      <c r="AJL29" s="14"/>
      <c r="AJM29" s="14"/>
      <c r="AJN29" s="14"/>
      <c r="AJO29" s="14"/>
      <c r="AJP29" s="14"/>
      <c r="AJQ29" s="14"/>
      <c r="AJR29" s="14"/>
      <c r="AJS29" s="14"/>
      <c r="AJT29" s="14"/>
      <c r="AJU29" s="14"/>
      <c r="AJV29" s="14"/>
      <c r="AJW29" s="14"/>
      <c r="AJX29" s="14"/>
      <c r="AJY29" s="14"/>
      <c r="AJZ29" s="14"/>
      <c r="AKA29" s="14"/>
      <c r="AKB29" s="14"/>
      <c r="AKC29" s="14"/>
      <c r="AKD29" s="14"/>
      <c r="AKE29" s="14"/>
      <c r="AKF29" s="14"/>
      <c r="AKG29" s="14"/>
      <c r="AKH29" s="14"/>
      <c r="AKI29" s="14"/>
      <c r="AKJ29" s="14"/>
      <c r="AKK29" s="14"/>
      <c r="AKL29" s="14"/>
      <c r="AKM29" s="14"/>
      <c r="AKN29" s="14"/>
      <c r="AKO29" s="14"/>
      <c r="AKP29" s="14"/>
      <c r="AKQ29" s="14"/>
      <c r="AKR29" s="14"/>
      <c r="AKS29" s="14"/>
      <c r="AKT29" s="14"/>
      <c r="AKU29" s="14"/>
      <c r="AKV29" s="14"/>
      <c r="AKW29" s="14"/>
      <c r="AKX29" s="14"/>
      <c r="AKY29" s="14"/>
      <c r="AKZ29" s="14"/>
      <c r="ALA29" s="14"/>
      <c r="ALB29" s="14"/>
      <c r="ALC29" s="14"/>
      <c r="ALD29" s="14"/>
      <c r="ALE29" s="14"/>
      <c r="ALF29" s="14"/>
      <c r="ALG29" s="14"/>
      <c r="ALH29" s="14"/>
      <c r="ALI29" s="14"/>
      <c r="ALJ29" s="14"/>
      <c r="ALK29" s="14"/>
      <c r="ALL29" s="14"/>
      <c r="ALM29" s="14"/>
      <c r="ALN29" s="14"/>
      <c r="ALO29" s="14"/>
      <c r="ALP29" s="14"/>
      <c r="ALQ29" s="14"/>
      <c r="ALR29" s="14"/>
      <c r="ALS29" s="14"/>
      <c r="ALT29" s="14"/>
      <c r="ALU29" s="14"/>
      <c r="ALV29" s="14"/>
      <c r="ALW29" s="14"/>
      <c r="ALX29" s="14"/>
      <c r="ALY29" s="14"/>
      <c r="ALZ29" s="14"/>
      <c r="AMA29" s="14"/>
      <c r="AMB29" s="14"/>
      <c r="AMC29" s="14"/>
      <c r="AMD29" s="14"/>
      <c r="AME29" s="14"/>
    </row>
    <row r="30" spans="1:1019" ht="15" x14ac:dyDescent="0.25">
      <c r="A30" s="14" t="s">
        <v>623</v>
      </c>
      <c r="B30" s="18">
        <v>26132</v>
      </c>
      <c r="C30" s="14"/>
      <c r="D30" s="14" t="s">
        <v>624</v>
      </c>
      <c r="E30" s="14"/>
      <c r="F30" s="14"/>
      <c r="G30" s="19"/>
      <c r="H30" s="20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  <c r="IV30" s="14"/>
      <c r="IW30" s="14"/>
      <c r="IX30" s="14"/>
      <c r="IY30" s="14"/>
      <c r="IZ30" s="14"/>
      <c r="JA30" s="14"/>
      <c r="JB30" s="14"/>
      <c r="JC30" s="14"/>
      <c r="JD30" s="14"/>
      <c r="JE30" s="14"/>
      <c r="JF30" s="14"/>
      <c r="JG30" s="14"/>
      <c r="JH30" s="14"/>
      <c r="JI30" s="14"/>
      <c r="JJ30" s="14"/>
      <c r="JK30" s="14"/>
      <c r="JL30" s="14"/>
      <c r="JM30" s="14"/>
      <c r="JN30" s="14"/>
      <c r="JO30" s="14"/>
      <c r="JP30" s="14"/>
      <c r="JQ30" s="14"/>
      <c r="JR30" s="14"/>
      <c r="JS30" s="14"/>
      <c r="JT30" s="14"/>
      <c r="JU30" s="14"/>
      <c r="JV30" s="14"/>
      <c r="JW30" s="14"/>
      <c r="JX30" s="14"/>
      <c r="JY30" s="14"/>
      <c r="JZ30" s="14"/>
      <c r="KA30" s="14"/>
      <c r="KB30" s="14"/>
      <c r="KC30" s="14"/>
      <c r="KD30" s="14"/>
      <c r="KE30" s="14"/>
      <c r="KF30" s="14"/>
      <c r="KG30" s="14"/>
      <c r="KH30" s="14"/>
      <c r="KI30" s="14"/>
      <c r="KJ30" s="14"/>
      <c r="KK30" s="14"/>
      <c r="KL30" s="14"/>
      <c r="KM30" s="14"/>
      <c r="KN30" s="14"/>
      <c r="KO30" s="14"/>
      <c r="KP30" s="14"/>
      <c r="KQ30" s="14"/>
      <c r="KR30" s="14"/>
      <c r="KS30" s="14"/>
      <c r="KT30" s="14"/>
      <c r="KU30" s="14"/>
      <c r="KV30" s="14"/>
      <c r="KW30" s="14"/>
      <c r="KX30" s="14"/>
      <c r="KY30" s="14"/>
      <c r="KZ30" s="14"/>
      <c r="LA30" s="14"/>
      <c r="LB30" s="14"/>
      <c r="LC30" s="14"/>
      <c r="LD30" s="14"/>
      <c r="LE30" s="14"/>
      <c r="LF30" s="14"/>
      <c r="LG30" s="14"/>
      <c r="LH30" s="14"/>
      <c r="LI30" s="14"/>
      <c r="LJ30" s="14"/>
      <c r="LK30" s="14"/>
      <c r="LL30" s="14"/>
      <c r="LM30" s="14"/>
      <c r="LN30" s="14"/>
      <c r="LO30" s="14"/>
      <c r="LP30" s="14"/>
      <c r="LQ30" s="14"/>
      <c r="LR30" s="14"/>
      <c r="LS30" s="14"/>
      <c r="LT30" s="14"/>
      <c r="LU30" s="14"/>
      <c r="LV30" s="14"/>
      <c r="LW30" s="14"/>
      <c r="LX30" s="14"/>
      <c r="LY30" s="14"/>
      <c r="LZ30" s="14"/>
      <c r="MA30" s="14"/>
      <c r="MB30" s="14"/>
      <c r="MC30" s="14"/>
      <c r="MD30" s="14"/>
      <c r="ME30" s="14"/>
      <c r="MF30" s="14"/>
      <c r="MG30" s="14"/>
      <c r="MH30" s="14"/>
      <c r="MI30" s="14"/>
      <c r="MJ30" s="14"/>
      <c r="MK30" s="14"/>
      <c r="ML30" s="14"/>
      <c r="MM30" s="14"/>
      <c r="MN30" s="14"/>
      <c r="MO30" s="14"/>
      <c r="MP30" s="14"/>
      <c r="MQ30" s="14"/>
      <c r="MR30" s="14"/>
      <c r="MS30" s="14"/>
      <c r="MT30" s="14"/>
      <c r="MU30" s="14"/>
      <c r="MV30" s="14"/>
      <c r="MW30" s="14"/>
      <c r="MX30" s="14"/>
      <c r="MY30" s="14"/>
      <c r="MZ30" s="14"/>
      <c r="NA30" s="14"/>
      <c r="NB30" s="14"/>
      <c r="NC30" s="14"/>
      <c r="ND30" s="14"/>
      <c r="NE30" s="14"/>
      <c r="NF30" s="14"/>
      <c r="NG30" s="14"/>
      <c r="NH30" s="14"/>
      <c r="NI30" s="14"/>
      <c r="NJ30" s="14"/>
      <c r="NK30" s="14"/>
      <c r="NL30" s="14"/>
      <c r="NM30" s="14"/>
      <c r="NN30" s="14"/>
      <c r="NO30" s="14"/>
      <c r="NP30" s="14"/>
      <c r="NQ30" s="14"/>
      <c r="NR30" s="14"/>
      <c r="NS30" s="14"/>
      <c r="NT30" s="14"/>
      <c r="NU30" s="14"/>
      <c r="NV30" s="14"/>
      <c r="NW30" s="14"/>
      <c r="NX30" s="14"/>
      <c r="NY30" s="14"/>
      <c r="NZ30" s="14"/>
      <c r="OA30" s="14"/>
      <c r="OB30" s="14"/>
      <c r="OC30" s="14"/>
      <c r="OD30" s="14"/>
      <c r="OE30" s="14"/>
      <c r="OF30" s="14"/>
      <c r="OG30" s="14"/>
      <c r="OH30" s="14"/>
      <c r="OI30" s="14"/>
      <c r="OJ30" s="14"/>
      <c r="OK30" s="14"/>
      <c r="OL30" s="14"/>
      <c r="OM30" s="14"/>
      <c r="ON30" s="14"/>
      <c r="OO30" s="14"/>
      <c r="OP30" s="14"/>
      <c r="OQ30" s="14"/>
      <c r="OR30" s="14"/>
      <c r="OS30" s="14"/>
      <c r="OT30" s="14"/>
      <c r="OU30" s="14"/>
      <c r="OV30" s="14"/>
      <c r="OW30" s="14"/>
      <c r="OX30" s="14"/>
      <c r="OY30" s="14"/>
      <c r="OZ30" s="14"/>
      <c r="PA30" s="14"/>
      <c r="PB30" s="14"/>
      <c r="PC30" s="14"/>
      <c r="PD30" s="14"/>
      <c r="PE30" s="14"/>
      <c r="PF30" s="14"/>
      <c r="PG30" s="14"/>
      <c r="PH30" s="14"/>
      <c r="PI30" s="14"/>
      <c r="PJ30" s="14"/>
      <c r="PK30" s="14"/>
      <c r="PL30" s="14"/>
      <c r="PM30" s="14"/>
      <c r="PN30" s="14"/>
      <c r="PO30" s="14"/>
      <c r="PP30" s="14"/>
      <c r="PQ30" s="14"/>
      <c r="PR30" s="14"/>
      <c r="PS30" s="14"/>
      <c r="PT30" s="14"/>
      <c r="PU30" s="14"/>
      <c r="PV30" s="14"/>
      <c r="PW30" s="14"/>
      <c r="PX30" s="14"/>
      <c r="PY30" s="14"/>
      <c r="PZ30" s="14"/>
      <c r="QA30" s="14"/>
      <c r="QB30" s="14"/>
      <c r="QC30" s="14"/>
      <c r="QD30" s="14"/>
      <c r="QE30" s="14"/>
      <c r="QF30" s="14"/>
      <c r="QG30" s="14"/>
      <c r="QH30" s="14"/>
      <c r="QI30" s="14"/>
      <c r="QJ30" s="14"/>
      <c r="QK30" s="14"/>
      <c r="QL30" s="14"/>
      <c r="QM30" s="14"/>
      <c r="QN30" s="14"/>
      <c r="QO30" s="14"/>
      <c r="QP30" s="14"/>
      <c r="QQ30" s="14"/>
      <c r="QR30" s="14"/>
      <c r="QS30" s="14"/>
      <c r="QT30" s="14"/>
      <c r="QU30" s="14"/>
      <c r="QV30" s="14"/>
      <c r="QW30" s="14"/>
      <c r="QX30" s="14"/>
      <c r="QY30" s="14"/>
      <c r="QZ30" s="14"/>
      <c r="RA30" s="14"/>
      <c r="RB30" s="14"/>
      <c r="RC30" s="14"/>
      <c r="RD30" s="14"/>
      <c r="RE30" s="14"/>
      <c r="RF30" s="14"/>
      <c r="RG30" s="14"/>
      <c r="RH30" s="14"/>
      <c r="RI30" s="14"/>
      <c r="RJ30" s="14"/>
      <c r="RK30" s="14"/>
      <c r="RL30" s="14"/>
      <c r="RM30" s="14"/>
      <c r="RN30" s="14"/>
      <c r="RO30" s="14"/>
      <c r="RP30" s="14"/>
      <c r="RQ30" s="14"/>
      <c r="RR30" s="14"/>
      <c r="RS30" s="14"/>
      <c r="RT30" s="14"/>
      <c r="RU30" s="14"/>
      <c r="RV30" s="14"/>
      <c r="RW30" s="14"/>
      <c r="RX30" s="14"/>
      <c r="RY30" s="14"/>
      <c r="RZ30" s="14"/>
      <c r="SA30" s="14"/>
      <c r="SB30" s="14"/>
      <c r="SC30" s="14"/>
      <c r="SD30" s="14"/>
      <c r="SE30" s="14"/>
      <c r="SF30" s="14"/>
      <c r="SG30" s="14"/>
      <c r="SH30" s="14"/>
      <c r="SI30" s="14"/>
      <c r="SJ30" s="14"/>
      <c r="SK30" s="14"/>
      <c r="SL30" s="14"/>
      <c r="SM30" s="14"/>
      <c r="SN30" s="14"/>
      <c r="SO30" s="14"/>
      <c r="SP30" s="14"/>
      <c r="SQ30" s="14"/>
      <c r="SR30" s="14"/>
      <c r="SS30" s="14"/>
      <c r="ST30" s="14"/>
      <c r="SU30" s="14"/>
      <c r="SV30" s="14"/>
      <c r="SW30" s="14"/>
      <c r="SX30" s="14"/>
      <c r="SY30" s="14"/>
      <c r="SZ30" s="14"/>
      <c r="TA30" s="14"/>
      <c r="TB30" s="14"/>
      <c r="TC30" s="14"/>
      <c r="TD30" s="14"/>
      <c r="TE30" s="14"/>
      <c r="TF30" s="14"/>
      <c r="TG30" s="14"/>
      <c r="TH30" s="14"/>
      <c r="TI30" s="14"/>
      <c r="TJ30" s="14"/>
      <c r="TK30" s="14"/>
      <c r="TL30" s="14"/>
      <c r="TM30" s="14"/>
      <c r="TN30" s="14"/>
      <c r="TO30" s="14"/>
      <c r="TP30" s="14"/>
      <c r="TQ30" s="14"/>
      <c r="TR30" s="14"/>
      <c r="TS30" s="14"/>
      <c r="TT30" s="14"/>
      <c r="TU30" s="14"/>
      <c r="TV30" s="14"/>
      <c r="TW30" s="14"/>
      <c r="TX30" s="14"/>
      <c r="TY30" s="14"/>
      <c r="TZ30" s="14"/>
      <c r="UA30" s="14"/>
      <c r="UB30" s="14"/>
      <c r="UC30" s="14"/>
      <c r="UD30" s="14"/>
      <c r="UE30" s="14"/>
      <c r="UF30" s="14"/>
      <c r="UG30" s="14"/>
      <c r="UH30" s="14"/>
      <c r="UI30" s="14"/>
      <c r="UJ30" s="14"/>
      <c r="UK30" s="14"/>
      <c r="UL30" s="14"/>
      <c r="UM30" s="14"/>
      <c r="UN30" s="14"/>
      <c r="UO30" s="14"/>
      <c r="UP30" s="14"/>
      <c r="UQ30" s="14"/>
      <c r="UR30" s="14"/>
      <c r="US30" s="14"/>
      <c r="UT30" s="14"/>
      <c r="UU30" s="14"/>
      <c r="UV30" s="14"/>
      <c r="UW30" s="14"/>
      <c r="UX30" s="14"/>
      <c r="UY30" s="14"/>
      <c r="UZ30" s="14"/>
      <c r="VA30" s="14"/>
      <c r="VB30" s="14"/>
      <c r="VC30" s="14"/>
      <c r="VD30" s="14"/>
      <c r="VE30" s="14"/>
      <c r="VF30" s="14"/>
      <c r="VG30" s="14"/>
      <c r="VH30" s="14"/>
      <c r="VI30" s="14"/>
      <c r="VJ30" s="14"/>
      <c r="VK30" s="14"/>
      <c r="VL30" s="14"/>
      <c r="VM30" s="14"/>
      <c r="VN30" s="14"/>
      <c r="VO30" s="14"/>
      <c r="VP30" s="14"/>
      <c r="VQ30" s="14"/>
      <c r="VR30" s="14"/>
      <c r="VS30" s="14"/>
      <c r="VT30" s="14"/>
      <c r="VU30" s="14"/>
      <c r="VV30" s="14"/>
      <c r="VW30" s="14"/>
      <c r="VX30" s="14"/>
      <c r="VY30" s="14"/>
      <c r="VZ30" s="14"/>
      <c r="WA30" s="14"/>
      <c r="WB30" s="14"/>
      <c r="WC30" s="14"/>
      <c r="WD30" s="14"/>
      <c r="WE30" s="14"/>
      <c r="WF30" s="14"/>
      <c r="WG30" s="14"/>
      <c r="WH30" s="14"/>
      <c r="WI30" s="14"/>
      <c r="WJ30" s="14"/>
      <c r="WK30" s="14"/>
      <c r="WL30" s="14"/>
      <c r="WM30" s="14"/>
      <c r="WN30" s="14"/>
      <c r="WO30" s="14"/>
      <c r="WP30" s="14"/>
      <c r="WQ30" s="14"/>
      <c r="WR30" s="14"/>
      <c r="WS30" s="14"/>
      <c r="WT30" s="14"/>
      <c r="WU30" s="14"/>
      <c r="WV30" s="14"/>
      <c r="WW30" s="14"/>
      <c r="WX30" s="14"/>
      <c r="WY30" s="14"/>
      <c r="WZ30" s="14"/>
      <c r="XA30" s="14"/>
      <c r="XB30" s="14"/>
      <c r="XC30" s="14"/>
      <c r="XD30" s="14"/>
      <c r="XE30" s="14"/>
      <c r="XF30" s="14"/>
      <c r="XG30" s="14"/>
      <c r="XH30" s="14"/>
      <c r="XI30" s="14"/>
      <c r="XJ30" s="14"/>
      <c r="XK30" s="14"/>
      <c r="XL30" s="14"/>
      <c r="XM30" s="14"/>
      <c r="XN30" s="14"/>
      <c r="XO30" s="14"/>
      <c r="XP30" s="14"/>
      <c r="XQ30" s="14"/>
      <c r="XR30" s="14"/>
      <c r="XS30" s="14"/>
      <c r="XT30" s="14"/>
      <c r="XU30" s="14"/>
      <c r="XV30" s="14"/>
      <c r="XW30" s="14"/>
      <c r="XX30" s="14"/>
      <c r="XY30" s="14"/>
      <c r="XZ30" s="14"/>
      <c r="YA30" s="14"/>
      <c r="YB30" s="14"/>
      <c r="YC30" s="14"/>
      <c r="YD30" s="14"/>
      <c r="YE30" s="14"/>
      <c r="YF30" s="14"/>
      <c r="YG30" s="14"/>
      <c r="YH30" s="14"/>
      <c r="YI30" s="14"/>
      <c r="YJ30" s="14"/>
      <c r="YK30" s="14"/>
      <c r="YL30" s="14"/>
      <c r="YM30" s="14"/>
      <c r="YN30" s="14"/>
      <c r="YO30" s="14"/>
      <c r="YP30" s="14"/>
      <c r="YQ30" s="14"/>
      <c r="YR30" s="14"/>
      <c r="YS30" s="14"/>
      <c r="YT30" s="14"/>
      <c r="YU30" s="14"/>
      <c r="YV30" s="14"/>
      <c r="YW30" s="14"/>
      <c r="YX30" s="14"/>
      <c r="YY30" s="14"/>
      <c r="YZ30" s="14"/>
      <c r="ZA30" s="14"/>
      <c r="ZB30" s="14"/>
      <c r="ZC30" s="14"/>
      <c r="ZD30" s="14"/>
      <c r="ZE30" s="14"/>
      <c r="ZF30" s="14"/>
      <c r="ZG30" s="14"/>
      <c r="ZH30" s="14"/>
      <c r="ZI30" s="14"/>
      <c r="ZJ30" s="14"/>
      <c r="ZK30" s="14"/>
      <c r="ZL30" s="14"/>
      <c r="ZM30" s="14"/>
      <c r="ZN30" s="14"/>
      <c r="ZO30" s="14"/>
      <c r="ZP30" s="14"/>
      <c r="ZQ30" s="14"/>
      <c r="ZR30" s="14"/>
      <c r="ZS30" s="14"/>
      <c r="ZT30" s="14"/>
      <c r="ZU30" s="14"/>
      <c r="ZV30" s="14"/>
      <c r="ZW30" s="14"/>
      <c r="ZX30" s="14"/>
      <c r="ZY30" s="14"/>
      <c r="ZZ30" s="14"/>
      <c r="AAA30" s="14"/>
      <c r="AAB30" s="14"/>
      <c r="AAC30" s="14"/>
      <c r="AAD30" s="14"/>
      <c r="AAE30" s="14"/>
      <c r="AAF30" s="14"/>
      <c r="AAG30" s="14"/>
      <c r="AAH30" s="14"/>
      <c r="AAI30" s="14"/>
      <c r="AAJ30" s="14"/>
      <c r="AAK30" s="14"/>
      <c r="AAL30" s="14"/>
      <c r="AAM30" s="14"/>
      <c r="AAN30" s="14"/>
      <c r="AAO30" s="14"/>
      <c r="AAP30" s="14"/>
      <c r="AAQ30" s="14"/>
      <c r="AAR30" s="14"/>
      <c r="AAS30" s="14"/>
      <c r="AAT30" s="14"/>
      <c r="AAU30" s="14"/>
      <c r="AAV30" s="14"/>
      <c r="AAW30" s="14"/>
      <c r="AAX30" s="14"/>
      <c r="AAY30" s="14"/>
      <c r="AAZ30" s="14"/>
      <c r="ABA30" s="14"/>
      <c r="ABB30" s="14"/>
      <c r="ABC30" s="14"/>
      <c r="ABD30" s="14"/>
      <c r="ABE30" s="14"/>
      <c r="ABF30" s="14"/>
      <c r="ABG30" s="14"/>
      <c r="ABH30" s="14"/>
      <c r="ABI30" s="14"/>
      <c r="ABJ30" s="14"/>
      <c r="ABK30" s="14"/>
      <c r="ABL30" s="14"/>
      <c r="ABM30" s="14"/>
      <c r="ABN30" s="14"/>
      <c r="ABO30" s="14"/>
      <c r="ABP30" s="14"/>
      <c r="ABQ30" s="14"/>
      <c r="ABR30" s="14"/>
      <c r="ABS30" s="14"/>
      <c r="ABT30" s="14"/>
      <c r="ABU30" s="14"/>
      <c r="ABV30" s="14"/>
      <c r="ABW30" s="14"/>
      <c r="ABX30" s="14"/>
      <c r="ABY30" s="14"/>
      <c r="ABZ30" s="14"/>
      <c r="ACA30" s="14"/>
      <c r="ACB30" s="14"/>
      <c r="ACC30" s="14"/>
      <c r="ACD30" s="14"/>
      <c r="ACE30" s="14"/>
      <c r="ACF30" s="14"/>
      <c r="ACG30" s="14"/>
      <c r="ACH30" s="14"/>
      <c r="ACI30" s="14"/>
      <c r="ACJ30" s="14"/>
      <c r="ACK30" s="14"/>
      <c r="ACL30" s="14"/>
      <c r="ACM30" s="14"/>
      <c r="ACN30" s="14"/>
      <c r="ACO30" s="14"/>
      <c r="ACP30" s="14"/>
      <c r="ACQ30" s="14"/>
      <c r="ACR30" s="14"/>
      <c r="ACS30" s="14"/>
      <c r="ACT30" s="14"/>
      <c r="ACU30" s="14"/>
      <c r="ACV30" s="14"/>
      <c r="ACW30" s="14"/>
      <c r="ACX30" s="14"/>
      <c r="ACY30" s="14"/>
      <c r="ACZ30" s="14"/>
      <c r="ADA30" s="14"/>
      <c r="ADB30" s="14"/>
      <c r="ADC30" s="14"/>
      <c r="ADD30" s="14"/>
      <c r="ADE30" s="14"/>
      <c r="ADF30" s="14"/>
      <c r="ADG30" s="14"/>
      <c r="ADH30" s="14"/>
      <c r="ADI30" s="14"/>
      <c r="ADJ30" s="14"/>
      <c r="ADK30" s="14"/>
      <c r="ADL30" s="14"/>
      <c r="ADM30" s="14"/>
      <c r="ADN30" s="14"/>
      <c r="ADO30" s="14"/>
      <c r="ADP30" s="14"/>
      <c r="ADQ30" s="14"/>
      <c r="ADR30" s="14"/>
      <c r="ADS30" s="14"/>
      <c r="ADT30" s="14"/>
      <c r="ADU30" s="14"/>
      <c r="ADV30" s="14"/>
      <c r="ADW30" s="14"/>
      <c r="ADX30" s="14"/>
      <c r="ADY30" s="14"/>
      <c r="ADZ30" s="14"/>
      <c r="AEA30" s="14"/>
      <c r="AEB30" s="14"/>
      <c r="AEC30" s="14"/>
      <c r="AED30" s="14"/>
      <c r="AEE30" s="14"/>
      <c r="AEF30" s="14"/>
      <c r="AEG30" s="14"/>
      <c r="AEH30" s="14"/>
      <c r="AEI30" s="14"/>
      <c r="AEJ30" s="14"/>
      <c r="AEK30" s="14"/>
      <c r="AEL30" s="14"/>
      <c r="AEM30" s="14"/>
      <c r="AEN30" s="14"/>
      <c r="AEO30" s="14"/>
      <c r="AEP30" s="14"/>
      <c r="AEQ30" s="14"/>
      <c r="AER30" s="14"/>
      <c r="AES30" s="14"/>
      <c r="AET30" s="14"/>
      <c r="AEU30" s="14"/>
      <c r="AEV30" s="14"/>
      <c r="AEW30" s="14"/>
      <c r="AEX30" s="14"/>
      <c r="AEY30" s="14"/>
      <c r="AEZ30" s="14"/>
      <c r="AFA30" s="14"/>
      <c r="AFB30" s="14"/>
      <c r="AFC30" s="14"/>
      <c r="AFD30" s="14"/>
      <c r="AFE30" s="14"/>
      <c r="AFF30" s="14"/>
      <c r="AFG30" s="14"/>
      <c r="AFH30" s="14"/>
      <c r="AFI30" s="14"/>
      <c r="AFJ30" s="14"/>
      <c r="AFK30" s="14"/>
      <c r="AFL30" s="14"/>
      <c r="AFM30" s="14"/>
      <c r="AFN30" s="14"/>
      <c r="AFO30" s="14"/>
      <c r="AFP30" s="14"/>
      <c r="AFQ30" s="14"/>
      <c r="AFR30" s="14"/>
      <c r="AFS30" s="14"/>
      <c r="AFT30" s="14"/>
      <c r="AFU30" s="14"/>
      <c r="AFV30" s="14"/>
      <c r="AFW30" s="14"/>
      <c r="AFX30" s="14"/>
      <c r="AFY30" s="14"/>
      <c r="AFZ30" s="14"/>
      <c r="AGA30" s="14"/>
      <c r="AGB30" s="14"/>
      <c r="AGC30" s="14"/>
      <c r="AGD30" s="14"/>
      <c r="AGE30" s="14"/>
      <c r="AGF30" s="14"/>
      <c r="AGG30" s="14"/>
      <c r="AGH30" s="14"/>
      <c r="AGI30" s="14"/>
      <c r="AGJ30" s="14"/>
      <c r="AGK30" s="14"/>
      <c r="AGL30" s="14"/>
      <c r="AGM30" s="14"/>
      <c r="AGN30" s="14"/>
      <c r="AGO30" s="14"/>
      <c r="AGP30" s="14"/>
      <c r="AGQ30" s="14"/>
      <c r="AGR30" s="14"/>
      <c r="AGS30" s="14"/>
      <c r="AGT30" s="14"/>
      <c r="AGU30" s="14"/>
      <c r="AGV30" s="14"/>
      <c r="AGW30" s="14"/>
      <c r="AGX30" s="14"/>
      <c r="AGY30" s="14"/>
      <c r="AGZ30" s="14"/>
      <c r="AHA30" s="14"/>
      <c r="AHB30" s="14"/>
      <c r="AHC30" s="14"/>
      <c r="AHD30" s="14"/>
      <c r="AHE30" s="14"/>
      <c r="AHF30" s="14"/>
      <c r="AHG30" s="14"/>
      <c r="AHH30" s="14"/>
      <c r="AHI30" s="14"/>
      <c r="AHJ30" s="14"/>
      <c r="AHK30" s="14"/>
      <c r="AHL30" s="14"/>
      <c r="AHM30" s="14"/>
      <c r="AHN30" s="14"/>
      <c r="AHO30" s="14"/>
      <c r="AHP30" s="14"/>
      <c r="AHQ30" s="14"/>
      <c r="AHR30" s="14"/>
      <c r="AHS30" s="14"/>
      <c r="AHT30" s="14"/>
      <c r="AHU30" s="14"/>
      <c r="AHV30" s="14"/>
      <c r="AHW30" s="14"/>
      <c r="AHX30" s="14"/>
      <c r="AHY30" s="14"/>
      <c r="AHZ30" s="14"/>
      <c r="AIA30" s="14"/>
      <c r="AIB30" s="14"/>
      <c r="AIC30" s="14"/>
      <c r="AID30" s="14"/>
      <c r="AIE30" s="14"/>
      <c r="AIF30" s="14"/>
      <c r="AIG30" s="14"/>
      <c r="AIH30" s="14"/>
      <c r="AII30" s="14"/>
      <c r="AIJ30" s="14"/>
      <c r="AIK30" s="14"/>
      <c r="AIL30" s="14"/>
      <c r="AIM30" s="14"/>
      <c r="AIN30" s="14"/>
      <c r="AIO30" s="14"/>
      <c r="AIP30" s="14"/>
      <c r="AIQ30" s="14"/>
      <c r="AIR30" s="14"/>
      <c r="AIS30" s="14"/>
      <c r="AIT30" s="14"/>
      <c r="AIU30" s="14"/>
      <c r="AIV30" s="14"/>
      <c r="AIW30" s="14"/>
      <c r="AIX30" s="14"/>
      <c r="AIY30" s="14"/>
      <c r="AIZ30" s="14"/>
      <c r="AJA30" s="14"/>
      <c r="AJB30" s="14"/>
      <c r="AJC30" s="14"/>
      <c r="AJD30" s="14"/>
      <c r="AJE30" s="14"/>
      <c r="AJF30" s="14"/>
      <c r="AJG30" s="14"/>
      <c r="AJH30" s="14"/>
      <c r="AJI30" s="14"/>
      <c r="AJJ30" s="14"/>
      <c r="AJK30" s="14"/>
      <c r="AJL30" s="14"/>
      <c r="AJM30" s="14"/>
      <c r="AJN30" s="14"/>
      <c r="AJO30" s="14"/>
      <c r="AJP30" s="14"/>
      <c r="AJQ30" s="14"/>
      <c r="AJR30" s="14"/>
      <c r="AJS30" s="14"/>
      <c r="AJT30" s="14"/>
      <c r="AJU30" s="14"/>
      <c r="AJV30" s="14"/>
      <c r="AJW30" s="14"/>
      <c r="AJX30" s="14"/>
      <c r="AJY30" s="14"/>
      <c r="AJZ30" s="14"/>
      <c r="AKA30" s="14"/>
      <c r="AKB30" s="14"/>
      <c r="AKC30" s="14"/>
      <c r="AKD30" s="14"/>
      <c r="AKE30" s="14"/>
      <c r="AKF30" s="14"/>
      <c r="AKG30" s="14"/>
      <c r="AKH30" s="14"/>
      <c r="AKI30" s="14"/>
      <c r="AKJ30" s="14"/>
      <c r="AKK30" s="14"/>
      <c r="AKL30" s="14"/>
      <c r="AKM30" s="14"/>
      <c r="AKN30" s="14"/>
      <c r="AKO30" s="14"/>
      <c r="AKP30" s="14"/>
      <c r="AKQ30" s="14"/>
      <c r="AKR30" s="14"/>
      <c r="AKS30" s="14"/>
      <c r="AKT30" s="14"/>
      <c r="AKU30" s="14"/>
      <c r="AKV30" s="14"/>
      <c r="AKW30" s="14"/>
      <c r="AKX30" s="14"/>
      <c r="AKY30" s="14"/>
      <c r="AKZ30" s="14"/>
      <c r="ALA30" s="14"/>
      <c r="ALB30" s="14"/>
      <c r="ALC30" s="14"/>
      <c r="ALD30" s="14"/>
      <c r="ALE30" s="14"/>
      <c r="ALF30" s="14"/>
      <c r="ALG30" s="14"/>
      <c r="ALH30" s="14"/>
      <c r="ALI30" s="14"/>
      <c r="ALJ30" s="14"/>
      <c r="ALK30" s="14"/>
      <c r="ALL30" s="14"/>
      <c r="ALM30" s="14"/>
      <c r="ALN30" s="14"/>
      <c r="ALO30" s="14"/>
      <c r="ALP30" s="14"/>
      <c r="ALQ30" s="14"/>
      <c r="ALR30" s="14"/>
      <c r="ALS30" s="14"/>
      <c r="ALT30" s="14"/>
      <c r="ALU30" s="14"/>
      <c r="ALV30" s="14"/>
      <c r="ALW30" s="14"/>
      <c r="ALX30" s="14"/>
      <c r="ALY30" s="14"/>
      <c r="ALZ30" s="14"/>
      <c r="AMA30" s="14"/>
      <c r="AMB30" s="14"/>
      <c r="AMC30" s="14"/>
      <c r="AMD30" s="14"/>
      <c r="AME30" s="14"/>
    </row>
    <row r="31" spans="1:1019" ht="15" x14ac:dyDescent="0.25">
      <c r="A31" s="14" t="s">
        <v>1849</v>
      </c>
      <c r="B31" s="18">
        <v>47399</v>
      </c>
      <c r="C31" s="14"/>
      <c r="D31" s="14" t="s">
        <v>1850</v>
      </c>
      <c r="E31" s="14"/>
      <c r="F31" s="14"/>
      <c r="G31" s="19"/>
      <c r="H31" s="20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  <c r="IV31" s="14"/>
      <c r="IW31" s="14"/>
      <c r="IX31" s="14"/>
      <c r="IY31" s="14"/>
      <c r="IZ31" s="14"/>
      <c r="JA31" s="14"/>
      <c r="JB31" s="14"/>
      <c r="JC31" s="14"/>
      <c r="JD31" s="14"/>
      <c r="JE31" s="14"/>
      <c r="JF31" s="14"/>
      <c r="JG31" s="14"/>
      <c r="JH31" s="14"/>
      <c r="JI31" s="14"/>
      <c r="JJ31" s="14"/>
      <c r="JK31" s="14"/>
      <c r="JL31" s="14"/>
      <c r="JM31" s="14"/>
      <c r="JN31" s="14"/>
      <c r="JO31" s="14"/>
      <c r="JP31" s="14"/>
      <c r="JQ31" s="14"/>
      <c r="JR31" s="14"/>
      <c r="JS31" s="14"/>
      <c r="JT31" s="14"/>
      <c r="JU31" s="14"/>
      <c r="JV31" s="14"/>
      <c r="JW31" s="14"/>
      <c r="JX31" s="14"/>
      <c r="JY31" s="14"/>
      <c r="JZ31" s="1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  <c r="NY31" s="14"/>
      <c r="NZ31" s="14"/>
      <c r="OA31" s="14"/>
      <c r="OB31" s="14"/>
      <c r="OC31" s="14"/>
      <c r="OD31" s="14"/>
      <c r="OE31" s="14"/>
      <c r="OF31" s="14"/>
      <c r="OG31" s="14"/>
      <c r="OH31" s="14"/>
      <c r="OI31" s="14"/>
      <c r="OJ31" s="14"/>
      <c r="OK31" s="14"/>
      <c r="OL31" s="14"/>
      <c r="OM31" s="14"/>
      <c r="ON31" s="14"/>
      <c r="OO31" s="14"/>
      <c r="OP31" s="14"/>
      <c r="OQ31" s="14"/>
      <c r="OR31" s="14"/>
      <c r="OS31" s="14"/>
      <c r="OT31" s="14"/>
      <c r="OU31" s="14"/>
      <c r="OV31" s="14"/>
      <c r="OW31" s="14"/>
      <c r="OX31" s="14"/>
      <c r="OY31" s="14"/>
      <c r="OZ31" s="14"/>
      <c r="PA31" s="14"/>
      <c r="PB31" s="14"/>
      <c r="PC31" s="14"/>
      <c r="PD31" s="14"/>
      <c r="PE31" s="14"/>
      <c r="PF31" s="14"/>
      <c r="PG31" s="14"/>
      <c r="PH31" s="14"/>
      <c r="PI31" s="14"/>
      <c r="PJ31" s="14"/>
      <c r="PK31" s="14"/>
      <c r="PL31" s="14"/>
      <c r="PM31" s="14"/>
      <c r="PN31" s="14"/>
      <c r="PO31" s="14"/>
      <c r="PP31" s="14"/>
      <c r="PQ31" s="14"/>
      <c r="PR31" s="14"/>
      <c r="PS31" s="14"/>
      <c r="PT31" s="14"/>
      <c r="PU31" s="14"/>
      <c r="PV31" s="14"/>
      <c r="PW31" s="14"/>
      <c r="PX31" s="14"/>
      <c r="PY31" s="14"/>
      <c r="PZ31" s="14"/>
      <c r="QA31" s="14"/>
      <c r="QB31" s="14"/>
      <c r="QC31" s="14"/>
      <c r="QD31" s="14"/>
      <c r="QE31" s="14"/>
      <c r="QF31" s="14"/>
      <c r="QG31" s="14"/>
      <c r="QH31" s="14"/>
      <c r="QI31" s="14"/>
      <c r="QJ31" s="14"/>
      <c r="QK31" s="14"/>
      <c r="QL31" s="14"/>
      <c r="QM31" s="14"/>
      <c r="QN31" s="14"/>
      <c r="QO31" s="14"/>
      <c r="QP31" s="14"/>
      <c r="QQ31" s="14"/>
      <c r="QR31" s="14"/>
      <c r="QS31" s="14"/>
      <c r="QT31" s="14"/>
      <c r="QU31" s="14"/>
      <c r="QV31" s="14"/>
      <c r="QW31" s="14"/>
      <c r="QX31" s="14"/>
      <c r="QY31" s="14"/>
      <c r="QZ31" s="14"/>
      <c r="RA31" s="14"/>
      <c r="RB31" s="14"/>
      <c r="RC31" s="14"/>
      <c r="RD31" s="14"/>
      <c r="RE31" s="14"/>
      <c r="RF31" s="14"/>
      <c r="RG31" s="14"/>
      <c r="RH31" s="14"/>
      <c r="RI31" s="14"/>
      <c r="RJ31" s="14"/>
      <c r="RK31" s="14"/>
      <c r="RL31" s="14"/>
      <c r="RM31" s="14"/>
      <c r="RN31" s="14"/>
      <c r="RO31" s="14"/>
      <c r="RP31" s="14"/>
      <c r="RQ31" s="14"/>
      <c r="RR31" s="14"/>
      <c r="RS31" s="14"/>
      <c r="RT31" s="14"/>
      <c r="RU31" s="14"/>
      <c r="RV31" s="14"/>
      <c r="RW31" s="14"/>
      <c r="RX31" s="14"/>
      <c r="RY31" s="14"/>
      <c r="RZ31" s="14"/>
      <c r="SA31" s="14"/>
      <c r="SB31" s="14"/>
      <c r="SC31" s="14"/>
      <c r="SD31" s="14"/>
      <c r="SE31" s="14"/>
      <c r="SF31" s="14"/>
      <c r="SG31" s="14"/>
      <c r="SH31" s="14"/>
      <c r="SI31" s="14"/>
      <c r="SJ31" s="14"/>
      <c r="SK31" s="14"/>
      <c r="SL31" s="14"/>
      <c r="SM31" s="14"/>
      <c r="SN31" s="14"/>
      <c r="SO31" s="14"/>
      <c r="SP31" s="14"/>
      <c r="SQ31" s="14"/>
      <c r="SR31" s="14"/>
      <c r="SS31" s="14"/>
      <c r="ST31" s="14"/>
      <c r="SU31" s="14"/>
      <c r="SV31" s="14"/>
      <c r="SW31" s="14"/>
      <c r="SX31" s="14"/>
      <c r="SY31" s="14"/>
      <c r="SZ31" s="14"/>
      <c r="TA31" s="14"/>
      <c r="TB31" s="14"/>
      <c r="TC31" s="14"/>
      <c r="TD31" s="14"/>
      <c r="TE31" s="14"/>
      <c r="TF31" s="14"/>
      <c r="TG31" s="14"/>
      <c r="TH31" s="14"/>
      <c r="TI31" s="14"/>
      <c r="TJ31" s="14"/>
      <c r="TK31" s="14"/>
      <c r="TL31" s="14"/>
      <c r="TM31" s="14"/>
      <c r="TN31" s="14"/>
      <c r="TO31" s="14"/>
      <c r="TP31" s="14"/>
      <c r="TQ31" s="14"/>
      <c r="TR31" s="14"/>
      <c r="TS31" s="14"/>
      <c r="TT31" s="14"/>
      <c r="TU31" s="14"/>
      <c r="TV31" s="14"/>
      <c r="TW31" s="14"/>
      <c r="TX31" s="14"/>
      <c r="TY31" s="14"/>
      <c r="TZ31" s="14"/>
      <c r="UA31" s="14"/>
      <c r="UB31" s="14"/>
      <c r="UC31" s="14"/>
      <c r="UD31" s="14"/>
      <c r="UE31" s="14"/>
      <c r="UF31" s="14"/>
      <c r="UG31" s="14"/>
      <c r="UH31" s="14"/>
      <c r="UI31" s="14"/>
      <c r="UJ31" s="14"/>
      <c r="UK31" s="14"/>
      <c r="UL31" s="14"/>
      <c r="UM31" s="14"/>
      <c r="UN31" s="14"/>
      <c r="UO31" s="14"/>
      <c r="UP31" s="14"/>
      <c r="UQ31" s="14"/>
      <c r="UR31" s="14"/>
      <c r="US31" s="14"/>
      <c r="UT31" s="14"/>
      <c r="UU31" s="14"/>
      <c r="UV31" s="14"/>
      <c r="UW31" s="14"/>
      <c r="UX31" s="14"/>
      <c r="UY31" s="14"/>
      <c r="UZ31" s="14"/>
      <c r="VA31" s="14"/>
      <c r="VB31" s="14"/>
      <c r="VC31" s="14"/>
      <c r="VD31" s="14"/>
      <c r="VE31" s="14"/>
      <c r="VF31" s="14"/>
      <c r="VG31" s="14"/>
      <c r="VH31" s="14"/>
      <c r="VI31" s="14"/>
      <c r="VJ31" s="14"/>
      <c r="VK31" s="14"/>
      <c r="VL31" s="14"/>
      <c r="VM31" s="14"/>
      <c r="VN31" s="14"/>
      <c r="VO31" s="14"/>
      <c r="VP31" s="14"/>
      <c r="VQ31" s="14"/>
      <c r="VR31" s="14"/>
      <c r="VS31" s="14"/>
      <c r="VT31" s="14"/>
      <c r="VU31" s="14"/>
      <c r="VV31" s="14"/>
      <c r="VW31" s="14"/>
      <c r="VX31" s="14"/>
      <c r="VY31" s="14"/>
      <c r="VZ31" s="14"/>
      <c r="WA31" s="14"/>
      <c r="WB31" s="14"/>
      <c r="WC31" s="14"/>
      <c r="WD31" s="14"/>
      <c r="WE31" s="14"/>
      <c r="WF31" s="14"/>
      <c r="WG31" s="14"/>
      <c r="WH31" s="14"/>
      <c r="WI31" s="14"/>
      <c r="WJ31" s="14"/>
      <c r="WK31" s="14"/>
      <c r="WL31" s="14"/>
      <c r="WM31" s="14"/>
      <c r="WN31" s="14"/>
      <c r="WO31" s="14"/>
      <c r="WP31" s="14"/>
      <c r="WQ31" s="14"/>
      <c r="WR31" s="14"/>
      <c r="WS31" s="14"/>
      <c r="WT31" s="14"/>
      <c r="WU31" s="14"/>
      <c r="WV31" s="14"/>
      <c r="WW31" s="14"/>
      <c r="WX31" s="14"/>
      <c r="WY31" s="14"/>
      <c r="WZ31" s="14"/>
      <c r="XA31" s="14"/>
      <c r="XB31" s="14"/>
      <c r="XC31" s="14"/>
      <c r="XD31" s="14"/>
      <c r="XE31" s="14"/>
      <c r="XF31" s="14"/>
      <c r="XG31" s="14"/>
      <c r="XH31" s="14"/>
      <c r="XI31" s="14"/>
      <c r="XJ31" s="14"/>
      <c r="XK31" s="14"/>
      <c r="XL31" s="14"/>
      <c r="XM31" s="14"/>
      <c r="XN31" s="14"/>
      <c r="XO31" s="14"/>
      <c r="XP31" s="14"/>
      <c r="XQ31" s="14"/>
      <c r="XR31" s="14"/>
      <c r="XS31" s="14"/>
      <c r="XT31" s="14"/>
      <c r="XU31" s="14"/>
      <c r="XV31" s="14"/>
      <c r="XW31" s="14"/>
      <c r="XX31" s="14"/>
      <c r="XY31" s="14"/>
      <c r="XZ31" s="14"/>
      <c r="YA31" s="14"/>
      <c r="YB31" s="14"/>
      <c r="YC31" s="14"/>
      <c r="YD31" s="14"/>
      <c r="YE31" s="14"/>
      <c r="YF31" s="14"/>
      <c r="YG31" s="14"/>
      <c r="YH31" s="14"/>
      <c r="YI31" s="14"/>
      <c r="YJ31" s="14"/>
      <c r="YK31" s="14"/>
      <c r="YL31" s="14"/>
      <c r="YM31" s="14"/>
      <c r="YN31" s="14"/>
      <c r="YO31" s="14"/>
      <c r="YP31" s="14"/>
      <c r="YQ31" s="14"/>
      <c r="YR31" s="14"/>
      <c r="YS31" s="14"/>
      <c r="YT31" s="14"/>
      <c r="YU31" s="14"/>
      <c r="YV31" s="14"/>
      <c r="YW31" s="14"/>
      <c r="YX31" s="14"/>
      <c r="YY31" s="14"/>
      <c r="YZ31" s="14"/>
      <c r="ZA31" s="14"/>
      <c r="ZB31" s="14"/>
      <c r="ZC31" s="14"/>
      <c r="ZD31" s="14"/>
      <c r="ZE31" s="14"/>
      <c r="ZF31" s="14"/>
      <c r="ZG31" s="14"/>
      <c r="ZH31" s="14"/>
      <c r="ZI31" s="14"/>
      <c r="ZJ31" s="14"/>
      <c r="ZK31" s="14"/>
      <c r="ZL31" s="14"/>
      <c r="ZM31" s="14"/>
      <c r="ZN31" s="14"/>
      <c r="ZO31" s="14"/>
      <c r="ZP31" s="14"/>
      <c r="ZQ31" s="14"/>
      <c r="ZR31" s="14"/>
      <c r="ZS31" s="14"/>
      <c r="ZT31" s="14"/>
      <c r="ZU31" s="14"/>
      <c r="ZV31" s="14"/>
      <c r="ZW31" s="14"/>
      <c r="ZX31" s="14"/>
      <c r="ZY31" s="14"/>
      <c r="ZZ31" s="14"/>
      <c r="AAA31" s="14"/>
      <c r="AAB31" s="14"/>
      <c r="AAC31" s="14"/>
      <c r="AAD31" s="14"/>
      <c r="AAE31" s="14"/>
      <c r="AAF31" s="14"/>
      <c r="AAG31" s="14"/>
      <c r="AAH31" s="14"/>
      <c r="AAI31" s="14"/>
      <c r="AAJ31" s="14"/>
      <c r="AAK31" s="14"/>
      <c r="AAL31" s="14"/>
      <c r="AAM31" s="14"/>
      <c r="AAN31" s="14"/>
      <c r="AAO31" s="14"/>
      <c r="AAP31" s="14"/>
      <c r="AAQ31" s="14"/>
      <c r="AAR31" s="14"/>
      <c r="AAS31" s="14"/>
      <c r="AAT31" s="14"/>
      <c r="AAU31" s="14"/>
      <c r="AAV31" s="14"/>
      <c r="AAW31" s="14"/>
      <c r="AAX31" s="14"/>
      <c r="AAY31" s="14"/>
      <c r="AAZ31" s="14"/>
      <c r="ABA31" s="14"/>
      <c r="ABB31" s="14"/>
      <c r="ABC31" s="14"/>
      <c r="ABD31" s="14"/>
      <c r="ABE31" s="14"/>
      <c r="ABF31" s="14"/>
      <c r="ABG31" s="14"/>
      <c r="ABH31" s="14"/>
      <c r="ABI31" s="14"/>
      <c r="ABJ31" s="14"/>
      <c r="ABK31" s="14"/>
      <c r="ABL31" s="14"/>
      <c r="ABM31" s="14"/>
      <c r="ABN31" s="14"/>
      <c r="ABO31" s="14"/>
      <c r="ABP31" s="14"/>
      <c r="ABQ31" s="14"/>
      <c r="ABR31" s="14"/>
      <c r="ABS31" s="14"/>
      <c r="ABT31" s="14"/>
      <c r="ABU31" s="14"/>
      <c r="ABV31" s="14"/>
      <c r="ABW31" s="14"/>
      <c r="ABX31" s="14"/>
      <c r="ABY31" s="14"/>
      <c r="ABZ31" s="14"/>
      <c r="ACA31" s="14"/>
      <c r="ACB31" s="14"/>
      <c r="ACC31" s="14"/>
      <c r="ACD31" s="14"/>
      <c r="ACE31" s="14"/>
      <c r="ACF31" s="14"/>
      <c r="ACG31" s="14"/>
      <c r="ACH31" s="14"/>
      <c r="ACI31" s="14"/>
      <c r="ACJ31" s="14"/>
      <c r="ACK31" s="14"/>
      <c r="ACL31" s="14"/>
      <c r="ACM31" s="14"/>
      <c r="ACN31" s="14"/>
      <c r="ACO31" s="14"/>
      <c r="ACP31" s="14"/>
      <c r="ACQ31" s="14"/>
      <c r="ACR31" s="14"/>
      <c r="ACS31" s="14"/>
      <c r="ACT31" s="14"/>
      <c r="ACU31" s="14"/>
      <c r="ACV31" s="14"/>
      <c r="ACW31" s="14"/>
      <c r="ACX31" s="14"/>
      <c r="ACY31" s="14"/>
      <c r="ACZ31" s="14"/>
      <c r="ADA31" s="14"/>
      <c r="ADB31" s="14"/>
      <c r="ADC31" s="14"/>
      <c r="ADD31" s="14"/>
      <c r="ADE31" s="14"/>
      <c r="ADF31" s="14"/>
      <c r="ADG31" s="14"/>
      <c r="ADH31" s="14"/>
      <c r="ADI31" s="14"/>
      <c r="ADJ31" s="14"/>
      <c r="ADK31" s="14"/>
      <c r="ADL31" s="14"/>
      <c r="ADM31" s="14"/>
      <c r="ADN31" s="14"/>
      <c r="ADO31" s="14"/>
      <c r="ADP31" s="14"/>
      <c r="ADQ31" s="14"/>
      <c r="ADR31" s="14"/>
      <c r="ADS31" s="14"/>
      <c r="ADT31" s="14"/>
      <c r="ADU31" s="14"/>
      <c r="ADV31" s="14"/>
      <c r="ADW31" s="14"/>
      <c r="ADX31" s="14"/>
      <c r="ADY31" s="14"/>
      <c r="ADZ31" s="14"/>
      <c r="AEA31" s="14"/>
      <c r="AEB31" s="14"/>
      <c r="AEC31" s="14"/>
      <c r="AED31" s="14"/>
      <c r="AEE31" s="14"/>
      <c r="AEF31" s="14"/>
      <c r="AEG31" s="14"/>
      <c r="AEH31" s="14"/>
      <c r="AEI31" s="14"/>
      <c r="AEJ31" s="14"/>
      <c r="AEK31" s="14"/>
      <c r="AEL31" s="14"/>
      <c r="AEM31" s="14"/>
      <c r="AEN31" s="14"/>
      <c r="AEO31" s="14"/>
      <c r="AEP31" s="14"/>
      <c r="AEQ31" s="14"/>
      <c r="AER31" s="14"/>
      <c r="AES31" s="14"/>
      <c r="AET31" s="14"/>
      <c r="AEU31" s="14"/>
      <c r="AEV31" s="14"/>
      <c r="AEW31" s="14"/>
      <c r="AEX31" s="14"/>
      <c r="AEY31" s="14"/>
      <c r="AEZ31" s="14"/>
      <c r="AFA31" s="14"/>
      <c r="AFB31" s="14"/>
      <c r="AFC31" s="14"/>
      <c r="AFD31" s="14"/>
      <c r="AFE31" s="14"/>
      <c r="AFF31" s="14"/>
      <c r="AFG31" s="14"/>
      <c r="AFH31" s="14"/>
      <c r="AFI31" s="14"/>
      <c r="AFJ31" s="14"/>
      <c r="AFK31" s="14"/>
      <c r="AFL31" s="14"/>
      <c r="AFM31" s="14"/>
      <c r="AFN31" s="14"/>
      <c r="AFO31" s="14"/>
      <c r="AFP31" s="14"/>
      <c r="AFQ31" s="14"/>
      <c r="AFR31" s="14"/>
      <c r="AFS31" s="14"/>
      <c r="AFT31" s="14"/>
      <c r="AFU31" s="14"/>
      <c r="AFV31" s="14"/>
      <c r="AFW31" s="14"/>
      <c r="AFX31" s="14"/>
      <c r="AFY31" s="14"/>
      <c r="AFZ31" s="14"/>
      <c r="AGA31" s="14"/>
      <c r="AGB31" s="14"/>
      <c r="AGC31" s="14"/>
      <c r="AGD31" s="14"/>
      <c r="AGE31" s="14"/>
      <c r="AGF31" s="14"/>
      <c r="AGG31" s="14"/>
      <c r="AGH31" s="14"/>
      <c r="AGI31" s="14"/>
      <c r="AGJ31" s="14"/>
      <c r="AGK31" s="14"/>
      <c r="AGL31" s="14"/>
      <c r="AGM31" s="14"/>
      <c r="AGN31" s="14"/>
      <c r="AGO31" s="14"/>
      <c r="AGP31" s="14"/>
      <c r="AGQ31" s="14"/>
      <c r="AGR31" s="14"/>
      <c r="AGS31" s="14"/>
      <c r="AGT31" s="14"/>
      <c r="AGU31" s="14"/>
      <c r="AGV31" s="14"/>
      <c r="AGW31" s="14"/>
      <c r="AGX31" s="14"/>
      <c r="AGY31" s="14"/>
      <c r="AGZ31" s="14"/>
      <c r="AHA31" s="14"/>
      <c r="AHB31" s="14"/>
      <c r="AHC31" s="14"/>
      <c r="AHD31" s="14"/>
      <c r="AHE31" s="14"/>
      <c r="AHF31" s="14"/>
      <c r="AHG31" s="14"/>
      <c r="AHH31" s="14"/>
      <c r="AHI31" s="14"/>
      <c r="AHJ31" s="14"/>
      <c r="AHK31" s="14"/>
      <c r="AHL31" s="14"/>
      <c r="AHM31" s="14"/>
      <c r="AHN31" s="14"/>
      <c r="AHO31" s="14"/>
      <c r="AHP31" s="14"/>
      <c r="AHQ31" s="14"/>
      <c r="AHR31" s="14"/>
      <c r="AHS31" s="14"/>
      <c r="AHT31" s="14"/>
      <c r="AHU31" s="14"/>
      <c r="AHV31" s="14"/>
      <c r="AHW31" s="14"/>
      <c r="AHX31" s="14"/>
      <c r="AHY31" s="14"/>
      <c r="AHZ31" s="14"/>
      <c r="AIA31" s="14"/>
      <c r="AIB31" s="14"/>
      <c r="AIC31" s="14"/>
      <c r="AID31" s="14"/>
      <c r="AIE31" s="14"/>
      <c r="AIF31" s="14"/>
      <c r="AIG31" s="14"/>
      <c r="AIH31" s="14"/>
      <c r="AII31" s="14"/>
      <c r="AIJ31" s="14"/>
      <c r="AIK31" s="14"/>
      <c r="AIL31" s="14"/>
      <c r="AIM31" s="14"/>
      <c r="AIN31" s="14"/>
      <c r="AIO31" s="14"/>
      <c r="AIP31" s="14"/>
      <c r="AIQ31" s="14"/>
      <c r="AIR31" s="14"/>
      <c r="AIS31" s="14"/>
      <c r="AIT31" s="14"/>
      <c r="AIU31" s="14"/>
      <c r="AIV31" s="14"/>
      <c r="AIW31" s="14"/>
      <c r="AIX31" s="14"/>
      <c r="AIY31" s="14"/>
      <c r="AIZ31" s="14"/>
      <c r="AJA31" s="14"/>
      <c r="AJB31" s="14"/>
      <c r="AJC31" s="14"/>
      <c r="AJD31" s="14"/>
      <c r="AJE31" s="14"/>
      <c r="AJF31" s="14"/>
      <c r="AJG31" s="14"/>
      <c r="AJH31" s="14"/>
      <c r="AJI31" s="14"/>
      <c r="AJJ31" s="14"/>
      <c r="AJK31" s="14"/>
      <c r="AJL31" s="14"/>
      <c r="AJM31" s="14"/>
      <c r="AJN31" s="14"/>
      <c r="AJO31" s="14"/>
      <c r="AJP31" s="14"/>
      <c r="AJQ31" s="14"/>
      <c r="AJR31" s="14"/>
      <c r="AJS31" s="14"/>
      <c r="AJT31" s="14"/>
      <c r="AJU31" s="14"/>
      <c r="AJV31" s="14"/>
      <c r="AJW31" s="14"/>
      <c r="AJX31" s="14"/>
      <c r="AJY31" s="14"/>
      <c r="AJZ31" s="14"/>
      <c r="AKA31" s="14"/>
      <c r="AKB31" s="14"/>
      <c r="AKC31" s="14"/>
      <c r="AKD31" s="14"/>
      <c r="AKE31" s="14"/>
      <c r="AKF31" s="14"/>
      <c r="AKG31" s="14"/>
      <c r="AKH31" s="14"/>
      <c r="AKI31" s="14"/>
      <c r="AKJ31" s="14"/>
      <c r="AKK31" s="14"/>
      <c r="AKL31" s="14"/>
      <c r="AKM31" s="14"/>
      <c r="AKN31" s="14"/>
      <c r="AKO31" s="14"/>
      <c r="AKP31" s="14"/>
      <c r="AKQ31" s="14"/>
      <c r="AKR31" s="14"/>
      <c r="AKS31" s="14"/>
      <c r="AKT31" s="14"/>
      <c r="AKU31" s="14"/>
      <c r="AKV31" s="14"/>
      <c r="AKW31" s="14"/>
      <c r="AKX31" s="14"/>
      <c r="AKY31" s="14"/>
      <c r="AKZ31" s="14"/>
      <c r="ALA31" s="14"/>
      <c r="ALB31" s="14"/>
      <c r="ALC31" s="14"/>
      <c r="ALD31" s="14"/>
      <c r="ALE31" s="14"/>
      <c r="ALF31" s="14"/>
      <c r="ALG31" s="14"/>
      <c r="ALH31" s="14"/>
      <c r="ALI31" s="14"/>
      <c r="ALJ31" s="14"/>
      <c r="ALK31" s="14"/>
      <c r="ALL31" s="14"/>
      <c r="ALM31" s="14"/>
      <c r="ALN31" s="14"/>
      <c r="ALO31" s="14"/>
      <c r="ALP31" s="14"/>
      <c r="ALQ31" s="14"/>
      <c r="ALR31" s="14"/>
      <c r="ALS31" s="14"/>
      <c r="ALT31" s="14"/>
      <c r="ALU31" s="14"/>
      <c r="ALV31" s="14"/>
      <c r="ALW31" s="14"/>
      <c r="ALX31" s="14"/>
      <c r="ALY31" s="14"/>
      <c r="ALZ31" s="14"/>
      <c r="AMA31" s="14"/>
      <c r="AMB31" s="14"/>
      <c r="AMC31" s="14"/>
      <c r="AMD31" s="14"/>
      <c r="AME31" s="14"/>
    </row>
    <row r="32" spans="1:1019" ht="15" x14ac:dyDescent="0.25">
      <c r="A32" s="14" t="s">
        <v>631</v>
      </c>
      <c r="B32" s="18">
        <v>7784</v>
      </c>
      <c r="C32" s="14"/>
      <c r="D32" s="14" t="s">
        <v>632</v>
      </c>
      <c r="E32" s="14"/>
      <c r="F32" s="14"/>
      <c r="G32" s="19"/>
      <c r="H32" s="20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  <c r="IV32" s="14"/>
      <c r="IW32" s="14"/>
      <c r="IX32" s="14"/>
      <c r="IY32" s="14"/>
      <c r="IZ32" s="14"/>
      <c r="JA32" s="14"/>
      <c r="JB32" s="14"/>
      <c r="JC32" s="14"/>
      <c r="JD32" s="14"/>
      <c r="JE32" s="14"/>
      <c r="JF32" s="14"/>
      <c r="JG32" s="14"/>
      <c r="JH32" s="14"/>
      <c r="JI32" s="14"/>
      <c r="JJ32" s="14"/>
      <c r="JK32" s="14"/>
      <c r="JL32" s="14"/>
      <c r="JM32" s="14"/>
      <c r="JN32" s="14"/>
      <c r="JO32" s="14"/>
      <c r="JP32" s="14"/>
      <c r="JQ32" s="14"/>
      <c r="JR32" s="14"/>
      <c r="JS32" s="14"/>
      <c r="JT32" s="14"/>
      <c r="JU32" s="14"/>
      <c r="JV32" s="14"/>
      <c r="JW32" s="14"/>
      <c r="JX32" s="14"/>
      <c r="JY32" s="14"/>
      <c r="JZ32" s="1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  <c r="NY32" s="14"/>
      <c r="NZ32" s="14"/>
      <c r="OA32" s="14"/>
      <c r="OB32" s="14"/>
      <c r="OC32" s="14"/>
      <c r="OD32" s="14"/>
      <c r="OE32" s="14"/>
      <c r="OF32" s="14"/>
      <c r="OG32" s="14"/>
      <c r="OH32" s="14"/>
      <c r="OI32" s="14"/>
      <c r="OJ32" s="14"/>
      <c r="OK32" s="14"/>
      <c r="OL32" s="14"/>
      <c r="OM32" s="14"/>
      <c r="ON32" s="14"/>
      <c r="OO32" s="14"/>
      <c r="OP32" s="14"/>
      <c r="OQ32" s="14"/>
      <c r="OR32" s="14"/>
      <c r="OS32" s="14"/>
      <c r="OT32" s="14"/>
      <c r="OU32" s="14"/>
      <c r="OV32" s="14"/>
      <c r="OW32" s="14"/>
      <c r="OX32" s="14"/>
      <c r="OY32" s="14"/>
      <c r="OZ32" s="14"/>
      <c r="PA32" s="14"/>
      <c r="PB32" s="14"/>
      <c r="PC32" s="14"/>
      <c r="PD32" s="14"/>
      <c r="PE32" s="14"/>
      <c r="PF32" s="14"/>
      <c r="PG32" s="14"/>
      <c r="PH32" s="14"/>
      <c r="PI32" s="14"/>
      <c r="PJ32" s="14"/>
      <c r="PK32" s="14"/>
      <c r="PL32" s="14"/>
      <c r="PM32" s="14"/>
      <c r="PN32" s="14"/>
      <c r="PO32" s="14"/>
      <c r="PP32" s="14"/>
      <c r="PQ32" s="14"/>
      <c r="PR32" s="14"/>
      <c r="PS32" s="14"/>
      <c r="PT32" s="14"/>
      <c r="PU32" s="14"/>
      <c r="PV32" s="14"/>
      <c r="PW32" s="14"/>
      <c r="PX32" s="14"/>
      <c r="PY32" s="14"/>
      <c r="PZ32" s="14"/>
      <c r="QA32" s="14"/>
      <c r="QB32" s="14"/>
      <c r="QC32" s="14"/>
      <c r="QD32" s="14"/>
      <c r="QE32" s="14"/>
      <c r="QF32" s="14"/>
      <c r="QG32" s="14"/>
      <c r="QH32" s="14"/>
      <c r="QI32" s="14"/>
      <c r="QJ32" s="14"/>
      <c r="QK32" s="14"/>
      <c r="QL32" s="14"/>
      <c r="QM32" s="14"/>
      <c r="QN32" s="14"/>
      <c r="QO32" s="14"/>
      <c r="QP32" s="14"/>
      <c r="QQ32" s="14"/>
      <c r="QR32" s="14"/>
      <c r="QS32" s="14"/>
      <c r="QT32" s="14"/>
      <c r="QU32" s="14"/>
      <c r="QV32" s="14"/>
      <c r="QW32" s="14"/>
      <c r="QX32" s="14"/>
      <c r="QY32" s="14"/>
      <c r="QZ32" s="14"/>
      <c r="RA32" s="14"/>
      <c r="RB32" s="14"/>
      <c r="RC32" s="14"/>
      <c r="RD32" s="14"/>
      <c r="RE32" s="14"/>
      <c r="RF32" s="14"/>
      <c r="RG32" s="14"/>
      <c r="RH32" s="14"/>
      <c r="RI32" s="14"/>
      <c r="RJ32" s="14"/>
      <c r="RK32" s="14"/>
      <c r="RL32" s="14"/>
      <c r="RM32" s="14"/>
      <c r="RN32" s="14"/>
      <c r="RO32" s="14"/>
      <c r="RP32" s="14"/>
      <c r="RQ32" s="14"/>
      <c r="RR32" s="14"/>
      <c r="RS32" s="14"/>
      <c r="RT32" s="14"/>
      <c r="RU32" s="14"/>
      <c r="RV32" s="14"/>
      <c r="RW32" s="14"/>
      <c r="RX32" s="14"/>
      <c r="RY32" s="14"/>
      <c r="RZ32" s="14"/>
      <c r="SA32" s="14"/>
      <c r="SB32" s="14"/>
      <c r="SC32" s="14"/>
      <c r="SD32" s="14"/>
      <c r="SE32" s="14"/>
      <c r="SF32" s="14"/>
      <c r="SG32" s="14"/>
      <c r="SH32" s="14"/>
      <c r="SI32" s="14"/>
      <c r="SJ32" s="14"/>
      <c r="SK32" s="14"/>
      <c r="SL32" s="14"/>
      <c r="SM32" s="14"/>
      <c r="SN32" s="14"/>
      <c r="SO32" s="14"/>
      <c r="SP32" s="14"/>
      <c r="SQ32" s="14"/>
      <c r="SR32" s="14"/>
      <c r="SS32" s="14"/>
      <c r="ST32" s="14"/>
      <c r="SU32" s="14"/>
      <c r="SV32" s="14"/>
      <c r="SW32" s="14"/>
      <c r="SX32" s="14"/>
      <c r="SY32" s="14"/>
      <c r="SZ32" s="14"/>
      <c r="TA32" s="14"/>
      <c r="TB32" s="14"/>
      <c r="TC32" s="14"/>
      <c r="TD32" s="14"/>
      <c r="TE32" s="14"/>
      <c r="TF32" s="14"/>
      <c r="TG32" s="14"/>
      <c r="TH32" s="14"/>
      <c r="TI32" s="14"/>
      <c r="TJ32" s="14"/>
      <c r="TK32" s="14"/>
      <c r="TL32" s="14"/>
      <c r="TM32" s="14"/>
      <c r="TN32" s="14"/>
      <c r="TO32" s="14"/>
      <c r="TP32" s="14"/>
      <c r="TQ32" s="14"/>
      <c r="TR32" s="14"/>
      <c r="TS32" s="14"/>
      <c r="TT32" s="14"/>
      <c r="TU32" s="14"/>
      <c r="TV32" s="14"/>
      <c r="TW32" s="14"/>
      <c r="TX32" s="14"/>
      <c r="TY32" s="14"/>
      <c r="TZ32" s="14"/>
      <c r="UA32" s="14"/>
      <c r="UB32" s="14"/>
      <c r="UC32" s="14"/>
      <c r="UD32" s="14"/>
      <c r="UE32" s="14"/>
      <c r="UF32" s="14"/>
      <c r="UG32" s="14"/>
      <c r="UH32" s="14"/>
      <c r="UI32" s="14"/>
      <c r="UJ32" s="14"/>
      <c r="UK32" s="14"/>
      <c r="UL32" s="14"/>
      <c r="UM32" s="14"/>
      <c r="UN32" s="14"/>
      <c r="UO32" s="14"/>
      <c r="UP32" s="14"/>
      <c r="UQ32" s="14"/>
      <c r="UR32" s="14"/>
      <c r="US32" s="14"/>
      <c r="UT32" s="14"/>
      <c r="UU32" s="14"/>
      <c r="UV32" s="14"/>
      <c r="UW32" s="14"/>
      <c r="UX32" s="14"/>
      <c r="UY32" s="14"/>
      <c r="UZ32" s="14"/>
      <c r="VA32" s="14"/>
      <c r="VB32" s="14"/>
      <c r="VC32" s="14"/>
      <c r="VD32" s="14"/>
      <c r="VE32" s="14"/>
      <c r="VF32" s="14"/>
      <c r="VG32" s="14"/>
      <c r="VH32" s="14"/>
      <c r="VI32" s="14"/>
      <c r="VJ32" s="14"/>
      <c r="VK32" s="14"/>
      <c r="VL32" s="14"/>
      <c r="VM32" s="14"/>
      <c r="VN32" s="14"/>
      <c r="VO32" s="14"/>
      <c r="VP32" s="14"/>
      <c r="VQ32" s="14"/>
      <c r="VR32" s="14"/>
      <c r="VS32" s="14"/>
      <c r="VT32" s="14"/>
      <c r="VU32" s="14"/>
      <c r="VV32" s="14"/>
      <c r="VW32" s="14"/>
      <c r="VX32" s="14"/>
      <c r="VY32" s="14"/>
      <c r="VZ32" s="14"/>
      <c r="WA32" s="14"/>
      <c r="WB32" s="14"/>
      <c r="WC32" s="14"/>
      <c r="WD32" s="14"/>
      <c r="WE32" s="14"/>
      <c r="WF32" s="14"/>
      <c r="WG32" s="14"/>
      <c r="WH32" s="14"/>
      <c r="WI32" s="14"/>
      <c r="WJ32" s="14"/>
      <c r="WK32" s="14"/>
      <c r="WL32" s="14"/>
      <c r="WM32" s="14"/>
      <c r="WN32" s="14"/>
      <c r="WO32" s="14"/>
      <c r="WP32" s="14"/>
      <c r="WQ32" s="14"/>
      <c r="WR32" s="14"/>
      <c r="WS32" s="14"/>
      <c r="WT32" s="14"/>
      <c r="WU32" s="14"/>
      <c r="WV32" s="14"/>
      <c r="WW32" s="14"/>
      <c r="WX32" s="14"/>
      <c r="WY32" s="14"/>
      <c r="WZ32" s="14"/>
      <c r="XA32" s="14"/>
      <c r="XB32" s="14"/>
      <c r="XC32" s="14"/>
      <c r="XD32" s="14"/>
      <c r="XE32" s="14"/>
      <c r="XF32" s="14"/>
      <c r="XG32" s="14"/>
      <c r="XH32" s="14"/>
      <c r="XI32" s="14"/>
      <c r="XJ32" s="14"/>
      <c r="XK32" s="14"/>
      <c r="XL32" s="14"/>
      <c r="XM32" s="14"/>
      <c r="XN32" s="14"/>
      <c r="XO32" s="14"/>
      <c r="XP32" s="14"/>
      <c r="XQ32" s="14"/>
      <c r="XR32" s="14"/>
      <c r="XS32" s="14"/>
      <c r="XT32" s="14"/>
      <c r="XU32" s="14"/>
      <c r="XV32" s="14"/>
      <c r="XW32" s="14"/>
      <c r="XX32" s="14"/>
      <c r="XY32" s="14"/>
      <c r="XZ32" s="14"/>
      <c r="YA32" s="14"/>
      <c r="YB32" s="14"/>
      <c r="YC32" s="14"/>
      <c r="YD32" s="14"/>
      <c r="YE32" s="14"/>
      <c r="YF32" s="14"/>
      <c r="YG32" s="14"/>
      <c r="YH32" s="14"/>
      <c r="YI32" s="14"/>
      <c r="YJ32" s="14"/>
      <c r="YK32" s="14"/>
      <c r="YL32" s="14"/>
      <c r="YM32" s="14"/>
      <c r="YN32" s="14"/>
      <c r="YO32" s="14"/>
      <c r="YP32" s="14"/>
      <c r="YQ32" s="14"/>
      <c r="YR32" s="14"/>
      <c r="YS32" s="14"/>
      <c r="YT32" s="14"/>
      <c r="YU32" s="14"/>
      <c r="YV32" s="14"/>
      <c r="YW32" s="14"/>
      <c r="YX32" s="14"/>
      <c r="YY32" s="14"/>
      <c r="YZ32" s="14"/>
      <c r="ZA32" s="14"/>
      <c r="ZB32" s="14"/>
      <c r="ZC32" s="14"/>
      <c r="ZD32" s="14"/>
      <c r="ZE32" s="14"/>
      <c r="ZF32" s="14"/>
      <c r="ZG32" s="14"/>
      <c r="ZH32" s="14"/>
      <c r="ZI32" s="14"/>
      <c r="ZJ32" s="14"/>
      <c r="ZK32" s="14"/>
      <c r="ZL32" s="14"/>
      <c r="ZM32" s="14"/>
      <c r="ZN32" s="14"/>
      <c r="ZO32" s="14"/>
      <c r="ZP32" s="14"/>
      <c r="ZQ32" s="14"/>
      <c r="ZR32" s="14"/>
      <c r="ZS32" s="14"/>
      <c r="ZT32" s="14"/>
      <c r="ZU32" s="14"/>
      <c r="ZV32" s="14"/>
      <c r="ZW32" s="14"/>
      <c r="ZX32" s="14"/>
      <c r="ZY32" s="14"/>
      <c r="ZZ32" s="14"/>
      <c r="AAA32" s="14"/>
      <c r="AAB32" s="14"/>
      <c r="AAC32" s="14"/>
      <c r="AAD32" s="14"/>
      <c r="AAE32" s="14"/>
      <c r="AAF32" s="14"/>
      <c r="AAG32" s="14"/>
      <c r="AAH32" s="14"/>
      <c r="AAI32" s="14"/>
      <c r="AAJ32" s="14"/>
      <c r="AAK32" s="14"/>
      <c r="AAL32" s="14"/>
      <c r="AAM32" s="14"/>
      <c r="AAN32" s="14"/>
      <c r="AAO32" s="14"/>
      <c r="AAP32" s="14"/>
      <c r="AAQ32" s="14"/>
      <c r="AAR32" s="14"/>
      <c r="AAS32" s="14"/>
      <c r="AAT32" s="14"/>
      <c r="AAU32" s="14"/>
      <c r="AAV32" s="14"/>
      <c r="AAW32" s="14"/>
      <c r="AAX32" s="14"/>
      <c r="AAY32" s="14"/>
      <c r="AAZ32" s="14"/>
      <c r="ABA32" s="14"/>
      <c r="ABB32" s="14"/>
      <c r="ABC32" s="14"/>
      <c r="ABD32" s="14"/>
      <c r="ABE32" s="14"/>
      <c r="ABF32" s="14"/>
      <c r="ABG32" s="14"/>
      <c r="ABH32" s="14"/>
      <c r="ABI32" s="14"/>
      <c r="ABJ32" s="14"/>
      <c r="ABK32" s="14"/>
      <c r="ABL32" s="14"/>
      <c r="ABM32" s="14"/>
      <c r="ABN32" s="14"/>
      <c r="ABO32" s="14"/>
      <c r="ABP32" s="14"/>
      <c r="ABQ32" s="14"/>
      <c r="ABR32" s="14"/>
      <c r="ABS32" s="14"/>
      <c r="ABT32" s="14"/>
      <c r="ABU32" s="14"/>
      <c r="ABV32" s="14"/>
      <c r="ABW32" s="14"/>
      <c r="ABX32" s="14"/>
      <c r="ABY32" s="14"/>
      <c r="ABZ32" s="14"/>
      <c r="ACA32" s="14"/>
      <c r="ACB32" s="14"/>
      <c r="ACC32" s="14"/>
      <c r="ACD32" s="14"/>
      <c r="ACE32" s="14"/>
      <c r="ACF32" s="14"/>
      <c r="ACG32" s="14"/>
      <c r="ACH32" s="14"/>
      <c r="ACI32" s="14"/>
      <c r="ACJ32" s="14"/>
      <c r="ACK32" s="14"/>
      <c r="ACL32" s="14"/>
      <c r="ACM32" s="14"/>
      <c r="ACN32" s="14"/>
      <c r="ACO32" s="14"/>
      <c r="ACP32" s="14"/>
      <c r="ACQ32" s="14"/>
      <c r="ACR32" s="14"/>
      <c r="ACS32" s="14"/>
      <c r="ACT32" s="14"/>
      <c r="ACU32" s="14"/>
      <c r="ACV32" s="14"/>
      <c r="ACW32" s="14"/>
      <c r="ACX32" s="14"/>
      <c r="ACY32" s="14"/>
      <c r="ACZ32" s="14"/>
      <c r="ADA32" s="14"/>
      <c r="ADB32" s="14"/>
      <c r="ADC32" s="14"/>
      <c r="ADD32" s="14"/>
      <c r="ADE32" s="14"/>
      <c r="ADF32" s="14"/>
      <c r="ADG32" s="14"/>
      <c r="ADH32" s="14"/>
      <c r="ADI32" s="14"/>
      <c r="ADJ32" s="14"/>
      <c r="ADK32" s="14"/>
      <c r="ADL32" s="14"/>
      <c r="ADM32" s="14"/>
      <c r="ADN32" s="14"/>
      <c r="ADO32" s="14"/>
      <c r="ADP32" s="14"/>
      <c r="ADQ32" s="14"/>
      <c r="ADR32" s="14"/>
      <c r="ADS32" s="14"/>
      <c r="ADT32" s="14"/>
      <c r="ADU32" s="14"/>
      <c r="ADV32" s="14"/>
      <c r="ADW32" s="14"/>
      <c r="ADX32" s="14"/>
      <c r="ADY32" s="14"/>
      <c r="ADZ32" s="14"/>
      <c r="AEA32" s="14"/>
      <c r="AEB32" s="14"/>
      <c r="AEC32" s="14"/>
      <c r="AED32" s="14"/>
      <c r="AEE32" s="14"/>
      <c r="AEF32" s="14"/>
      <c r="AEG32" s="14"/>
      <c r="AEH32" s="14"/>
      <c r="AEI32" s="14"/>
      <c r="AEJ32" s="14"/>
      <c r="AEK32" s="14"/>
      <c r="AEL32" s="14"/>
      <c r="AEM32" s="14"/>
      <c r="AEN32" s="14"/>
      <c r="AEO32" s="14"/>
      <c r="AEP32" s="14"/>
      <c r="AEQ32" s="14"/>
      <c r="AER32" s="14"/>
      <c r="AES32" s="14"/>
      <c r="AET32" s="14"/>
      <c r="AEU32" s="14"/>
      <c r="AEV32" s="14"/>
      <c r="AEW32" s="14"/>
      <c r="AEX32" s="14"/>
      <c r="AEY32" s="14"/>
      <c r="AEZ32" s="14"/>
      <c r="AFA32" s="14"/>
      <c r="AFB32" s="14"/>
      <c r="AFC32" s="14"/>
      <c r="AFD32" s="14"/>
      <c r="AFE32" s="14"/>
      <c r="AFF32" s="14"/>
      <c r="AFG32" s="14"/>
      <c r="AFH32" s="14"/>
      <c r="AFI32" s="14"/>
      <c r="AFJ32" s="14"/>
      <c r="AFK32" s="14"/>
      <c r="AFL32" s="14"/>
      <c r="AFM32" s="14"/>
      <c r="AFN32" s="14"/>
      <c r="AFO32" s="14"/>
      <c r="AFP32" s="14"/>
      <c r="AFQ32" s="14"/>
      <c r="AFR32" s="14"/>
      <c r="AFS32" s="14"/>
      <c r="AFT32" s="14"/>
      <c r="AFU32" s="14"/>
      <c r="AFV32" s="14"/>
      <c r="AFW32" s="14"/>
      <c r="AFX32" s="14"/>
      <c r="AFY32" s="14"/>
      <c r="AFZ32" s="14"/>
      <c r="AGA32" s="14"/>
      <c r="AGB32" s="14"/>
      <c r="AGC32" s="14"/>
      <c r="AGD32" s="14"/>
      <c r="AGE32" s="14"/>
      <c r="AGF32" s="14"/>
      <c r="AGG32" s="14"/>
      <c r="AGH32" s="14"/>
      <c r="AGI32" s="14"/>
      <c r="AGJ32" s="14"/>
      <c r="AGK32" s="14"/>
      <c r="AGL32" s="14"/>
      <c r="AGM32" s="14"/>
      <c r="AGN32" s="14"/>
      <c r="AGO32" s="14"/>
      <c r="AGP32" s="14"/>
      <c r="AGQ32" s="14"/>
      <c r="AGR32" s="14"/>
      <c r="AGS32" s="14"/>
      <c r="AGT32" s="14"/>
      <c r="AGU32" s="14"/>
      <c r="AGV32" s="14"/>
      <c r="AGW32" s="14"/>
      <c r="AGX32" s="14"/>
      <c r="AGY32" s="14"/>
      <c r="AGZ32" s="14"/>
      <c r="AHA32" s="14"/>
      <c r="AHB32" s="14"/>
      <c r="AHC32" s="14"/>
      <c r="AHD32" s="14"/>
      <c r="AHE32" s="14"/>
      <c r="AHF32" s="14"/>
      <c r="AHG32" s="14"/>
      <c r="AHH32" s="14"/>
      <c r="AHI32" s="14"/>
      <c r="AHJ32" s="14"/>
      <c r="AHK32" s="14"/>
      <c r="AHL32" s="14"/>
      <c r="AHM32" s="14"/>
      <c r="AHN32" s="14"/>
      <c r="AHO32" s="14"/>
      <c r="AHP32" s="14"/>
      <c r="AHQ32" s="14"/>
      <c r="AHR32" s="14"/>
      <c r="AHS32" s="14"/>
      <c r="AHT32" s="14"/>
      <c r="AHU32" s="14"/>
      <c r="AHV32" s="14"/>
      <c r="AHW32" s="14"/>
      <c r="AHX32" s="14"/>
      <c r="AHY32" s="14"/>
      <c r="AHZ32" s="14"/>
      <c r="AIA32" s="14"/>
      <c r="AIB32" s="14"/>
      <c r="AIC32" s="14"/>
      <c r="AID32" s="14"/>
      <c r="AIE32" s="14"/>
      <c r="AIF32" s="14"/>
      <c r="AIG32" s="14"/>
      <c r="AIH32" s="14"/>
      <c r="AII32" s="14"/>
      <c r="AIJ32" s="14"/>
      <c r="AIK32" s="14"/>
      <c r="AIL32" s="14"/>
      <c r="AIM32" s="14"/>
      <c r="AIN32" s="14"/>
      <c r="AIO32" s="14"/>
      <c r="AIP32" s="14"/>
      <c r="AIQ32" s="14"/>
      <c r="AIR32" s="14"/>
      <c r="AIS32" s="14"/>
      <c r="AIT32" s="14"/>
      <c r="AIU32" s="14"/>
      <c r="AIV32" s="14"/>
      <c r="AIW32" s="14"/>
      <c r="AIX32" s="14"/>
      <c r="AIY32" s="14"/>
      <c r="AIZ32" s="14"/>
      <c r="AJA32" s="14"/>
      <c r="AJB32" s="14"/>
      <c r="AJC32" s="14"/>
      <c r="AJD32" s="14"/>
      <c r="AJE32" s="14"/>
      <c r="AJF32" s="14"/>
      <c r="AJG32" s="14"/>
      <c r="AJH32" s="14"/>
      <c r="AJI32" s="14"/>
      <c r="AJJ32" s="14"/>
      <c r="AJK32" s="14"/>
      <c r="AJL32" s="14"/>
      <c r="AJM32" s="14"/>
      <c r="AJN32" s="14"/>
      <c r="AJO32" s="14"/>
      <c r="AJP32" s="14"/>
      <c r="AJQ32" s="14"/>
      <c r="AJR32" s="14"/>
      <c r="AJS32" s="14"/>
      <c r="AJT32" s="14"/>
      <c r="AJU32" s="14"/>
      <c r="AJV32" s="14"/>
      <c r="AJW32" s="14"/>
      <c r="AJX32" s="14"/>
      <c r="AJY32" s="14"/>
      <c r="AJZ32" s="14"/>
      <c r="AKA32" s="14"/>
      <c r="AKB32" s="14"/>
      <c r="AKC32" s="14"/>
      <c r="AKD32" s="14"/>
      <c r="AKE32" s="14"/>
      <c r="AKF32" s="14"/>
      <c r="AKG32" s="14"/>
      <c r="AKH32" s="14"/>
      <c r="AKI32" s="14"/>
      <c r="AKJ32" s="14"/>
      <c r="AKK32" s="14"/>
      <c r="AKL32" s="14"/>
      <c r="AKM32" s="14"/>
      <c r="AKN32" s="14"/>
      <c r="AKO32" s="14"/>
      <c r="AKP32" s="14"/>
      <c r="AKQ32" s="14"/>
      <c r="AKR32" s="14"/>
      <c r="AKS32" s="14"/>
      <c r="AKT32" s="14"/>
      <c r="AKU32" s="14"/>
      <c r="AKV32" s="14"/>
      <c r="AKW32" s="14"/>
      <c r="AKX32" s="14"/>
      <c r="AKY32" s="14"/>
      <c r="AKZ32" s="14"/>
      <c r="ALA32" s="14"/>
      <c r="ALB32" s="14"/>
      <c r="ALC32" s="14"/>
      <c r="ALD32" s="14"/>
      <c r="ALE32" s="14"/>
      <c r="ALF32" s="14"/>
      <c r="ALG32" s="14"/>
      <c r="ALH32" s="14"/>
      <c r="ALI32" s="14"/>
      <c r="ALJ32" s="14"/>
      <c r="ALK32" s="14"/>
      <c r="ALL32" s="14"/>
      <c r="ALM32" s="14"/>
      <c r="ALN32" s="14"/>
      <c r="ALO32" s="14"/>
      <c r="ALP32" s="14"/>
      <c r="ALQ32" s="14"/>
      <c r="ALR32" s="14"/>
      <c r="ALS32" s="14"/>
      <c r="ALT32" s="14"/>
      <c r="ALU32" s="14"/>
      <c r="ALV32" s="14"/>
      <c r="ALW32" s="14"/>
      <c r="ALX32" s="14"/>
      <c r="ALY32" s="14"/>
      <c r="ALZ32" s="14"/>
      <c r="AMA32" s="14"/>
      <c r="AMB32" s="14"/>
      <c r="AMC32" s="14"/>
      <c r="AMD32" s="14"/>
      <c r="AME32" s="14"/>
    </row>
    <row r="33" spans="1:1019" ht="15" x14ac:dyDescent="0.25">
      <c r="A33" s="14" t="s">
        <v>701</v>
      </c>
      <c r="B33" s="18">
        <v>42256</v>
      </c>
      <c r="C33" s="14"/>
      <c r="D33" s="14" t="s">
        <v>702</v>
      </c>
      <c r="E33" s="14"/>
      <c r="F33" s="14"/>
      <c r="G33" s="19"/>
      <c r="H33" s="20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/>
      <c r="JK33" s="14"/>
      <c r="JL33" s="14"/>
      <c r="JM33" s="14"/>
      <c r="JN33" s="14"/>
      <c r="JO33" s="14"/>
      <c r="JP33" s="14"/>
      <c r="JQ33" s="14"/>
      <c r="JR33" s="14"/>
      <c r="JS33" s="14"/>
      <c r="JT33" s="14"/>
      <c r="JU33" s="14"/>
      <c r="JV33" s="14"/>
      <c r="JW33" s="14"/>
      <c r="JX33" s="14"/>
      <c r="JY33" s="14"/>
      <c r="JZ33" s="14"/>
      <c r="KA33" s="14"/>
      <c r="KB33" s="14"/>
      <c r="KC33" s="14"/>
      <c r="KD33" s="14"/>
      <c r="KE33" s="14"/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14"/>
      <c r="NH33" s="14"/>
      <c r="NI33" s="14"/>
      <c r="NJ33" s="14"/>
      <c r="NK33" s="14"/>
      <c r="NL33" s="14"/>
      <c r="NM33" s="14"/>
      <c r="NN33" s="14"/>
      <c r="NO33" s="14"/>
      <c r="NP33" s="14"/>
      <c r="NQ33" s="14"/>
      <c r="NR33" s="14"/>
      <c r="NS33" s="14"/>
      <c r="NT33" s="14"/>
      <c r="NU33" s="14"/>
      <c r="NV33" s="14"/>
      <c r="NW33" s="14"/>
      <c r="NX33" s="14"/>
      <c r="NY33" s="14"/>
      <c r="NZ33" s="14"/>
      <c r="OA33" s="14"/>
      <c r="OB33" s="14"/>
      <c r="OC33" s="14"/>
      <c r="OD33" s="14"/>
      <c r="OE33" s="14"/>
      <c r="OF33" s="14"/>
      <c r="OG33" s="14"/>
      <c r="OH33" s="14"/>
      <c r="OI33" s="14"/>
      <c r="OJ33" s="14"/>
      <c r="OK33" s="14"/>
      <c r="OL33" s="14"/>
      <c r="OM33" s="14"/>
      <c r="ON33" s="14"/>
      <c r="OO33" s="14"/>
      <c r="OP33" s="14"/>
      <c r="OQ33" s="14"/>
      <c r="OR33" s="14"/>
      <c r="OS33" s="14"/>
      <c r="OT33" s="14"/>
      <c r="OU33" s="14"/>
      <c r="OV33" s="14"/>
      <c r="OW33" s="14"/>
      <c r="OX33" s="14"/>
      <c r="OY33" s="14"/>
      <c r="OZ33" s="14"/>
      <c r="PA33" s="14"/>
      <c r="PB33" s="14"/>
      <c r="PC33" s="14"/>
      <c r="PD33" s="14"/>
      <c r="PE33" s="14"/>
      <c r="PF33" s="14"/>
      <c r="PG33" s="14"/>
      <c r="PH33" s="14"/>
      <c r="PI33" s="14"/>
      <c r="PJ33" s="14"/>
      <c r="PK33" s="14"/>
      <c r="PL33" s="14"/>
      <c r="PM33" s="14"/>
      <c r="PN33" s="14"/>
      <c r="PO33" s="14"/>
      <c r="PP33" s="14"/>
      <c r="PQ33" s="14"/>
      <c r="PR33" s="14"/>
      <c r="PS33" s="14"/>
      <c r="PT33" s="14"/>
      <c r="PU33" s="14"/>
      <c r="PV33" s="14"/>
      <c r="PW33" s="14"/>
      <c r="PX33" s="14"/>
      <c r="PY33" s="14"/>
      <c r="PZ33" s="14"/>
      <c r="QA33" s="14"/>
      <c r="QB33" s="14"/>
      <c r="QC33" s="14"/>
      <c r="QD33" s="14"/>
      <c r="QE33" s="14"/>
      <c r="QF33" s="14"/>
      <c r="QG33" s="14"/>
      <c r="QH33" s="14"/>
      <c r="QI33" s="14"/>
      <c r="QJ33" s="14"/>
      <c r="QK33" s="14"/>
      <c r="QL33" s="14"/>
      <c r="QM33" s="14"/>
      <c r="QN33" s="14"/>
      <c r="QO33" s="14"/>
      <c r="QP33" s="14"/>
      <c r="QQ33" s="14"/>
      <c r="QR33" s="14"/>
      <c r="QS33" s="14"/>
      <c r="QT33" s="14"/>
      <c r="QU33" s="14"/>
      <c r="QV33" s="14"/>
      <c r="QW33" s="14"/>
      <c r="QX33" s="14"/>
      <c r="QY33" s="14"/>
      <c r="QZ33" s="14"/>
      <c r="RA33" s="14"/>
      <c r="RB33" s="14"/>
      <c r="RC33" s="14"/>
      <c r="RD33" s="14"/>
      <c r="RE33" s="14"/>
      <c r="RF33" s="14"/>
      <c r="RG33" s="14"/>
      <c r="RH33" s="14"/>
      <c r="RI33" s="14"/>
      <c r="RJ33" s="14"/>
      <c r="RK33" s="14"/>
      <c r="RL33" s="14"/>
      <c r="RM33" s="14"/>
      <c r="RN33" s="14"/>
      <c r="RO33" s="14"/>
      <c r="RP33" s="14"/>
      <c r="RQ33" s="14"/>
      <c r="RR33" s="14"/>
      <c r="RS33" s="14"/>
      <c r="RT33" s="14"/>
      <c r="RU33" s="14"/>
      <c r="RV33" s="14"/>
      <c r="RW33" s="14"/>
      <c r="RX33" s="14"/>
      <c r="RY33" s="14"/>
      <c r="RZ33" s="14"/>
      <c r="SA33" s="14"/>
      <c r="SB33" s="14"/>
      <c r="SC33" s="14"/>
      <c r="SD33" s="14"/>
      <c r="SE33" s="14"/>
      <c r="SF33" s="14"/>
      <c r="SG33" s="14"/>
      <c r="SH33" s="14"/>
      <c r="SI33" s="14"/>
      <c r="SJ33" s="14"/>
      <c r="SK33" s="14"/>
      <c r="SL33" s="14"/>
      <c r="SM33" s="14"/>
      <c r="SN33" s="14"/>
      <c r="SO33" s="14"/>
      <c r="SP33" s="14"/>
      <c r="SQ33" s="14"/>
      <c r="SR33" s="14"/>
      <c r="SS33" s="14"/>
      <c r="ST33" s="14"/>
      <c r="SU33" s="14"/>
      <c r="SV33" s="14"/>
      <c r="SW33" s="14"/>
      <c r="SX33" s="14"/>
      <c r="SY33" s="14"/>
      <c r="SZ33" s="14"/>
      <c r="TA33" s="14"/>
      <c r="TB33" s="14"/>
      <c r="TC33" s="14"/>
      <c r="TD33" s="14"/>
      <c r="TE33" s="14"/>
      <c r="TF33" s="14"/>
      <c r="TG33" s="14"/>
      <c r="TH33" s="14"/>
      <c r="TI33" s="14"/>
      <c r="TJ33" s="14"/>
      <c r="TK33" s="14"/>
      <c r="TL33" s="14"/>
      <c r="TM33" s="14"/>
      <c r="TN33" s="14"/>
      <c r="TO33" s="14"/>
      <c r="TP33" s="14"/>
      <c r="TQ33" s="14"/>
      <c r="TR33" s="14"/>
      <c r="TS33" s="14"/>
      <c r="TT33" s="14"/>
      <c r="TU33" s="14"/>
      <c r="TV33" s="14"/>
      <c r="TW33" s="14"/>
      <c r="TX33" s="14"/>
      <c r="TY33" s="14"/>
      <c r="TZ33" s="14"/>
      <c r="UA33" s="14"/>
      <c r="UB33" s="14"/>
      <c r="UC33" s="14"/>
      <c r="UD33" s="14"/>
      <c r="UE33" s="14"/>
      <c r="UF33" s="14"/>
      <c r="UG33" s="14"/>
      <c r="UH33" s="14"/>
      <c r="UI33" s="14"/>
      <c r="UJ33" s="14"/>
      <c r="UK33" s="14"/>
      <c r="UL33" s="14"/>
      <c r="UM33" s="14"/>
      <c r="UN33" s="14"/>
      <c r="UO33" s="14"/>
      <c r="UP33" s="14"/>
      <c r="UQ33" s="14"/>
      <c r="UR33" s="14"/>
      <c r="US33" s="14"/>
      <c r="UT33" s="14"/>
      <c r="UU33" s="14"/>
      <c r="UV33" s="14"/>
      <c r="UW33" s="14"/>
      <c r="UX33" s="14"/>
      <c r="UY33" s="14"/>
      <c r="UZ33" s="14"/>
      <c r="VA33" s="14"/>
      <c r="VB33" s="14"/>
      <c r="VC33" s="14"/>
      <c r="VD33" s="14"/>
      <c r="VE33" s="14"/>
      <c r="VF33" s="14"/>
      <c r="VG33" s="14"/>
      <c r="VH33" s="14"/>
      <c r="VI33" s="14"/>
      <c r="VJ33" s="14"/>
      <c r="VK33" s="14"/>
      <c r="VL33" s="14"/>
      <c r="VM33" s="14"/>
      <c r="VN33" s="14"/>
      <c r="VO33" s="14"/>
      <c r="VP33" s="14"/>
      <c r="VQ33" s="14"/>
      <c r="VR33" s="14"/>
      <c r="VS33" s="14"/>
      <c r="VT33" s="14"/>
      <c r="VU33" s="14"/>
      <c r="VV33" s="14"/>
      <c r="VW33" s="14"/>
      <c r="VX33" s="14"/>
      <c r="VY33" s="14"/>
      <c r="VZ33" s="14"/>
      <c r="WA33" s="14"/>
      <c r="WB33" s="14"/>
      <c r="WC33" s="14"/>
      <c r="WD33" s="14"/>
      <c r="WE33" s="14"/>
      <c r="WF33" s="14"/>
      <c r="WG33" s="14"/>
      <c r="WH33" s="14"/>
      <c r="WI33" s="14"/>
      <c r="WJ33" s="14"/>
      <c r="WK33" s="14"/>
      <c r="WL33" s="14"/>
      <c r="WM33" s="14"/>
      <c r="WN33" s="14"/>
      <c r="WO33" s="14"/>
      <c r="WP33" s="14"/>
      <c r="WQ33" s="14"/>
      <c r="WR33" s="14"/>
      <c r="WS33" s="14"/>
      <c r="WT33" s="14"/>
      <c r="WU33" s="14"/>
      <c r="WV33" s="14"/>
      <c r="WW33" s="14"/>
      <c r="WX33" s="14"/>
      <c r="WY33" s="14"/>
      <c r="WZ33" s="14"/>
      <c r="XA33" s="14"/>
      <c r="XB33" s="14"/>
      <c r="XC33" s="14"/>
      <c r="XD33" s="14"/>
      <c r="XE33" s="14"/>
      <c r="XF33" s="14"/>
      <c r="XG33" s="14"/>
      <c r="XH33" s="14"/>
      <c r="XI33" s="14"/>
      <c r="XJ33" s="14"/>
      <c r="XK33" s="14"/>
      <c r="XL33" s="14"/>
      <c r="XM33" s="14"/>
      <c r="XN33" s="14"/>
      <c r="XO33" s="14"/>
      <c r="XP33" s="14"/>
      <c r="XQ33" s="14"/>
      <c r="XR33" s="14"/>
      <c r="XS33" s="14"/>
      <c r="XT33" s="14"/>
      <c r="XU33" s="14"/>
      <c r="XV33" s="14"/>
      <c r="XW33" s="14"/>
      <c r="XX33" s="14"/>
      <c r="XY33" s="14"/>
      <c r="XZ33" s="14"/>
      <c r="YA33" s="14"/>
      <c r="YB33" s="14"/>
      <c r="YC33" s="14"/>
      <c r="YD33" s="14"/>
      <c r="YE33" s="14"/>
      <c r="YF33" s="14"/>
      <c r="YG33" s="14"/>
      <c r="YH33" s="14"/>
      <c r="YI33" s="14"/>
      <c r="YJ33" s="14"/>
      <c r="YK33" s="14"/>
      <c r="YL33" s="14"/>
      <c r="YM33" s="14"/>
      <c r="YN33" s="14"/>
      <c r="YO33" s="14"/>
      <c r="YP33" s="14"/>
      <c r="YQ33" s="14"/>
      <c r="YR33" s="14"/>
      <c r="YS33" s="14"/>
      <c r="YT33" s="14"/>
      <c r="YU33" s="14"/>
      <c r="YV33" s="14"/>
      <c r="YW33" s="14"/>
      <c r="YX33" s="14"/>
      <c r="YY33" s="14"/>
      <c r="YZ33" s="14"/>
      <c r="ZA33" s="14"/>
      <c r="ZB33" s="14"/>
      <c r="ZC33" s="14"/>
      <c r="ZD33" s="14"/>
      <c r="ZE33" s="14"/>
      <c r="ZF33" s="14"/>
      <c r="ZG33" s="14"/>
      <c r="ZH33" s="14"/>
      <c r="ZI33" s="14"/>
      <c r="ZJ33" s="14"/>
      <c r="ZK33" s="14"/>
      <c r="ZL33" s="14"/>
      <c r="ZM33" s="14"/>
      <c r="ZN33" s="14"/>
      <c r="ZO33" s="14"/>
      <c r="ZP33" s="14"/>
      <c r="ZQ33" s="14"/>
      <c r="ZR33" s="14"/>
      <c r="ZS33" s="14"/>
      <c r="ZT33" s="14"/>
      <c r="ZU33" s="14"/>
      <c r="ZV33" s="14"/>
      <c r="ZW33" s="14"/>
      <c r="ZX33" s="14"/>
      <c r="ZY33" s="14"/>
      <c r="ZZ33" s="14"/>
      <c r="AAA33" s="14"/>
      <c r="AAB33" s="14"/>
      <c r="AAC33" s="14"/>
      <c r="AAD33" s="14"/>
      <c r="AAE33" s="14"/>
      <c r="AAF33" s="14"/>
      <c r="AAG33" s="14"/>
      <c r="AAH33" s="14"/>
      <c r="AAI33" s="14"/>
      <c r="AAJ33" s="14"/>
      <c r="AAK33" s="14"/>
      <c r="AAL33" s="14"/>
      <c r="AAM33" s="14"/>
      <c r="AAN33" s="14"/>
      <c r="AAO33" s="14"/>
      <c r="AAP33" s="14"/>
      <c r="AAQ33" s="14"/>
      <c r="AAR33" s="14"/>
      <c r="AAS33" s="14"/>
      <c r="AAT33" s="14"/>
      <c r="AAU33" s="14"/>
      <c r="AAV33" s="14"/>
      <c r="AAW33" s="14"/>
      <c r="AAX33" s="14"/>
      <c r="AAY33" s="14"/>
      <c r="AAZ33" s="14"/>
      <c r="ABA33" s="14"/>
      <c r="ABB33" s="14"/>
      <c r="ABC33" s="14"/>
      <c r="ABD33" s="14"/>
      <c r="ABE33" s="14"/>
      <c r="ABF33" s="14"/>
      <c r="ABG33" s="14"/>
      <c r="ABH33" s="14"/>
      <c r="ABI33" s="14"/>
      <c r="ABJ33" s="14"/>
      <c r="ABK33" s="14"/>
      <c r="ABL33" s="14"/>
      <c r="ABM33" s="14"/>
      <c r="ABN33" s="14"/>
      <c r="ABO33" s="14"/>
      <c r="ABP33" s="14"/>
      <c r="ABQ33" s="14"/>
      <c r="ABR33" s="14"/>
      <c r="ABS33" s="14"/>
      <c r="ABT33" s="14"/>
      <c r="ABU33" s="14"/>
      <c r="ABV33" s="14"/>
      <c r="ABW33" s="14"/>
      <c r="ABX33" s="14"/>
      <c r="ABY33" s="14"/>
      <c r="ABZ33" s="14"/>
      <c r="ACA33" s="14"/>
      <c r="ACB33" s="14"/>
      <c r="ACC33" s="14"/>
      <c r="ACD33" s="14"/>
      <c r="ACE33" s="14"/>
      <c r="ACF33" s="14"/>
      <c r="ACG33" s="14"/>
      <c r="ACH33" s="14"/>
      <c r="ACI33" s="14"/>
      <c r="ACJ33" s="14"/>
      <c r="ACK33" s="14"/>
      <c r="ACL33" s="14"/>
      <c r="ACM33" s="14"/>
      <c r="ACN33" s="14"/>
      <c r="ACO33" s="14"/>
      <c r="ACP33" s="14"/>
      <c r="ACQ33" s="14"/>
      <c r="ACR33" s="14"/>
      <c r="ACS33" s="14"/>
      <c r="ACT33" s="14"/>
      <c r="ACU33" s="14"/>
      <c r="ACV33" s="14"/>
      <c r="ACW33" s="14"/>
      <c r="ACX33" s="14"/>
      <c r="ACY33" s="14"/>
      <c r="ACZ33" s="14"/>
      <c r="ADA33" s="14"/>
      <c r="ADB33" s="14"/>
      <c r="ADC33" s="14"/>
      <c r="ADD33" s="14"/>
      <c r="ADE33" s="14"/>
      <c r="ADF33" s="14"/>
      <c r="ADG33" s="14"/>
      <c r="ADH33" s="14"/>
      <c r="ADI33" s="14"/>
      <c r="ADJ33" s="14"/>
      <c r="ADK33" s="14"/>
      <c r="ADL33" s="14"/>
      <c r="ADM33" s="14"/>
      <c r="ADN33" s="14"/>
      <c r="ADO33" s="14"/>
      <c r="ADP33" s="14"/>
      <c r="ADQ33" s="14"/>
      <c r="ADR33" s="14"/>
      <c r="ADS33" s="14"/>
      <c r="ADT33" s="14"/>
      <c r="ADU33" s="14"/>
      <c r="ADV33" s="14"/>
      <c r="ADW33" s="14"/>
      <c r="ADX33" s="14"/>
      <c r="ADY33" s="14"/>
      <c r="ADZ33" s="14"/>
      <c r="AEA33" s="14"/>
      <c r="AEB33" s="14"/>
      <c r="AEC33" s="14"/>
      <c r="AED33" s="14"/>
      <c r="AEE33" s="14"/>
      <c r="AEF33" s="14"/>
      <c r="AEG33" s="14"/>
      <c r="AEH33" s="14"/>
      <c r="AEI33" s="14"/>
      <c r="AEJ33" s="14"/>
      <c r="AEK33" s="14"/>
      <c r="AEL33" s="14"/>
      <c r="AEM33" s="14"/>
      <c r="AEN33" s="14"/>
      <c r="AEO33" s="14"/>
      <c r="AEP33" s="14"/>
      <c r="AEQ33" s="14"/>
      <c r="AER33" s="14"/>
      <c r="AES33" s="14"/>
      <c r="AET33" s="14"/>
      <c r="AEU33" s="14"/>
      <c r="AEV33" s="14"/>
      <c r="AEW33" s="14"/>
      <c r="AEX33" s="14"/>
      <c r="AEY33" s="14"/>
      <c r="AEZ33" s="14"/>
      <c r="AFA33" s="14"/>
      <c r="AFB33" s="14"/>
      <c r="AFC33" s="14"/>
      <c r="AFD33" s="14"/>
      <c r="AFE33" s="14"/>
      <c r="AFF33" s="14"/>
      <c r="AFG33" s="14"/>
      <c r="AFH33" s="14"/>
      <c r="AFI33" s="14"/>
      <c r="AFJ33" s="14"/>
      <c r="AFK33" s="14"/>
      <c r="AFL33" s="14"/>
      <c r="AFM33" s="14"/>
      <c r="AFN33" s="14"/>
      <c r="AFO33" s="14"/>
      <c r="AFP33" s="14"/>
      <c r="AFQ33" s="14"/>
      <c r="AFR33" s="14"/>
      <c r="AFS33" s="14"/>
      <c r="AFT33" s="14"/>
      <c r="AFU33" s="14"/>
      <c r="AFV33" s="14"/>
      <c r="AFW33" s="14"/>
      <c r="AFX33" s="14"/>
      <c r="AFY33" s="14"/>
      <c r="AFZ33" s="14"/>
      <c r="AGA33" s="14"/>
      <c r="AGB33" s="14"/>
      <c r="AGC33" s="14"/>
      <c r="AGD33" s="14"/>
      <c r="AGE33" s="14"/>
      <c r="AGF33" s="14"/>
      <c r="AGG33" s="14"/>
      <c r="AGH33" s="14"/>
      <c r="AGI33" s="14"/>
      <c r="AGJ33" s="14"/>
      <c r="AGK33" s="14"/>
      <c r="AGL33" s="14"/>
      <c r="AGM33" s="14"/>
      <c r="AGN33" s="14"/>
      <c r="AGO33" s="14"/>
      <c r="AGP33" s="14"/>
      <c r="AGQ33" s="14"/>
      <c r="AGR33" s="14"/>
      <c r="AGS33" s="14"/>
      <c r="AGT33" s="14"/>
      <c r="AGU33" s="14"/>
      <c r="AGV33" s="14"/>
      <c r="AGW33" s="14"/>
      <c r="AGX33" s="14"/>
      <c r="AGY33" s="14"/>
      <c r="AGZ33" s="14"/>
      <c r="AHA33" s="14"/>
      <c r="AHB33" s="14"/>
      <c r="AHC33" s="14"/>
      <c r="AHD33" s="14"/>
      <c r="AHE33" s="14"/>
      <c r="AHF33" s="14"/>
      <c r="AHG33" s="14"/>
      <c r="AHH33" s="14"/>
      <c r="AHI33" s="14"/>
      <c r="AHJ33" s="14"/>
      <c r="AHK33" s="14"/>
      <c r="AHL33" s="14"/>
      <c r="AHM33" s="14"/>
      <c r="AHN33" s="14"/>
      <c r="AHO33" s="14"/>
      <c r="AHP33" s="14"/>
      <c r="AHQ33" s="14"/>
      <c r="AHR33" s="14"/>
      <c r="AHS33" s="14"/>
      <c r="AHT33" s="14"/>
      <c r="AHU33" s="14"/>
      <c r="AHV33" s="14"/>
      <c r="AHW33" s="14"/>
      <c r="AHX33" s="14"/>
      <c r="AHY33" s="14"/>
      <c r="AHZ33" s="14"/>
      <c r="AIA33" s="14"/>
      <c r="AIB33" s="14"/>
      <c r="AIC33" s="14"/>
      <c r="AID33" s="14"/>
      <c r="AIE33" s="14"/>
      <c r="AIF33" s="14"/>
      <c r="AIG33" s="14"/>
      <c r="AIH33" s="14"/>
      <c r="AII33" s="14"/>
      <c r="AIJ33" s="14"/>
      <c r="AIK33" s="14"/>
      <c r="AIL33" s="14"/>
      <c r="AIM33" s="14"/>
      <c r="AIN33" s="14"/>
      <c r="AIO33" s="14"/>
      <c r="AIP33" s="14"/>
      <c r="AIQ33" s="14"/>
      <c r="AIR33" s="14"/>
      <c r="AIS33" s="14"/>
      <c r="AIT33" s="14"/>
      <c r="AIU33" s="14"/>
      <c r="AIV33" s="14"/>
      <c r="AIW33" s="14"/>
      <c r="AIX33" s="14"/>
      <c r="AIY33" s="14"/>
      <c r="AIZ33" s="14"/>
      <c r="AJA33" s="14"/>
      <c r="AJB33" s="14"/>
      <c r="AJC33" s="14"/>
      <c r="AJD33" s="14"/>
      <c r="AJE33" s="14"/>
      <c r="AJF33" s="14"/>
      <c r="AJG33" s="14"/>
      <c r="AJH33" s="14"/>
      <c r="AJI33" s="14"/>
      <c r="AJJ33" s="14"/>
      <c r="AJK33" s="14"/>
      <c r="AJL33" s="14"/>
      <c r="AJM33" s="14"/>
      <c r="AJN33" s="14"/>
      <c r="AJO33" s="14"/>
      <c r="AJP33" s="14"/>
      <c r="AJQ33" s="14"/>
      <c r="AJR33" s="14"/>
      <c r="AJS33" s="14"/>
      <c r="AJT33" s="14"/>
      <c r="AJU33" s="14"/>
      <c r="AJV33" s="14"/>
      <c r="AJW33" s="14"/>
      <c r="AJX33" s="14"/>
      <c r="AJY33" s="14"/>
      <c r="AJZ33" s="14"/>
      <c r="AKA33" s="14"/>
      <c r="AKB33" s="14"/>
      <c r="AKC33" s="14"/>
      <c r="AKD33" s="14"/>
      <c r="AKE33" s="14"/>
      <c r="AKF33" s="14"/>
      <c r="AKG33" s="14"/>
      <c r="AKH33" s="14"/>
      <c r="AKI33" s="14"/>
      <c r="AKJ33" s="14"/>
      <c r="AKK33" s="14"/>
      <c r="AKL33" s="14"/>
      <c r="AKM33" s="14"/>
      <c r="AKN33" s="14"/>
      <c r="AKO33" s="14"/>
      <c r="AKP33" s="14"/>
      <c r="AKQ33" s="14"/>
      <c r="AKR33" s="14"/>
      <c r="AKS33" s="14"/>
      <c r="AKT33" s="14"/>
      <c r="AKU33" s="14"/>
      <c r="AKV33" s="14"/>
      <c r="AKW33" s="14"/>
      <c r="AKX33" s="14"/>
      <c r="AKY33" s="14"/>
      <c r="AKZ33" s="14"/>
      <c r="ALA33" s="14"/>
      <c r="ALB33" s="14"/>
      <c r="ALC33" s="14"/>
      <c r="ALD33" s="14"/>
      <c r="ALE33" s="14"/>
      <c r="ALF33" s="14"/>
      <c r="ALG33" s="14"/>
      <c r="ALH33" s="14"/>
      <c r="ALI33" s="14"/>
      <c r="ALJ33" s="14"/>
      <c r="ALK33" s="14"/>
      <c r="ALL33" s="14"/>
      <c r="ALM33" s="14"/>
      <c r="ALN33" s="14"/>
      <c r="ALO33" s="14"/>
      <c r="ALP33" s="14"/>
      <c r="ALQ33" s="14"/>
      <c r="ALR33" s="14"/>
      <c r="ALS33" s="14"/>
      <c r="ALT33" s="14"/>
      <c r="ALU33" s="14"/>
      <c r="ALV33" s="14"/>
      <c r="ALW33" s="14"/>
      <c r="ALX33" s="14"/>
      <c r="ALY33" s="14"/>
      <c r="ALZ33" s="14"/>
      <c r="AMA33" s="14"/>
      <c r="AMB33" s="14"/>
      <c r="AMC33" s="14"/>
      <c r="AMD33" s="14"/>
      <c r="AME33" s="14"/>
    </row>
    <row r="34" spans="1:1019" ht="15" x14ac:dyDescent="0.25">
      <c r="A34" s="14" t="s">
        <v>1877</v>
      </c>
      <c r="B34" s="18">
        <v>26688</v>
      </c>
      <c r="C34" s="14"/>
      <c r="D34" s="14" t="s">
        <v>1878</v>
      </c>
      <c r="E34" s="14"/>
      <c r="F34" s="14"/>
      <c r="G34" s="19"/>
      <c r="H34" s="20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  <c r="IV34" s="14"/>
      <c r="IW34" s="14"/>
      <c r="IX34" s="14"/>
      <c r="IY34" s="14"/>
      <c r="IZ34" s="14"/>
      <c r="JA34" s="14"/>
      <c r="JB34" s="14"/>
      <c r="JC34" s="14"/>
      <c r="JD34" s="14"/>
      <c r="JE34" s="14"/>
      <c r="JF34" s="14"/>
      <c r="JG34" s="14"/>
      <c r="JH34" s="14"/>
      <c r="JI34" s="14"/>
      <c r="JJ34" s="14"/>
      <c r="JK34" s="14"/>
      <c r="JL34" s="14"/>
      <c r="JM34" s="14"/>
      <c r="JN34" s="14"/>
      <c r="JO34" s="14"/>
      <c r="JP34" s="14"/>
      <c r="JQ34" s="14"/>
      <c r="JR34" s="14"/>
      <c r="JS34" s="14"/>
      <c r="JT34" s="14"/>
      <c r="JU34" s="14"/>
      <c r="JV34" s="14"/>
      <c r="JW34" s="14"/>
      <c r="JX34" s="14"/>
      <c r="JY34" s="14"/>
      <c r="JZ34" s="14"/>
      <c r="KA34" s="14"/>
      <c r="KB34" s="14"/>
      <c r="KC34" s="14"/>
      <c r="KD34" s="14"/>
      <c r="KE34" s="14"/>
      <c r="KF34" s="14"/>
      <c r="KG34" s="14"/>
      <c r="KH34" s="14"/>
      <c r="KI34" s="14"/>
      <c r="KJ34" s="14"/>
      <c r="KK34" s="14"/>
      <c r="KL34" s="14"/>
      <c r="KM34" s="14"/>
      <c r="KN34" s="14"/>
      <c r="KO34" s="14"/>
      <c r="KP34" s="14"/>
      <c r="KQ34" s="14"/>
      <c r="KR34" s="14"/>
      <c r="KS34" s="14"/>
      <c r="KT34" s="14"/>
      <c r="KU34" s="14"/>
      <c r="KV34" s="14"/>
      <c r="KW34" s="14"/>
      <c r="KX34" s="14"/>
      <c r="KY34" s="14"/>
      <c r="KZ34" s="14"/>
      <c r="LA34" s="14"/>
      <c r="LB34" s="14"/>
      <c r="LC34" s="14"/>
      <c r="LD34" s="14"/>
      <c r="LE34" s="14"/>
      <c r="LF34" s="14"/>
      <c r="LG34" s="14"/>
      <c r="LH34" s="14"/>
      <c r="LI34" s="14"/>
      <c r="LJ34" s="14"/>
      <c r="LK34" s="14"/>
      <c r="LL34" s="14"/>
      <c r="LM34" s="14"/>
      <c r="LN34" s="14"/>
      <c r="LO34" s="14"/>
      <c r="LP34" s="14"/>
      <c r="LQ34" s="14"/>
      <c r="LR34" s="14"/>
      <c r="LS34" s="14"/>
      <c r="LT34" s="14"/>
      <c r="LU34" s="14"/>
      <c r="LV34" s="14"/>
      <c r="LW34" s="14"/>
      <c r="LX34" s="14"/>
      <c r="LY34" s="14"/>
      <c r="LZ34" s="14"/>
      <c r="MA34" s="14"/>
      <c r="MB34" s="14"/>
      <c r="MC34" s="14"/>
      <c r="MD34" s="14"/>
      <c r="ME34" s="14"/>
      <c r="MF34" s="14"/>
      <c r="MG34" s="14"/>
      <c r="MH34" s="14"/>
      <c r="MI34" s="14"/>
      <c r="MJ34" s="14"/>
      <c r="MK34" s="14"/>
      <c r="ML34" s="14"/>
      <c r="MM34" s="14"/>
      <c r="MN34" s="14"/>
      <c r="MO34" s="14"/>
      <c r="MP34" s="14"/>
      <c r="MQ34" s="14"/>
      <c r="MR34" s="14"/>
      <c r="MS34" s="14"/>
      <c r="MT34" s="14"/>
      <c r="MU34" s="14"/>
      <c r="MV34" s="14"/>
      <c r="MW34" s="14"/>
      <c r="MX34" s="14"/>
      <c r="MY34" s="14"/>
      <c r="MZ34" s="14"/>
      <c r="NA34" s="14"/>
      <c r="NB34" s="14"/>
      <c r="NC34" s="14"/>
      <c r="ND34" s="14"/>
      <c r="NE34" s="14"/>
      <c r="NF34" s="14"/>
      <c r="NG34" s="14"/>
      <c r="NH34" s="14"/>
      <c r="NI34" s="14"/>
      <c r="NJ34" s="14"/>
      <c r="NK34" s="14"/>
      <c r="NL34" s="14"/>
      <c r="NM34" s="14"/>
      <c r="NN34" s="14"/>
      <c r="NO34" s="14"/>
      <c r="NP34" s="14"/>
      <c r="NQ34" s="14"/>
      <c r="NR34" s="14"/>
      <c r="NS34" s="14"/>
      <c r="NT34" s="14"/>
      <c r="NU34" s="14"/>
      <c r="NV34" s="14"/>
      <c r="NW34" s="14"/>
      <c r="NX34" s="14"/>
      <c r="NY34" s="14"/>
      <c r="NZ34" s="14"/>
      <c r="OA34" s="14"/>
      <c r="OB34" s="14"/>
      <c r="OC34" s="14"/>
      <c r="OD34" s="14"/>
      <c r="OE34" s="14"/>
      <c r="OF34" s="14"/>
      <c r="OG34" s="14"/>
      <c r="OH34" s="14"/>
      <c r="OI34" s="14"/>
      <c r="OJ34" s="14"/>
      <c r="OK34" s="14"/>
      <c r="OL34" s="14"/>
      <c r="OM34" s="14"/>
      <c r="ON34" s="14"/>
      <c r="OO34" s="14"/>
      <c r="OP34" s="14"/>
      <c r="OQ34" s="14"/>
      <c r="OR34" s="14"/>
      <c r="OS34" s="14"/>
      <c r="OT34" s="14"/>
      <c r="OU34" s="14"/>
      <c r="OV34" s="14"/>
      <c r="OW34" s="14"/>
      <c r="OX34" s="14"/>
      <c r="OY34" s="14"/>
      <c r="OZ34" s="14"/>
      <c r="PA34" s="14"/>
      <c r="PB34" s="14"/>
      <c r="PC34" s="14"/>
      <c r="PD34" s="14"/>
      <c r="PE34" s="14"/>
      <c r="PF34" s="14"/>
      <c r="PG34" s="14"/>
      <c r="PH34" s="14"/>
      <c r="PI34" s="14"/>
      <c r="PJ34" s="14"/>
      <c r="PK34" s="14"/>
      <c r="PL34" s="14"/>
      <c r="PM34" s="14"/>
      <c r="PN34" s="14"/>
      <c r="PO34" s="14"/>
      <c r="PP34" s="14"/>
      <c r="PQ34" s="14"/>
      <c r="PR34" s="14"/>
      <c r="PS34" s="14"/>
      <c r="PT34" s="14"/>
      <c r="PU34" s="14"/>
      <c r="PV34" s="14"/>
      <c r="PW34" s="14"/>
      <c r="PX34" s="14"/>
      <c r="PY34" s="14"/>
      <c r="PZ34" s="14"/>
      <c r="QA34" s="14"/>
      <c r="QB34" s="14"/>
      <c r="QC34" s="14"/>
      <c r="QD34" s="14"/>
      <c r="QE34" s="14"/>
      <c r="QF34" s="14"/>
      <c r="QG34" s="14"/>
      <c r="QH34" s="14"/>
      <c r="QI34" s="14"/>
      <c r="QJ34" s="14"/>
      <c r="QK34" s="14"/>
      <c r="QL34" s="14"/>
      <c r="QM34" s="14"/>
      <c r="QN34" s="14"/>
      <c r="QO34" s="14"/>
      <c r="QP34" s="14"/>
      <c r="QQ34" s="14"/>
      <c r="QR34" s="14"/>
      <c r="QS34" s="14"/>
      <c r="QT34" s="14"/>
      <c r="QU34" s="14"/>
      <c r="QV34" s="14"/>
      <c r="QW34" s="14"/>
      <c r="QX34" s="14"/>
      <c r="QY34" s="14"/>
      <c r="QZ34" s="14"/>
      <c r="RA34" s="14"/>
      <c r="RB34" s="14"/>
      <c r="RC34" s="14"/>
      <c r="RD34" s="14"/>
      <c r="RE34" s="14"/>
      <c r="RF34" s="14"/>
      <c r="RG34" s="14"/>
      <c r="RH34" s="14"/>
      <c r="RI34" s="14"/>
      <c r="RJ34" s="14"/>
      <c r="RK34" s="14"/>
      <c r="RL34" s="14"/>
      <c r="RM34" s="14"/>
      <c r="RN34" s="14"/>
      <c r="RO34" s="14"/>
      <c r="RP34" s="14"/>
      <c r="RQ34" s="14"/>
      <c r="RR34" s="14"/>
      <c r="RS34" s="14"/>
      <c r="RT34" s="14"/>
      <c r="RU34" s="14"/>
      <c r="RV34" s="14"/>
      <c r="RW34" s="14"/>
      <c r="RX34" s="14"/>
      <c r="RY34" s="14"/>
      <c r="RZ34" s="14"/>
      <c r="SA34" s="14"/>
      <c r="SB34" s="14"/>
      <c r="SC34" s="14"/>
      <c r="SD34" s="14"/>
      <c r="SE34" s="14"/>
      <c r="SF34" s="14"/>
      <c r="SG34" s="14"/>
      <c r="SH34" s="14"/>
      <c r="SI34" s="14"/>
      <c r="SJ34" s="14"/>
      <c r="SK34" s="14"/>
      <c r="SL34" s="14"/>
      <c r="SM34" s="14"/>
      <c r="SN34" s="14"/>
      <c r="SO34" s="14"/>
      <c r="SP34" s="14"/>
      <c r="SQ34" s="14"/>
      <c r="SR34" s="14"/>
      <c r="SS34" s="14"/>
      <c r="ST34" s="14"/>
      <c r="SU34" s="14"/>
      <c r="SV34" s="14"/>
      <c r="SW34" s="14"/>
      <c r="SX34" s="14"/>
      <c r="SY34" s="14"/>
      <c r="SZ34" s="14"/>
      <c r="TA34" s="14"/>
      <c r="TB34" s="14"/>
      <c r="TC34" s="14"/>
      <c r="TD34" s="14"/>
      <c r="TE34" s="14"/>
      <c r="TF34" s="14"/>
      <c r="TG34" s="14"/>
      <c r="TH34" s="14"/>
      <c r="TI34" s="14"/>
      <c r="TJ34" s="14"/>
      <c r="TK34" s="14"/>
      <c r="TL34" s="14"/>
      <c r="TM34" s="14"/>
      <c r="TN34" s="14"/>
      <c r="TO34" s="14"/>
      <c r="TP34" s="14"/>
      <c r="TQ34" s="14"/>
      <c r="TR34" s="14"/>
      <c r="TS34" s="14"/>
      <c r="TT34" s="14"/>
      <c r="TU34" s="14"/>
      <c r="TV34" s="14"/>
      <c r="TW34" s="14"/>
      <c r="TX34" s="14"/>
      <c r="TY34" s="14"/>
      <c r="TZ34" s="14"/>
      <c r="UA34" s="14"/>
      <c r="UB34" s="14"/>
      <c r="UC34" s="14"/>
      <c r="UD34" s="14"/>
      <c r="UE34" s="14"/>
      <c r="UF34" s="14"/>
      <c r="UG34" s="14"/>
      <c r="UH34" s="14"/>
      <c r="UI34" s="14"/>
      <c r="UJ34" s="14"/>
      <c r="UK34" s="14"/>
      <c r="UL34" s="14"/>
      <c r="UM34" s="14"/>
      <c r="UN34" s="14"/>
      <c r="UO34" s="14"/>
      <c r="UP34" s="14"/>
      <c r="UQ34" s="14"/>
      <c r="UR34" s="14"/>
      <c r="US34" s="14"/>
      <c r="UT34" s="14"/>
      <c r="UU34" s="14"/>
      <c r="UV34" s="14"/>
      <c r="UW34" s="14"/>
      <c r="UX34" s="14"/>
      <c r="UY34" s="14"/>
      <c r="UZ34" s="14"/>
      <c r="VA34" s="14"/>
      <c r="VB34" s="14"/>
      <c r="VC34" s="14"/>
      <c r="VD34" s="14"/>
      <c r="VE34" s="14"/>
      <c r="VF34" s="14"/>
      <c r="VG34" s="14"/>
      <c r="VH34" s="14"/>
      <c r="VI34" s="14"/>
      <c r="VJ34" s="14"/>
      <c r="VK34" s="14"/>
      <c r="VL34" s="14"/>
      <c r="VM34" s="14"/>
      <c r="VN34" s="14"/>
      <c r="VO34" s="14"/>
      <c r="VP34" s="14"/>
      <c r="VQ34" s="14"/>
      <c r="VR34" s="14"/>
      <c r="VS34" s="14"/>
      <c r="VT34" s="14"/>
      <c r="VU34" s="14"/>
      <c r="VV34" s="14"/>
      <c r="VW34" s="14"/>
      <c r="VX34" s="14"/>
      <c r="VY34" s="14"/>
      <c r="VZ34" s="14"/>
      <c r="WA34" s="14"/>
      <c r="WB34" s="14"/>
      <c r="WC34" s="14"/>
      <c r="WD34" s="14"/>
      <c r="WE34" s="14"/>
      <c r="WF34" s="14"/>
      <c r="WG34" s="14"/>
      <c r="WH34" s="14"/>
      <c r="WI34" s="14"/>
      <c r="WJ34" s="14"/>
      <c r="WK34" s="14"/>
      <c r="WL34" s="14"/>
      <c r="WM34" s="14"/>
      <c r="WN34" s="14"/>
      <c r="WO34" s="14"/>
      <c r="WP34" s="14"/>
      <c r="WQ34" s="14"/>
      <c r="WR34" s="14"/>
      <c r="WS34" s="14"/>
      <c r="WT34" s="14"/>
      <c r="WU34" s="14"/>
      <c r="WV34" s="14"/>
      <c r="WW34" s="14"/>
      <c r="WX34" s="14"/>
      <c r="WY34" s="14"/>
      <c r="WZ34" s="14"/>
      <c r="XA34" s="14"/>
      <c r="XB34" s="14"/>
      <c r="XC34" s="14"/>
      <c r="XD34" s="14"/>
      <c r="XE34" s="14"/>
      <c r="XF34" s="14"/>
      <c r="XG34" s="14"/>
      <c r="XH34" s="14"/>
      <c r="XI34" s="14"/>
      <c r="XJ34" s="14"/>
      <c r="XK34" s="14"/>
      <c r="XL34" s="14"/>
      <c r="XM34" s="14"/>
      <c r="XN34" s="14"/>
      <c r="XO34" s="14"/>
      <c r="XP34" s="14"/>
      <c r="XQ34" s="14"/>
      <c r="XR34" s="14"/>
      <c r="XS34" s="14"/>
      <c r="XT34" s="14"/>
      <c r="XU34" s="14"/>
      <c r="XV34" s="14"/>
      <c r="XW34" s="14"/>
      <c r="XX34" s="14"/>
      <c r="XY34" s="14"/>
      <c r="XZ34" s="14"/>
      <c r="YA34" s="14"/>
      <c r="YB34" s="14"/>
      <c r="YC34" s="14"/>
      <c r="YD34" s="14"/>
      <c r="YE34" s="14"/>
      <c r="YF34" s="14"/>
      <c r="YG34" s="14"/>
      <c r="YH34" s="14"/>
      <c r="YI34" s="14"/>
      <c r="YJ34" s="14"/>
      <c r="YK34" s="14"/>
      <c r="YL34" s="14"/>
      <c r="YM34" s="14"/>
      <c r="YN34" s="14"/>
      <c r="YO34" s="14"/>
      <c r="YP34" s="14"/>
      <c r="YQ34" s="14"/>
      <c r="YR34" s="14"/>
      <c r="YS34" s="14"/>
      <c r="YT34" s="14"/>
      <c r="YU34" s="14"/>
      <c r="YV34" s="14"/>
      <c r="YW34" s="14"/>
      <c r="YX34" s="14"/>
      <c r="YY34" s="14"/>
      <c r="YZ34" s="14"/>
      <c r="ZA34" s="14"/>
      <c r="ZB34" s="14"/>
      <c r="ZC34" s="14"/>
      <c r="ZD34" s="14"/>
      <c r="ZE34" s="14"/>
      <c r="ZF34" s="14"/>
      <c r="ZG34" s="14"/>
      <c r="ZH34" s="14"/>
      <c r="ZI34" s="14"/>
      <c r="ZJ34" s="14"/>
      <c r="ZK34" s="14"/>
      <c r="ZL34" s="14"/>
      <c r="ZM34" s="14"/>
      <c r="ZN34" s="14"/>
      <c r="ZO34" s="14"/>
      <c r="ZP34" s="14"/>
      <c r="ZQ34" s="14"/>
      <c r="ZR34" s="14"/>
      <c r="ZS34" s="14"/>
      <c r="ZT34" s="14"/>
      <c r="ZU34" s="14"/>
      <c r="ZV34" s="14"/>
      <c r="ZW34" s="14"/>
      <c r="ZX34" s="14"/>
      <c r="ZY34" s="14"/>
      <c r="ZZ34" s="14"/>
      <c r="AAA34" s="14"/>
      <c r="AAB34" s="14"/>
      <c r="AAC34" s="14"/>
      <c r="AAD34" s="14"/>
      <c r="AAE34" s="14"/>
      <c r="AAF34" s="14"/>
      <c r="AAG34" s="14"/>
      <c r="AAH34" s="14"/>
      <c r="AAI34" s="14"/>
      <c r="AAJ34" s="14"/>
      <c r="AAK34" s="14"/>
      <c r="AAL34" s="14"/>
      <c r="AAM34" s="14"/>
      <c r="AAN34" s="14"/>
      <c r="AAO34" s="14"/>
      <c r="AAP34" s="14"/>
      <c r="AAQ34" s="14"/>
      <c r="AAR34" s="14"/>
      <c r="AAS34" s="14"/>
      <c r="AAT34" s="14"/>
      <c r="AAU34" s="14"/>
      <c r="AAV34" s="14"/>
      <c r="AAW34" s="14"/>
      <c r="AAX34" s="14"/>
      <c r="AAY34" s="14"/>
      <c r="AAZ34" s="14"/>
      <c r="ABA34" s="14"/>
      <c r="ABB34" s="14"/>
      <c r="ABC34" s="14"/>
      <c r="ABD34" s="14"/>
      <c r="ABE34" s="14"/>
      <c r="ABF34" s="14"/>
      <c r="ABG34" s="14"/>
      <c r="ABH34" s="14"/>
      <c r="ABI34" s="14"/>
      <c r="ABJ34" s="14"/>
      <c r="ABK34" s="14"/>
      <c r="ABL34" s="14"/>
      <c r="ABM34" s="14"/>
      <c r="ABN34" s="14"/>
      <c r="ABO34" s="14"/>
      <c r="ABP34" s="14"/>
      <c r="ABQ34" s="14"/>
      <c r="ABR34" s="14"/>
      <c r="ABS34" s="14"/>
      <c r="ABT34" s="14"/>
      <c r="ABU34" s="14"/>
      <c r="ABV34" s="14"/>
      <c r="ABW34" s="14"/>
      <c r="ABX34" s="14"/>
      <c r="ABY34" s="14"/>
      <c r="ABZ34" s="14"/>
      <c r="ACA34" s="14"/>
      <c r="ACB34" s="14"/>
      <c r="ACC34" s="14"/>
      <c r="ACD34" s="14"/>
      <c r="ACE34" s="14"/>
      <c r="ACF34" s="14"/>
      <c r="ACG34" s="14"/>
      <c r="ACH34" s="14"/>
      <c r="ACI34" s="14"/>
      <c r="ACJ34" s="14"/>
      <c r="ACK34" s="14"/>
      <c r="ACL34" s="14"/>
      <c r="ACM34" s="14"/>
      <c r="ACN34" s="14"/>
      <c r="ACO34" s="14"/>
      <c r="ACP34" s="14"/>
      <c r="ACQ34" s="14"/>
      <c r="ACR34" s="14"/>
      <c r="ACS34" s="14"/>
      <c r="ACT34" s="14"/>
      <c r="ACU34" s="14"/>
      <c r="ACV34" s="14"/>
      <c r="ACW34" s="14"/>
      <c r="ACX34" s="14"/>
      <c r="ACY34" s="14"/>
      <c r="ACZ34" s="14"/>
      <c r="ADA34" s="14"/>
      <c r="ADB34" s="14"/>
      <c r="ADC34" s="14"/>
      <c r="ADD34" s="14"/>
      <c r="ADE34" s="14"/>
      <c r="ADF34" s="14"/>
      <c r="ADG34" s="14"/>
      <c r="ADH34" s="14"/>
      <c r="ADI34" s="14"/>
      <c r="ADJ34" s="14"/>
      <c r="ADK34" s="14"/>
      <c r="ADL34" s="14"/>
      <c r="ADM34" s="14"/>
      <c r="ADN34" s="14"/>
      <c r="ADO34" s="14"/>
      <c r="ADP34" s="14"/>
      <c r="ADQ34" s="14"/>
      <c r="ADR34" s="14"/>
      <c r="ADS34" s="14"/>
      <c r="ADT34" s="14"/>
      <c r="ADU34" s="14"/>
      <c r="ADV34" s="14"/>
      <c r="ADW34" s="14"/>
      <c r="ADX34" s="14"/>
      <c r="ADY34" s="14"/>
      <c r="ADZ34" s="14"/>
      <c r="AEA34" s="14"/>
      <c r="AEB34" s="14"/>
      <c r="AEC34" s="14"/>
      <c r="AED34" s="14"/>
      <c r="AEE34" s="14"/>
      <c r="AEF34" s="14"/>
      <c r="AEG34" s="14"/>
      <c r="AEH34" s="14"/>
      <c r="AEI34" s="14"/>
      <c r="AEJ34" s="14"/>
      <c r="AEK34" s="14"/>
      <c r="AEL34" s="14"/>
      <c r="AEM34" s="14"/>
      <c r="AEN34" s="14"/>
      <c r="AEO34" s="14"/>
      <c r="AEP34" s="14"/>
      <c r="AEQ34" s="14"/>
      <c r="AER34" s="14"/>
      <c r="AES34" s="14"/>
      <c r="AET34" s="14"/>
      <c r="AEU34" s="14"/>
      <c r="AEV34" s="14"/>
      <c r="AEW34" s="14"/>
      <c r="AEX34" s="14"/>
      <c r="AEY34" s="14"/>
      <c r="AEZ34" s="14"/>
      <c r="AFA34" s="14"/>
      <c r="AFB34" s="14"/>
      <c r="AFC34" s="14"/>
      <c r="AFD34" s="14"/>
      <c r="AFE34" s="14"/>
      <c r="AFF34" s="14"/>
      <c r="AFG34" s="14"/>
      <c r="AFH34" s="14"/>
      <c r="AFI34" s="14"/>
      <c r="AFJ34" s="14"/>
      <c r="AFK34" s="14"/>
      <c r="AFL34" s="14"/>
      <c r="AFM34" s="14"/>
      <c r="AFN34" s="14"/>
      <c r="AFO34" s="14"/>
      <c r="AFP34" s="14"/>
      <c r="AFQ34" s="14"/>
      <c r="AFR34" s="14"/>
      <c r="AFS34" s="14"/>
      <c r="AFT34" s="14"/>
      <c r="AFU34" s="14"/>
      <c r="AFV34" s="14"/>
      <c r="AFW34" s="14"/>
      <c r="AFX34" s="14"/>
      <c r="AFY34" s="14"/>
      <c r="AFZ34" s="14"/>
      <c r="AGA34" s="14"/>
      <c r="AGB34" s="14"/>
      <c r="AGC34" s="14"/>
      <c r="AGD34" s="14"/>
      <c r="AGE34" s="14"/>
      <c r="AGF34" s="14"/>
      <c r="AGG34" s="14"/>
      <c r="AGH34" s="14"/>
      <c r="AGI34" s="14"/>
      <c r="AGJ34" s="14"/>
      <c r="AGK34" s="14"/>
      <c r="AGL34" s="14"/>
      <c r="AGM34" s="14"/>
      <c r="AGN34" s="14"/>
      <c r="AGO34" s="14"/>
      <c r="AGP34" s="14"/>
      <c r="AGQ34" s="14"/>
      <c r="AGR34" s="14"/>
      <c r="AGS34" s="14"/>
      <c r="AGT34" s="14"/>
      <c r="AGU34" s="14"/>
      <c r="AGV34" s="14"/>
      <c r="AGW34" s="14"/>
      <c r="AGX34" s="14"/>
      <c r="AGY34" s="14"/>
      <c r="AGZ34" s="14"/>
      <c r="AHA34" s="14"/>
      <c r="AHB34" s="14"/>
      <c r="AHC34" s="14"/>
      <c r="AHD34" s="14"/>
      <c r="AHE34" s="14"/>
      <c r="AHF34" s="14"/>
      <c r="AHG34" s="14"/>
      <c r="AHH34" s="14"/>
      <c r="AHI34" s="14"/>
      <c r="AHJ34" s="14"/>
      <c r="AHK34" s="14"/>
      <c r="AHL34" s="14"/>
      <c r="AHM34" s="14"/>
      <c r="AHN34" s="14"/>
      <c r="AHO34" s="14"/>
      <c r="AHP34" s="14"/>
      <c r="AHQ34" s="14"/>
      <c r="AHR34" s="14"/>
      <c r="AHS34" s="14"/>
      <c r="AHT34" s="14"/>
      <c r="AHU34" s="14"/>
      <c r="AHV34" s="14"/>
      <c r="AHW34" s="14"/>
      <c r="AHX34" s="14"/>
      <c r="AHY34" s="14"/>
      <c r="AHZ34" s="14"/>
      <c r="AIA34" s="14"/>
      <c r="AIB34" s="14"/>
      <c r="AIC34" s="14"/>
      <c r="AID34" s="14"/>
      <c r="AIE34" s="14"/>
      <c r="AIF34" s="14"/>
      <c r="AIG34" s="14"/>
      <c r="AIH34" s="14"/>
      <c r="AII34" s="14"/>
      <c r="AIJ34" s="14"/>
      <c r="AIK34" s="14"/>
      <c r="AIL34" s="14"/>
      <c r="AIM34" s="14"/>
      <c r="AIN34" s="14"/>
      <c r="AIO34" s="14"/>
      <c r="AIP34" s="14"/>
      <c r="AIQ34" s="14"/>
      <c r="AIR34" s="14"/>
      <c r="AIS34" s="14"/>
      <c r="AIT34" s="14"/>
      <c r="AIU34" s="14"/>
      <c r="AIV34" s="14"/>
      <c r="AIW34" s="14"/>
      <c r="AIX34" s="14"/>
      <c r="AIY34" s="14"/>
      <c r="AIZ34" s="14"/>
      <c r="AJA34" s="14"/>
      <c r="AJB34" s="14"/>
      <c r="AJC34" s="14"/>
      <c r="AJD34" s="14"/>
      <c r="AJE34" s="14"/>
      <c r="AJF34" s="14"/>
      <c r="AJG34" s="14"/>
      <c r="AJH34" s="14"/>
      <c r="AJI34" s="14"/>
      <c r="AJJ34" s="14"/>
      <c r="AJK34" s="14"/>
      <c r="AJL34" s="14"/>
      <c r="AJM34" s="14"/>
      <c r="AJN34" s="14"/>
      <c r="AJO34" s="14"/>
      <c r="AJP34" s="14"/>
      <c r="AJQ34" s="14"/>
      <c r="AJR34" s="14"/>
      <c r="AJS34" s="14"/>
      <c r="AJT34" s="14"/>
      <c r="AJU34" s="14"/>
      <c r="AJV34" s="14"/>
      <c r="AJW34" s="14"/>
      <c r="AJX34" s="14"/>
      <c r="AJY34" s="14"/>
      <c r="AJZ34" s="14"/>
      <c r="AKA34" s="14"/>
      <c r="AKB34" s="14"/>
      <c r="AKC34" s="14"/>
      <c r="AKD34" s="14"/>
      <c r="AKE34" s="14"/>
      <c r="AKF34" s="14"/>
      <c r="AKG34" s="14"/>
      <c r="AKH34" s="14"/>
      <c r="AKI34" s="14"/>
      <c r="AKJ34" s="14"/>
      <c r="AKK34" s="14"/>
      <c r="AKL34" s="14"/>
      <c r="AKM34" s="14"/>
      <c r="AKN34" s="14"/>
      <c r="AKO34" s="14"/>
      <c r="AKP34" s="14"/>
      <c r="AKQ34" s="14"/>
      <c r="AKR34" s="14"/>
      <c r="AKS34" s="14"/>
      <c r="AKT34" s="14"/>
      <c r="AKU34" s="14"/>
      <c r="AKV34" s="14"/>
      <c r="AKW34" s="14"/>
      <c r="AKX34" s="14"/>
      <c r="AKY34" s="14"/>
      <c r="AKZ34" s="14"/>
      <c r="ALA34" s="14"/>
      <c r="ALB34" s="14"/>
      <c r="ALC34" s="14"/>
      <c r="ALD34" s="14"/>
      <c r="ALE34" s="14"/>
      <c r="ALF34" s="14"/>
      <c r="ALG34" s="14"/>
      <c r="ALH34" s="14"/>
      <c r="ALI34" s="14"/>
      <c r="ALJ34" s="14"/>
      <c r="ALK34" s="14"/>
      <c r="ALL34" s="14"/>
      <c r="ALM34" s="14"/>
      <c r="ALN34" s="14"/>
      <c r="ALO34" s="14"/>
      <c r="ALP34" s="14"/>
      <c r="ALQ34" s="14"/>
      <c r="ALR34" s="14"/>
      <c r="ALS34" s="14"/>
      <c r="ALT34" s="14"/>
      <c r="ALU34" s="14"/>
      <c r="ALV34" s="14"/>
      <c r="ALW34" s="14"/>
      <c r="ALX34" s="14"/>
      <c r="ALY34" s="14"/>
      <c r="ALZ34" s="14"/>
      <c r="AMA34" s="14"/>
      <c r="AMB34" s="14"/>
      <c r="AMC34" s="14"/>
      <c r="AMD34" s="14"/>
      <c r="AME34" s="14"/>
    </row>
    <row r="35" spans="1:1019" ht="15" x14ac:dyDescent="0.25">
      <c r="A35" s="14" t="s">
        <v>770</v>
      </c>
      <c r="B35" s="18">
        <v>136915</v>
      </c>
      <c r="C35" s="14"/>
      <c r="D35" s="14" t="s">
        <v>771</v>
      </c>
      <c r="E35" s="14"/>
      <c r="F35" s="14"/>
      <c r="G35" s="19"/>
      <c r="H35" s="20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  <c r="IV35" s="14"/>
      <c r="IW35" s="14"/>
      <c r="IX35" s="14"/>
      <c r="IY35" s="14"/>
      <c r="IZ35" s="14"/>
      <c r="JA35" s="14"/>
      <c r="JB35" s="14"/>
      <c r="JC35" s="14"/>
      <c r="JD35" s="14"/>
      <c r="JE35" s="14"/>
      <c r="JF35" s="14"/>
      <c r="JG35" s="14"/>
      <c r="JH35" s="14"/>
      <c r="JI35" s="14"/>
      <c r="JJ35" s="14"/>
      <c r="JK35" s="14"/>
      <c r="JL35" s="14"/>
      <c r="JM35" s="14"/>
      <c r="JN35" s="14"/>
      <c r="JO35" s="14"/>
      <c r="JP35" s="14"/>
      <c r="JQ35" s="14"/>
      <c r="JR35" s="14"/>
      <c r="JS35" s="14"/>
      <c r="JT35" s="14"/>
      <c r="JU35" s="14"/>
      <c r="JV35" s="14"/>
      <c r="JW35" s="14"/>
      <c r="JX35" s="14"/>
      <c r="JY35" s="14"/>
      <c r="JZ35" s="14"/>
      <c r="KA35" s="14"/>
      <c r="KB35" s="14"/>
      <c r="KC35" s="14"/>
      <c r="KD35" s="14"/>
      <c r="KE35" s="14"/>
      <c r="KF35" s="14"/>
      <c r="KG35" s="14"/>
      <c r="KH35" s="14"/>
      <c r="KI35" s="14"/>
      <c r="KJ35" s="14"/>
      <c r="KK35" s="14"/>
      <c r="KL35" s="14"/>
      <c r="KM35" s="14"/>
      <c r="KN35" s="14"/>
      <c r="KO35" s="14"/>
      <c r="KP35" s="14"/>
      <c r="KQ35" s="14"/>
      <c r="KR35" s="14"/>
      <c r="KS35" s="14"/>
      <c r="KT35" s="14"/>
      <c r="KU35" s="14"/>
      <c r="KV35" s="14"/>
      <c r="KW35" s="14"/>
      <c r="KX35" s="14"/>
      <c r="KY35" s="14"/>
      <c r="KZ35" s="14"/>
      <c r="LA35" s="14"/>
      <c r="LB35" s="14"/>
      <c r="LC35" s="14"/>
      <c r="LD35" s="14"/>
      <c r="LE35" s="14"/>
      <c r="LF35" s="14"/>
      <c r="LG35" s="14"/>
      <c r="LH35" s="14"/>
      <c r="LI35" s="14"/>
      <c r="LJ35" s="14"/>
      <c r="LK35" s="14"/>
      <c r="LL35" s="14"/>
      <c r="LM35" s="14"/>
      <c r="LN35" s="14"/>
      <c r="LO35" s="14"/>
      <c r="LP35" s="14"/>
      <c r="LQ35" s="14"/>
      <c r="LR35" s="14"/>
      <c r="LS35" s="14"/>
      <c r="LT35" s="14"/>
      <c r="LU35" s="14"/>
      <c r="LV35" s="14"/>
      <c r="LW35" s="14"/>
      <c r="LX35" s="14"/>
      <c r="LY35" s="14"/>
      <c r="LZ35" s="14"/>
      <c r="MA35" s="14"/>
      <c r="MB35" s="14"/>
      <c r="MC35" s="14"/>
      <c r="MD35" s="14"/>
      <c r="ME35" s="14"/>
      <c r="MF35" s="14"/>
      <c r="MG35" s="14"/>
      <c r="MH35" s="14"/>
      <c r="MI35" s="14"/>
      <c r="MJ35" s="14"/>
      <c r="MK35" s="14"/>
      <c r="ML35" s="14"/>
      <c r="MM35" s="14"/>
      <c r="MN35" s="14"/>
      <c r="MO35" s="14"/>
      <c r="MP35" s="14"/>
      <c r="MQ35" s="14"/>
      <c r="MR35" s="14"/>
      <c r="MS35" s="14"/>
      <c r="MT35" s="14"/>
      <c r="MU35" s="14"/>
      <c r="MV35" s="14"/>
      <c r="MW35" s="14"/>
      <c r="MX35" s="14"/>
      <c r="MY35" s="14"/>
      <c r="MZ35" s="14"/>
      <c r="NA35" s="14"/>
      <c r="NB35" s="14"/>
      <c r="NC35" s="14"/>
      <c r="ND35" s="14"/>
      <c r="NE35" s="14"/>
      <c r="NF35" s="14"/>
      <c r="NG35" s="14"/>
      <c r="NH35" s="14"/>
      <c r="NI35" s="14"/>
      <c r="NJ35" s="14"/>
      <c r="NK35" s="14"/>
      <c r="NL35" s="14"/>
      <c r="NM35" s="14"/>
      <c r="NN35" s="14"/>
      <c r="NO35" s="14"/>
      <c r="NP35" s="14"/>
      <c r="NQ35" s="14"/>
      <c r="NR35" s="14"/>
      <c r="NS35" s="14"/>
      <c r="NT35" s="14"/>
      <c r="NU35" s="14"/>
      <c r="NV35" s="14"/>
      <c r="NW35" s="14"/>
      <c r="NX35" s="14"/>
      <c r="NY35" s="14"/>
      <c r="NZ35" s="14"/>
      <c r="OA35" s="14"/>
      <c r="OB35" s="14"/>
      <c r="OC35" s="14"/>
      <c r="OD35" s="14"/>
      <c r="OE35" s="14"/>
      <c r="OF35" s="14"/>
      <c r="OG35" s="14"/>
      <c r="OH35" s="14"/>
      <c r="OI35" s="14"/>
      <c r="OJ35" s="14"/>
      <c r="OK35" s="14"/>
      <c r="OL35" s="14"/>
      <c r="OM35" s="14"/>
      <c r="ON35" s="14"/>
      <c r="OO35" s="14"/>
      <c r="OP35" s="14"/>
      <c r="OQ35" s="14"/>
      <c r="OR35" s="14"/>
      <c r="OS35" s="14"/>
      <c r="OT35" s="14"/>
      <c r="OU35" s="14"/>
      <c r="OV35" s="14"/>
      <c r="OW35" s="14"/>
      <c r="OX35" s="14"/>
      <c r="OY35" s="14"/>
      <c r="OZ35" s="14"/>
      <c r="PA35" s="14"/>
      <c r="PB35" s="14"/>
      <c r="PC35" s="14"/>
      <c r="PD35" s="14"/>
      <c r="PE35" s="14"/>
      <c r="PF35" s="14"/>
      <c r="PG35" s="14"/>
      <c r="PH35" s="14"/>
      <c r="PI35" s="14"/>
      <c r="PJ35" s="14"/>
      <c r="PK35" s="14"/>
      <c r="PL35" s="14"/>
      <c r="PM35" s="14"/>
      <c r="PN35" s="14"/>
      <c r="PO35" s="14"/>
      <c r="PP35" s="14"/>
      <c r="PQ35" s="14"/>
      <c r="PR35" s="14"/>
      <c r="PS35" s="14"/>
      <c r="PT35" s="14"/>
      <c r="PU35" s="14"/>
      <c r="PV35" s="14"/>
      <c r="PW35" s="14"/>
      <c r="PX35" s="14"/>
      <c r="PY35" s="14"/>
      <c r="PZ35" s="14"/>
      <c r="QA35" s="14"/>
      <c r="QB35" s="14"/>
      <c r="QC35" s="14"/>
      <c r="QD35" s="14"/>
      <c r="QE35" s="14"/>
      <c r="QF35" s="14"/>
      <c r="QG35" s="14"/>
      <c r="QH35" s="14"/>
      <c r="QI35" s="14"/>
      <c r="QJ35" s="14"/>
      <c r="QK35" s="14"/>
      <c r="QL35" s="14"/>
      <c r="QM35" s="14"/>
      <c r="QN35" s="14"/>
      <c r="QO35" s="14"/>
      <c r="QP35" s="14"/>
      <c r="QQ35" s="14"/>
      <c r="QR35" s="14"/>
      <c r="QS35" s="14"/>
      <c r="QT35" s="14"/>
      <c r="QU35" s="14"/>
      <c r="QV35" s="14"/>
      <c r="QW35" s="14"/>
      <c r="QX35" s="14"/>
      <c r="QY35" s="14"/>
      <c r="QZ35" s="14"/>
      <c r="RA35" s="14"/>
      <c r="RB35" s="14"/>
      <c r="RC35" s="14"/>
      <c r="RD35" s="14"/>
      <c r="RE35" s="14"/>
      <c r="RF35" s="14"/>
      <c r="RG35" s="14"/>
      <c r="RH35" s="14"/>
      <c r="RI35" s="14"/>
      <c r="RJ35" s="14"/>
      <c r="RK35" s="14"/>
      <c r="RL35" s="14"/>
      <c r="RM35" s="14"/>
      <c r="RN35" s="14"/>
      <c r="RO35" s="14"/>
      <c r="RP35" s="14"/>
      <c r="RQ35" s="14"/>
      <c r="RR35" s="14"/>
      <c r="RS35" s="14"/>
      <c r="RT35" s="14"/>
      <c r="RU35" s="14"/>
      <c r="RV35" s="14"/>
      <c r="RW35" s="14"/>
      <c r="RX35" s="14"/>
      <c r="RY35" s="14"/>
      <c r="RZ35" s="14"/>
      <c r="SA35" s="14"/>
      <c r="SB35" s="14"/>
      <c r="SC35" s="14"/>
      <c r="SD35" s="14"/>
      <c r="SE35" s="14"/>
      <c r="SF35" s="14"/>
      <c r="SG35" s="14"/>
      <c r="SH35" s="14"/>
      <c r="SI35" s="14"/>
      <c r="SJ35" s="14"/>
      <c r="SK35" s="14"/>
      <c r="SL35" s="14"/>
      <c r="SM35" s="14"/>
      <c r="SN35" s="14"/>
      <c r="SO35" s="14"/>
      <c r="SP35" s="14"/>
      <c r="SQ35" s="14"/>
      <c r="SR35" s="14"/>
      <c r="SS35" s="14"/>
      <c r="ST35" s="14"/>
      <c r="SU35" s="14"/>
      <c r="SV35" s="14"/>
      <c r="SW35" s="14"/>
      <c r="SX35" s="14"/>
      <c r="SY35" s="14"/>
      <c r="SZ35" s="14"/>
      <c r="TA35" s="14"/>
      <c r="TB35" s="14"/>
      <c r="TC35" s="14"/>
      <c r="TD35" s="14"/>
      <c r="TE35" s="14"/>
      <c r="TF35" s="14"/>
      <c r="TG35" s="14"/>
      <c r="TH35" s="14"/>
      <c r="TI35" s="14"/>
      <c r="TJ35" s="14"/>
      <c r="TK35" s="14"/>
      <c r="TL35" s="14"/>
      <c r="TM35" s="14"/>
      <c r="TN35" s="14"/>
      <c r="TO35" s="14"/>
      <c r="TP35" s="14"/>
      <c r="TQ35" s="14"/>
      <c r="TR35" s="14"/>
      <c r="TS35" s="14"/>
      <c r="TT35" s="14"/>
      <c r="TU35" s="14"/>
      <c r="TV35" s="14"/>
      <c r="TW35" s="14"/>
      <c r="TX35" s="14"/>
      <c r="TY35" s="14"/>
      <c r="TZ35" s="14"/>
      <c r="UA35" s="14"/>
      <c r="UB35" s="14"/>
      <c r="UC35" s="14"/>
      <c r="UD35" s="14"/>
      <c r="UE35" s="14"/>
      <c r="UF35" s="14"/>
      <c r="UG35" s="14"/>
      <c r="UH35" s="14"/>
      <c r="UI35" s="14"/>
      <c r="UJ35" s="14"/>
      <c r="UK35" s="14"/>
      <c r="UL35" s="14"/>
      <c r="UM35" s="14"/>
      <c r="UN35" s="14"/>
      <c r="UO35" s="14"/>
      <c r="UP35" s="14"/>
      <c r="UQ35" s="14"/>
      <c r="UR35" s="14"/>
      <c r="US35" s="14"/>
      <c r="UT35" s="14"/>
      <c r="UU35" s="14"/>
      <c r="UV35" s="14"/>
      <c r="UW35" s="14"/>
      <c r="UX35" s="14"/>
      <c r="UY35" s="14"/>
      <c r="UZ35" s="14"/>
      <c r="VA35" s="14"/>
      <c r="VB35" s="14"/>
      <c r="VC35" s="14"/>
      <c r="VD35" s="14"/>
      <c r="VE35" s="14"/>
      <c r="VF35" s="14"/>
      <c r="VG35" s="14"/>
      <c r="VH35" s="14"/>
      <c r="VI35" s="14"/>
      <c r="VJ35" s="14"/>
      <c r="VK35" s="14"/>
      <c r="VL35" s="14"/>
      <c r="VM35" s="14"/>
      <c r="VN35" s="14"/>
      <c r="VO35" s="14"/>
      <c r="VP35" s="14"/>
      <c r="VQ35" s="14"/>
      <c r="VR35" s="14"/>
      <c r="VS35" s="14"/>
      <c r="VT35" s="14"/>
      <c r="VU35" s="14"/>
      <c r="VV35" s="14"/>
      <c r="VW35" s="14"/>
      <c r="VX35" s="14"/>
      <c r="VY35" s="14"/>
      <c r="VZ35" s="14"/>
      <c r="WA35" s="14"/>
      <c r="WB35" s="14"/>
      <c r="WC35" s="14"/>
      <c r="WD35" s="14"/>
      <c r="WE35" s="14"/>
      <c r="WF35" s="14"/>
      <c r="WG35" s="14"/>
      <c r="WH35" s="14"/>
      <c r="WI35" s="14"/>
      <c r="WJ35" s="14"/>
      <c r="WK35" s="14"/>
      <c r="WL35" s="14"/>
      <c r="WM35" s="14"/>
      <c r="WN35" s="14"/>
      <c r="WO35" s="14"/>
      <c r="WP35" s="14"/>
      <c r="WQ35" s="14"/>
      <c r="WR35" s="14"/>
      <c r="WS35" s="14"/>
      <c r="WT35" s="14"/>
      <c r="WU35" s="14"/>
      <c r="WV35" s="14"/>
      <c r="WW35" s="14"/>
      <c r="WX35" s="14"/>
      <c r="WY35" s="14"/>
      <c r="WZ35" s="14"/>
      <c r="XA35" s="14"/>
      <c r="XB35" s="14"/>
      <c r="XC35" s="14"/>
      <c r="XD35" s="14"/>
      <c r="XE35" s="14"/>
      <c r="XF35" s="14"/>
      <c r="XG35" s="14"/>
      <c r="XH35" s="14"/>
      <c r="XI35" s="14"/>
      <c r="XJ35" s="14"/>
      <c r="XK35" s="14"/>
      <c r="XL35" s="14"/>
      <c r="XM35" s="14"/>
      <c r="XN35" s="14"/>
      <c r="XO35" s="14"/>
      <c r="XP35" s="14"/>
      <c r="XQ35" s="14"/>
      <c r="XR35" s="14"/>
      <c r="XS35" s="14"/>
      <c r="XT35" s="14"/>
      <c r="XU35" s="14"/>
      <c r="XV35" s="14"/>
      <c r="XW35" s="14"/>
      <c r="XX35" s="14"/>
      <c r="XY35" s="14"/>
      <c r="XZ35" s="14"/>
      <c r="YA35" s="14"/>
      <c r="YB35" s="14"/>
      <c r="YC35" s="14"/>
      <c r="YD35" s="14"/>
      <c r="YE35" s="14"/>
      <c r="YF35" s="14"/>
      <c r="YG35" s="14"/>
      <c r="YH35" s="14"/>
      <c r="YI35" s="14"/>
      <c r="YJ35" s="14"/>
      <c r="YK35" s="14"/>
      <c r="YL35" s="14"/>
      <c r="YM35" s="14"/>
      <c r="YN35" s="14"/>
      <c r="YO35" s="14"/>
      <c r="YP35" s="14"/>
      <c r="YQ35" s="14"/>
      <c r="YR35" s="14"/>
      <c r="YS35" s="14"/>
      <c r="YT35" s="14"/>
      <c r="YU35" s="14"/>
      <c r="YV35" s="14"/>
      <c r="YW35" s="14"/>
      <c r="YX35" s="14"/>
      <c r="YY35" s="14"/>
      <c r="YZ35" s="14"/>
      <c r="ZA35" s="14"/>
      <c r="ZB35" s="14"/>
      <c r="ZC35" s="14"/>
      <c r="ZD35" s="14"/>
      <c r="ZE35" s="14"/>
      <c r="ZF35" s="14"/>
      <c r="ZG35" s="14"/>
      <c r="ZH35" s="14"/>
      <c r="ZI35" s="14"/>
      <c r="ZJ35" s="14"/>
      <c r="ZK35" s="14"/>
      <c r="ZL35" s="14"/>
      <c r="ZM35" s="14"/>
      <c r="ZN35" s="14"/>
      <c r="ZO35" s="14"/>
      <c r="ZP35" s="14"/>
      <c r="ZQ35" s="14"/>
      <c r="ZR35" s="14"/>
      <c r="ZS35" s="14"/>
      <c r="ZT35" s="14"/>
      <c r="ZU35" s="14"/>
      <c r="ZV35" s="14"/>
      <c r="ZW35" s="14"/>
      <c r="ZX35" s="14"/>
      <c r="ZY35" s="14"/>
      <c r="ZZ35" s="14"/>
      <c r="AAA35" s="14"/>
      <c r="AAB35" s="14"/>
      <c r="AAC35" s="14"/>
      <c r="AAD35" s="14"/>
      <c r="AAE35" s="14"/>
      <c r="AAF35" s="14"/>
      <c r="AAG35" s="14"/>
      <c r="AAH35" s="14"/>
      <c r="AAI35" s="14"/>
      <c r="AAJ35" s="14"/>
      <c r="AAK35" s="14"/>
      <c r="AAL35" s="14"/>
      <c r="AAM35" s="14"/>
      <c r="AAN35" s="14"/>
      <c r="AAO35" s="14"/>
      <c r="AAP35" s="14"/>
      <c r="AAQ35" s="14"/>
      <c r="AAR35" s="14"/>
      <c r="AAS35" s="14"/>
      <c r="AAT35" s="14"/>
      <c r="AAU35" s="14"/>
      <c r="AAV35" s="14"/>
      <c r="AAW35" s="14"/>
      <c r="AAX35" s="14"/>
      <c r="AAY35" s="14"/>
      <c r="AAZ35" s="14"/>
      <c r="ABA35" s="14"/>
      <c r="ABB35" s="14"/>
      <c r="ABC35" s="14"/>
      <c r="ABD35" s="14"/>
      <c r="ABE35" s="14"/>
      <c r="ABF35" s="14"/>
      <c r="ABG35" s="14"/>
      <c r="ABH35" s="14"/>
      <c r="ABI35" s="14"/>
      <c r="ABJ35" s="14"/>
      <c r="ABK35" s="14"/>
      <c r="ABL35" s="14"/>
      <c r="ABM35" s="14"/>
      <c r="ABN35" s="14"/>
      <c r="ABO35" s="14"/>
      <c r="ABP35" s="14"/>
      <c r="ABQ35" s="14"/>
      <c r="ABR35" s="14"/>
      <c r="ABS35" s="14"/>
      <c r="ABT35" s="14"/>
      <c r="ABU35" s="14"/>
      <c r="ABV35" s="14"/>
      <c r="ABW35" s="14"/>
      <c r="ABX35" s="14"/>
      <c r="ABY35" s="14"/>
      <c r="ABZ35" s="14"/>
      <c r="ACA35" s="14"/>
      <c r="ACB35" s="14"/>
      <c r="ACC35" s="14"/>
      <c r="ACD35" s="14"/>
      <c r="ACE35" s="14"/>
      <c r="ACF35" s="14"/>
      <c r="ACG35" s="14"/>
      <c r="ACH35" s="14"/>
      <c r="ACI35" s="14"/>
      <c r="ACJ35" s="14"/>
      <c r="ACK35" s="14"/>
      <c r="ACL35" s="14"/>
      <c r="ACM35" s="14"/>
      <c r="ACN35" s="14"/>
      <c r="ACO35" s="14"/>
      <c r="ACP35" s="14"/>
      <c r="ACQ35" s="14"/>
      <c r="ACR35" s="14"/>
      <c r="ACS35" s="14"/>
      <c r="ACT35" s="14"/>
      <c r="ACU35" s="14"/>
      <c r="ACV35" s="14"/>
      <c r="ACW35" s="14"/>
      <c r="ACX35" s="14"/>
      <c r="ACY35" s="14"/>
      <c r="ACZ35" s="14"/>
      <c r="ADA35" s="14"/>
      <c r="ADB35" s="14"/>
      <c r="ADC35" s="14"/>
      <c r="ADD35" s="14"/>
      <c r="ADE35" s="14"/>
      <c r="ADF35" s="14"/>
      <c r="ADG35" s="14"/>
      <c r="ADH35" s="14"/>
      <c r="ADI35" s="14"/>
      <c r="ADJ35" s="14"/>
      <c r="ADK35" s="14"/>
      <c r="ADL35" s="14"/>
      <c r="ADM35" s="14"/>
      <c r="ADN35" s="14"/>
      <c r="ADO35" s="14"/>
      <c r="ADP35" s="14"/>
      <c r="ADQ35" s="14"/>
      <c r="ADR35" s="14"/>
      <c r="ADS35" s="14"/>
      <c r="ADT35" s="14"/>
      <c r="ADU35" s="14"/>
      <c r="ADV35" s="14"/>
      <c r="ADW35" s="14"/>
      <c r="ADX35" s="14"/>
      <c r="ADY35" s="14"/>
      <c r="ADZ35" s="14"/>
      <c r="AEA35" s="14"/>
      <c r="AEB35" s="14"/>
      <c r="AEC35" s="14"/>
      <c r="AED35" s="14"/>
      <c r="AEE35" s="14"/>
      <c r="AEF35" s="14"/>
      <c r="AEG35" s="14"/>
      <c r="AEH35" s="14"/>
      <c r="AEI35" s="14"/>
      <c r="AEJ35" s="14"/>
      <c r="AEK35" s="14"/>
      <c r="AEL35" s="14"/>
      <c r="AEM35" s="14"/>
      <c r="AEN35" s="14"/>
      <c r="AEO35" s="14"/>
      <c r="AEP35" s="14"/>
      <c r="AEQ35" s="14"/>
      <c r="AER35" s="14"/>
      <c r="AES35" s="14"/>
      <c r="AET35" s="14"/>
      <c r="AEU35" s="14"/>
      <c r="AEV35" s="14"/>
      <c r="AEW35" s="14"/>
      <c r="AEX35" s="14"/>
      <c r="AEY35" s="14"/>
      <c r="AEZ35" s="14"/>
      <c r="AFA35" s="14"/>
      <c r="AFB35" s="14"/>
      <c r="AFC35" s="14"/>
      <c r="AFD35" s="14"/>
      <c r="AFE35" s="14"/>
      <c r="AFF35" s="14"/>
      <c r="AFG35" s="14"/>
      <c r="AFH35" s="14"/>
      <c r="AFI35" s="14"/>
      <c r="AFJ35" s="14"/>
      <c r="AFK35" s="14"/>
      <c r="AFL35" s="14"/>
      <c r="AFM35" s="14"/>
      <c r="AFN35" s="14"/>
      <c r="AFO35" s="14"/>
      <c r="AFP35" s="14"/>
      <c r="AFQ35" s="14"/>
      <c r="AFR35" s="14"/>
      <c r="AFS35" s="14"/>
      <c r="AFT35" s="14"/>
      <c r="AFU35" s="14"/>
      <c r="AFV35" s="14"/>
      <c r="AFW35" s="14"/>
      <c r="AFX35" s="14"/>
      <c r="AFY35" s="14"/>
      <c r="AFZ35" s="14"/>
      <c r="AGA35" s="14"/>
      <c r="AGB35" s="14"/>
      <c r="AGC35" s="14"/>
      <c r="AGD35" s="14"/>
      <c r="AGE35" s="14"/>
      <c r="AGF35" s="14"/>
      <c r="AGG35" s="14"/>
      <c r="AGH35" s="14"/>
      <c r="AGI35" s="14"/>
      <c r="AGJ35" s="14"/>
      <c r="AGK35" s="14"/>
      <c r="AGL35" s="14"/>
      <c r="AGM35" s="14"/>
      <c r="AGN35" s="14"/>
      <c r="AGO35" s="14"/>
      <c r="AGP35" s="14"/>
      <c r="AGQ35" s="14"/>
      <c r="AGR35" s="14"/>
      <c r="AGS35" s="14"/>
      <c r="AGT35" s="14"/>
      <c r="AGU35" s="14"/>
      <c r="AGV35" s="14"/>
      <c r="AGW35" s="14"/>
      <c r="AGX35" s="14"/>
      <c r="AGY35" s="14"/>
      <c r="AGZ35" s="14"/>
      <c r="AHA35" s="14"/>
      <c r="AHB35" s="14"/>
      <c r="AHC35" s="14"/>
      <c r="AHD35" s="14"/>
      <c r="AHE35" s="14"/>
      <c r="AHF35" s="14"/>
      <c r="AHG35" s="14"/>
      <c r="AHH35" s="14"/>
      <c r="AHI35" s="14"/>
      <c r="AHJ35" s="14"/>
      <c r="AHK35" s="14"/>
      <c r="AHL35" s="14"/>
      <c r="AHM35" s="14"/>
      <c r="AHN35" s="14"/>
      <c r="AHO35" s="14"/>
      <c r="AHP35" s="14"/>
      <c r="AHQ35" s="14"/>
      <c r="AHR35" s="14"/>
      <c r="AHS35" s="14"/>
      <c r="AHT35" s="14"/>
      <c r="AHU35" s="14"/>
      <c r="AHV35" s="14"/>
      <c r="AHW35" s="14"/>
      <c r="AHX35" s="14"/>
      <c r="AHY35" s="14"/>
      <c r="AHZ35" s="14"/>
      <c r="AIA35" s="14"/>
      <c r="AIB35" s="14"/>
      <c r="AIC35" s="14"/>
      <c r="AID35" s="14"/>
      <c r="AIE35" s="14"/>
      <c r="AIF35" s="14"/>
      <c r="AIG35" s="14"/>
      <c r="AIH35" s="14"/>
      <c r="AII35" s="14"/>
      <c r="AIJ35" s="14"/>
      <c r="AIK35" s="14"/>
      <c r="AIL35" s="14"/>
      <c r="AIM35" s="14"/>
      <c r="AIN35" s="14"/>
      <c r="AIO35" s="14"/>
      <c r="AIP35" s="14"/>
      <c r="AIQ35" s="14"/>
      <c r="AIR35" s="14"/>
      <c r="AIS35" s="14"/>
      <c r="AIT35" s="14"/>
      <c r="AIU35" s="14"/>
      <c r="AIV35" s="14"/>
      <c r="AIW35" s="14"/>
      <c r="AIX35" s="14"/>
      <c r="AIY35" s="14"/>
      <c r="AIZ35" s="14"/>
      <c r="AJA35" s="14"/>
      <c r="AJB35" s="14"/>
      <c r="AJC35" s="14"/>
      <c r="AJD35" s="14"/>
      <c r="AJE35" s="14"/>
      <c r="AJF35" s="14"/>
      <c r="AJG35" s="14"/>
      <c r="AJH35" s="14"/>
      <c r="AJI35" s="14"/>
      <c r="AJJ35" s="14"/>
      <c r="AJK35" s="14"/>
      <c r="AJL35" s="14"/>
      <c r="AJM35" s="14"/>
      <c r="AJN35" s="14"/>
      <c r="AJO35" s="14"/>
      <c r="AJP35" s="14"/>
      <c r="AJQ35" s="14"/>
      <c r="AJR35" s="14"/>
      <c r="AJS35" s="14"/>
      <c r="AJT35" s="14"/>
      <c r="AJU35" s="14"/>
      <c r="AJV35" s="14"/>
      <c r="AJW35" s="14"/>
      <c r="AJX35" s="14"/>
      <c r="AJY35" s="14"/>
      <c r="AJZ35" s="14"/>
      <c r="AKA35" s="14"/>
      <c r="AKB35" s="14"/>
      <c r="AKC35" s="14"/>
      <c r="AKD35" s="14"/>
      <c r="AKE35" s="14"/>
      <c r="AKF35" s="14"/>
      <c r="AKG35" s="14"/>
      <c r="AKH35" s="14"/>
      <c r="AKI35" s="14"/>
      <c r="AKJ35" s="14"/>
      <c r="AKK35" s="14"/>
      <c r="AKL35" s="14"/>
      <c r="AKM35" s="14"/>
      <c r="AKN35" s="14"/>
      <c r="AKO35" s="14"/>
      <c r="AKP35" s="14"/>
      <c r="AKQ35" s="14"/>
      <c r="AKR35" s="14"/>
      <c r="AKS35" s="14"/>
      <c r="AKT35" s="14"/>
      <c r="AKU35" s="14"/>
      <c r="AKV35" s="14"/>
      <c r="AKW35" s="14"/>
      <c r="AKX35" s="14"/>
      <c r="AKY35" s="14"/>
      <c r="AKZ35" s="14"/>
      <c r="ALA35" s="14"/>
      <c r="ALB35" s="14"/>
      <c r="ALC35" s="14"/>
      <c r="ALD35" s="14"/>
      <c r="ALE35" s="14"/>
      <c r="ALF35" s="14"/>
      <c r="ALG35" s="14"/>
      <c r="ALH35" s="14"/>
      <c r="ALI35" s="14"/>
      <c r="ALJ35" s="14"/>
      <c r="ALK35" s="14"/>
      <c r="ALL35" s="14"/>
      <c r="ALM35" s="14"/>
      <c r="ALN35" s="14"/>
      <c r="ALO35" s="14"/>
      <c r="ALP35" s="14"/>
      <c r="ALQ35" s="14"/>
      <c r="ALR35" s="14"/>
      <c r="ALS35" s="14"/>
      <c r="ALT35" s="14"/>
      <c r="ALU35" s="14"/>
      <c r="ALV35" s="14"/>
      <c r="ALW35" s="14"/>
      <c r="ALX35" s="14"/>
      <c r="ALY35" s="14"/>
      <c r="ALZ35" s="14"/>
      <c r="AMA35" s="14"/>
      <c r="AMB35" s="14"/>
      <c r="AMC35" s="14"/>
      <c r="AMD35" s="14"/>
      <c r="AME35" s="14"/>
    </row>
    <row r="36" spans="1:1019" ht="15" x14ac:dyDescent="0.25">
      <c r="A36" s="14" t="s">
        <v>781</v>
      </c>
      <c r="B36" s="18">
        <v>49067</v>
      </c>
      <c r="C36" s="14"/>
      <c r="D36" s="14" t="s">
        <v>782</v>
      </c>
      <c r="E36" s="14"/>
      <c r="F36" s="14"/>
      <c r="G36" s="19"/>
      <c r="H36" s="20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</row>
    <row r="37" spans="1:1019" ht="15" x14ac:dyDescent="0.25">
      <c r="A37" s="14" t="s">
        <v>783</v>
      </c>
      <c r="B37" s="18">
        <v>4448</v>
      </c>
      <c r="C37" s="14"/>
      <c r="D37" s="14" t="s">
        <v>784</v>
      </c>
      <c r="E37" s="14"/>
      <c r="F37" s="14"/>
      <c r="G37" s="19"/>
      <c r="H37" s="20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</row>
    <row r="38" spans="1:1019" ht="15" x14ac:dyDescent="0.25">
      <c r="A38" s="14" t="s">
        <v>799</v>
      </c>
      <c r="B38" s="18">
        <v>5977</v>
      </c>
      <c r="C38" s="14"/>
      <c r="D38" s="14" t="s">
        <v>800</v>
      </c>
      <c r="E38" s="14"/>
      <c r="F38" s="14"/>
      <c r="G38" s="19"/>
      <c r="H38" s="2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  <c r="IV38" s="14"/>
      <c r="IW38" s="14"/>
      <c r="IX38" s="14"/>
      <c r="IY38" s="14"/>
      <c r="IZ38" s="14"/>
      <c r="JA38" s="14"/>
      <c r="JB38" s="14"/>
      <c r="JC38" s="14"/>
      <c r="JD38" s="14"/>
      <c r="JE38" s="14"/>
      <c r="JF38" s="14"/>
      <c r="JG38" s="14"/>
      <c r="JH38" s="14"/>
      <c r="JI38" s="14"/>
      <c r="JJ38" s="14"/>
      <c r="JK38" s="14"/>
      <c r="JL38" s="14"/>
      <c r="JM38" s="14"/>
      <c r="JN38" s="14"/>
      <c r="JO38" s="14"/>
      <c r="JP38" s="14"/>
      <c r="JQ38" s="14"/>
      <c r="JR38" s="14"/>
      <c r="JS38" s="14"/>
      <c r="JT38" s="14"/>
      <c r="JU38" s="14"/>
      <c r="JV38" s="14"/>
      <c r="JW38" s="14"/>
      <c r="JX38" s="14"/>
      <c r="JY38" s="14"/>
      <c r="JZ38" s="14"/>
      <c r="KA38" s="14"/>
      <c r="KB38" s="14"/>
      <c r="KC38" s="14"/>
      <c r="KD38" s="14"/>
      <c r="KE38" s="14"/>
      <c r="KF38" s="14"/>
      <c r="KG38" s="14"/>
      <c r="KH38" s="14"/>
      <c r="KI38" s="14"/>
      <c r="KJ38" s="14"/>
      <c r="KK38" s="14"/>
      <c r="KL38" s="14"/>
      <c r="KM38" s="14"/>
      <c r="KN38" s="14"/>
      <c r="KO38" s="14"/>
      <c r="KP38" s="14"/>
      <c r="KQ38" s="14"/>
      <c r="KR38" s="14"/>
      <c r="KS38" s="14"/>
      <c r="KT38" s="14"/>
      <c r="KU38" s="14"/>
      <c r="KV38" s="14"/>
      <c r="KW38" s="14"/>
      <c r="KX38" s="14"/>
      <c r="KY38" s="14"/>
      <c r="KZ38" s="14"/>
      <c r="LA38" s="14"/>
      <c r="LB38" s="14"/>
      <c r="LC38" s="14"/>
      <c r="LD38" s="14"/>
      <c r="LE38" s="14"/>
      <c r="LF38" s="14"/>
      <c r="LG38" s="14"/>
      <c r="LH38" s="14"/>
      <c r="LI38" s="14"/>
      <c r="LJ38" s="14"/>
      <c r="LK38" s="14"/>
      <c r="LL38" s="14"/>
      <c r="LM38" s="14"/>
      <c r="LN38" s="14"/>
      <c r="LO38" s="14"/>
      <c r="LP38" s="14"/>
      <c r="LQ38" s="14"/>
      <c r="LR38" s="14"/>
      <c r="LS38" s="14"/>
      <c r="LT38" s="14"/>
      <c r="LU38" s="14"/>
      <c r="LV38" s="14"/>
      <c r="LW38" s="14"/>
      <c r="LX38" s="14"/>
      <c r="LY38" s="14"/>
      <c r="LZ38" s="14"/>
      <c r="MA38" s="14"/>
      <c r="MB38" s="14"/>
      <c r="MC38" s="14"/>
      <c r="MD38" s="14"/>
      <c r="ME38" s="14"/>
      <c r="MF38" s="14"/>
      <c r="MG38" s="14"/>
      <c r="MH38" s="14"/>
      <c r="MI38" s="14"/>
      <c r="MJ38" s="14"/>
      <c r="MK38" s="14"/>
      <c r="ML38" s="14"/>
      <c r="MM38" s="14"/>
      <c r="MN38" s="14"/>
      <c r="MO38" s="14"/>
      <c r="MP38" s="14"/>
      <c r="MQ38" s="14"/>
      <c r="MR38" s="14"/>
      <c r="MS38" s="14"/>
      <c r="MT38" s="14"/>
      <c r="MU38" s="14"/>
      <c r="MV38" s="14"/>
      <c r="MW38" s="14"/>
      <c r="MX38" s="14"/>
      <c r="MY38" s="14"/>
      <c r="MZ38" s="14"/>
      <c r="NA38" s="14"/>
      <c r="NB38" s="14"/>
      <c r="NC38" s="14"/>
      <c r="ND38" s="14"/>
      <c r="NE38" s="14"/>
      <c r="NF38" s="14"/>
      <c r="NG38" s="14"/>
      <c r="NH38" s="14"/>
      <c r="NI38" s="14"/>
      <c r="NJ38" s="14"/>
      <c r="NK38" s="14"/>
      <c r="NL38" s="14"/>
      <c r="NM38" s="14"/>
      <c r="NN38" s="14"/>
      <c r="NO38" s="14"/>
      <c r="NP38" s="14"/>
      <c r="NQ38" s="14"/>
      <c r="NR38" s="14"/>
      <c r="NS38" s="14"/>
      <c r="NT38" s="14"/>
      <c r="NU38" s="14"/>
      <c r="NV38" s="14"/>
      <c r="NW38" s="14"/>
      <c r="NX38" s="14"/>
      <c r="NY38" s="14"/>
      <c r="NZ38" s="14"/>
      <c r="OA38" s="14"/>
      <c r="OB38" s="14"/>
      <c r="OC38" s="14"/>
      <c r="OD38" s="14"/>
      <c r="OE38" s="14"/>
      <c r="OF38" s="14"/>
      <c r="OG38" s="14"/>
      <c r="OH38" s="14"/>
      <c r="OI38" s="14"/>
      <c r="OJ38" s="14"/>
      <c r="OK38" s="14"/>
      <c r="OL38" s="14"/>
      <c r="OM38" s="14"/>
      <c r="ON38" s="14"/>
      <c r="OO38" s="14"/>
      <c r="OP38" s="14"/>
      <c r="OQ38" s="14"/>
      <c r="OR38" s="14"/>
      <c r="OS38" s="14"/>
      <c r="OT38" s="14"/>
      <c r="OU38" s="14"/>
      <c r="OV38" s="14"/>
      <c r="OW38" s="14"/>
      <c r="OX38" s="14"/>
      <c r="OY38" s="14"/>
      <c r="OZ38" s="14"/>
      <c r="PA38" s="14"/>
      <c r="PB38" s="14"/>
      <c r="PC38" s="14"/>
      <c r="PD38" s="14"/>
      <c r="PE38" s="14"/>
      <c r="PF38" s="14"/>
      <c r="PG38" s="14"/>
      <c r="PH38" s="14"/>
      <c r="PI38" s="14"/>
      <c r="PJ38" s="14"/>
      <c r="PK38" s="14"/>
      <c r="PL38" s="14"/>
      <c r="PM38" s="14"/>
      <c r="PN38" s="14"/>
      <c r="PO38" s="14"/>
      <c r="PP38" s="14"/>
      <c r="PQ38" s="14"/>
      <c r="PR38" s="14"/>
      <c r="PS38" s="14"/>
      <c r="PT38" s="14"/>
      <c r="PU38" s="14"/>
      <c r="PV38" s="14"/>
      <c r="PW38" s="14"/>
      <c r="PX38" s="14"/>
      <c r="PY38" s="14"/>
      <c r="PZ38" s="14"/>
      <c r="QA38" s="14"/>
      <c r="QB38" s="14"/>
      <c r="QC38" s="14"/>
      <c r="QD38" s="14"/>
      <c r="QE38" s="14"/>
      <c r="QF38" s="14"/>
      <c r="QG38" s="14"/>
      <c r="QH38" s="14"/>
      <c r="QI38" s="14"/>
      <c r="QJ38" s="14"/>
      <c r="QK38" s="14"/>
      <c r="QL38" s="14"/>
      <c r="QM38" s="14"/>
      <c r="QN38" s="14"/>
      <c r="QO38" s="14"/>
      <c r="QP38" s="14"/>
      <c r="QQ38" s="14"/>
      <c r="QR38" s="14"/>
      <c r="QS38" s="14"/>
      <c r="QT38" s="14"/>
      <c r="QU38" s="14"/>
      <c r="QV38" s="14"/>
      <c r="QW38" s="14"/>
      <c r="QX38" s="14"/>
      <c r="QY38" s="14"/>
      <c r="QZ38" s="14"/>
      <c r="RA38" s="14"/>
      <c r="RB38" s="14"/>
      <c r="RC38" s="14"/>
      <c r="RD38" s="14"/>
      <c r="RE38" s="14"/>
      <c r="RF38" s="14"/>
      <c r="RG38" s="14"/>
      <c r="RH38" s="14"/>
      <c r="RI38" s="14"/>
      <c r="RJ38" s="14"/>
      <c r="RK38" s="14"/>
      <c r="RL38" s="14"/>
      <c r="RM38" s="14"/>
      <c r="RN38" s="14"/>
      <c r="RO38" s="14"/>
      <c r="RP38" s="14"/>
      <c r="RQ38" s="14"/>
      <c r="RR38" s="14"/>
      <c r="RS38" s="14"/>
      <c r="RT38" s="14"/>
      <c r="RU38" s="14"/>
      <c r="RV38" s="14"/>
      <c r="RW38" s="14"/>
      <c r="RX38" s="14"/>
      <c r="RY38" s="14"/>
      <c r="RZ38" s="14"/>
      <c r="SA38" s="14"/>
      <c r="SB38" s="14"/>
      <c r="SC38" s="14"/>
      <c r="SD38" s="14"/>
      <c r="SE38" s="14"/>
      <c r="SF38" s="14"/>
      <c r="SG38" s="14"/>
      <c r="SH38" s="14"/>
      <c r="SI38" s="14"/>
      <c r="SJ38" s="14"/>
      <c r="SK38" s="14"/>
      <c r="SL38" s="14"/>
      <c r="SM38" s="14"/>
      <c r="SN38" s="14"/>
      <c r="SO38" s="14"/>
      <c r="SP38" s="14"/>
      <c r="SQ38" s="14"/>
      <c r="SR38" s="14"/>
      <c r="SS38" s="14"/>
      <c r="ST38" s="14"/>
      <c r="SU38" s="14"/>
      <c r="SV38" s="14"/>
      <c r="SW38" s="14"/>
      <c r="SX38" s="14"/>
      <c r="SY38" s="14"/>
      <c r="SZ38" s="14"/>
      <c r="TA38" s="14"/>
      <c r="TB38" s="14"/>
      <c r="TC38" s="14"/>
      <c r="TD38" s="14"/>
      <c r="TE38" s="14"/>
      <c r="TF38" s="14"/>
      <c r="TG38" s="14"/>
      <c r="TH38" s="14"/>
      <c r="TI38" s="14"/>
      <c r="TJ38" s="14"/>
      <c r="TK38" s="14"/>
      <c r="TL38" s="14"/>
      <c r="TM38" s="14"/>
      <c r="TN38" s="14"/>
      <c r="TO38" s="14"/>
      <c r="TP38" s="14"/>
      <c r="TQ38" s="14"/>
      <c r="TR38" s="14"/>
      <c r="TS38" s="14"/>
      <c r="TT38" s="14"/>
      <c r="TU38" s="14"/>
      <c r="TV38" s="14"/>
      <c r="TW38" s="14"/>
      <c r="TX38" s="14"/>
      <c r="TY38" s="14"/>
      <c r="TZ38" s="14"/>
      <c r="UA38" s="14"/>
      <c r="UB38" s="14"/>
      <c r="UC38" s="14"/>
      <c r="UD38" s="14"/>
      <c r="UE38" s="14"/>
      <c r="UF38" s="14"/>
      <c r="UG38" s="14"/>
      <c r="UH38" s="14"/>
      <c r="UI38" s="14"/>
      <c r="UJ38" s="14"/>
      <c r="UK38" s="14"/>
      <c r="UL38" s="14"/>
      <c r="UM38" s="14"/>
      <c r="UN38" s="14"/>
      <c r="UO38" s="14"/>
      <c r="UP38" s="14"/>
      <c r="UQ38" s="14"/>
      <c r="UR38" s="14"/>
      <c r="US38" s="14"/>
      <c r="UT38" s="14"/>
      <c r="UU38" s="14"/>
      <c r="UV38" s="14"/>
      <c r="UW38" s="14"/>
      <c r="UX38" s="14"/>
      <c r="UY38" s="14"/>
      <c r="UZ38" s="14"/>
      <c r="VA38" s="14"/>
      <c r="VB38" s="14"/>
      <c r="VC38" s="14"/>
      <c r="VD38" s="14"/>
      <c r="VE38" s="14"/>
      <c r="VF38" s="14"/>
      <c r="VG38" s="14"/>
      <c r="VH38" s="14"/>
      <c r="VI38" s="14"/>
      <c r="VJ38" s="14"/>
      <c r="VK38" s="14"/>
      <c r="VL38" s="14"/>
      <c r="VM38" s="14"/>
      <c r="VN38" s="14"/>
      <c r="VO38" s="14"/>
      <c r="VP38" s="14"/>
      <c r="VQ38" s="14"/>
      <c r="VR38" s="14"/>
      <c r="VS38" s="14"/>
      <c r="VT38" s="14"/>
      <c r="VU38" s="14"/>
      <c r="VV38" s="14"/>
      <c r="VW38" s="14"/>
      <c r="VX38" s="14"/>
      <c r="VY38" s="14"/>
      <c r="VZ38" s="14"/>
      <c r="WA38" s="14"/>
      <c r="WB38" s="14"/>
      <c r="WC38" s="14"/>
      <c r="WD38" s="14"/>
      <c r="WE38" s="14"/>
      <c r="WF38" s="14"/>
      <c r="WG38" s="14"/>
      <c r="WH38" s="14"/>
      <c r="WI38" s="14"/>
      <c r="WJ38" s="14"/>
      <c r="WK38" s="14"/>
      <c r="WL38" s="14"/>
      <c r="WM38" s="14"/>
      <c r="WN38" s="14"/>
      <c r="WO38" s="14"/>
      <c r="WP38" s="14"/>
      <c r="WQ38" s="14"/>
      <c r="WR38" s="14"/>
      <c r="WS38" s="14"/>
      <c r="WT38" s="14"/>
      <c r="WU38" s="14"/>
      <c r="WV38" s="14"/>
      <c r="WW38" s="14"/>
      <c r="WX38" s="14"/>
      <c r="WY38" s="14"/>
      <c r="WZ38" s="14"/>
      <c r="XA38" s="14"/>
      <c r="XB38" s="14"/>
      <c r="XC38" s="14"/>
      <c r="XD38" s="14"/>
      <c r="XE38" s="14"/>
      <c r="XF38" s="14"/>
      <c r="XG38" s="14"/>
      <c r="XH38" s="14"/>
      <c r="XI38" s="14"/>
      <c r="XJ38" s="14"/>
      <c r="XK38" s="14"/>
      <c r="XL38" s="14"/>
      <c r="XM38" s="14"/>
      <c r="XN38" s="14"/>
      <c r="XO38" s="14"/>
      <c r="XP38" s="14"/>
      <c r="XQ38" s="14"/>
      <c r="XR38" s="14"/>
      <c r="XS38" s="14"/>
      <c r="XT38" s="14"/>
      <c r="XU38" s="14"/>
      <c r="XV38" s="14"/>
      <c r="XW38" s="14"/>
      <c r="XX38" s="14"/>
      <c r="XY38" s="14"/>
      <c r="XZ38" s="14"/>
      <c r="YA38" s="14"/>
      <c r="YB38" s="14"/>
      <c r="YC38" s="14"/>
      <c r="YD38" s="14"/>
      <c r="YE38" s="14"/>
      <c r="YF38" s="14"/>
      <c r="YG38" s="14"/>
      <c r="YH38" s="14"/>
      <c r="YI38" s="14"/>
      <c r="YJ38" s="14"/>
      <c r="YK38" s="14"/>
      <c r="YL38" s="14"/>
      <c r="YM38" s="14"/>
      <c r="YN38" s="14"/>
      <c r="YO38" s="14"/>
      <c r="YP38" s="14"/>
      <c r="YQ38" s="14"/>
      <c r="YR38" s="14"/>
      <c r="YS38" s="14"/>
      <c r="YT38" s="14"/>
      <c r="YU38" s="14"/>
      <c r="YV38" s="14"/>
      <c r="YW38" s="14"/>
      <c r="YX38" s="14"/>
      <c r="YY38" s="14"/>
      <c r="YZ38" s="14"/>
      <c r="ZA38" s="14"/>
      <c r="ZB38" s="14"/>
      <c r="ZC38" s="14"/>
      <c r="ZD38" s="14"/>
      <c r="ZE38" s="14"/>
      <c r="ZF38" s="14"/>
      <c r="ZG38" s="14"/>
      <c r="ZH38" s="14"/>
      <c r="ZI38" s="14"/>
      <c r="ZJ38" s="14"/>
      <c r="ZK38" s="14"/>
      <c r="ZL38" s="14"/>
      <c r="ZM38" s="14"/>
      <c r="ZN38" s="14"/>
      <c r="ZO38" s="14"/>
      <c r="ZP38" s="14"/>
      <c r="ZQ38" s="14"/>
      <c r="ZR38" s="14"/>
      <c r="ZS38" s="14"/>
      <c r="ZT38" s="14"/>
      <c r="ZU38" s="14"/>
      <c r="ZV38" s="14"/>
      <c r="ZW38" s="14"/>
      <c r="ZX38" s="14"/>
      <c r="ZY38" s="14"/>
      <c r="ZZ38" s="14"/>
      <c r="AAA38" s="14"/>
      <c r="AAB38" s="14"/>
      <c r="AAC38" s="14"/>
      <c r="AAD38" s="14"/>
      <c r="AAE38" s="14"/>
      <c r="AAF38" s="14"/>
      <c r="AAG38" s="14"/>
      <c r="AAH38" s="14"/>
      <c r="AAI38" s="14"/>
      <c r="AAJ38" s="14"/>
      <c r="AAK38" s="14"/>
      <c r="AAL38" s="14"/>
      <c r="AAM38" s="14"/>
      <c r="AAN38" s="14"/>
      <c r="AAO38" s="14"/>
      <c r="AAP38" s="14"/>
      <c r="AAQ38" s="14"/>
      <c r="AAR38" s="14"/>
      <c r="AAS38" s="14"/>
      <c r="AAT38" s="14"/>
      <c r="AAU38" s="14"/>
      <c r="AAV38" s="14"/>
      <c r="AAW38" s="14"/>
      <c r="AAX38" s="14"/>
      <c r="AAY38" s="14"/>
      <c r="AAZ38" s="14"/>
      <c r="ABA38" s="14"/>
      <c r="ABB38" s="14"/>
      <c r="ABC38" s="14"/>
      <c r="ABD38" s="14"/>
      <c r="ABE38" s="14"/>
      <c r="ABF38" s="14"/>
      <c r="ABG38" s="14"/>
      <c r="ABH38" s="14"/>
      <c r="ABI38" s="14"/>
      <c r="ABJ38" s="14"/>
      <c r="ABK38" s="14"/>
      <c r="ABL38" s="14"/>
      <c r="ABM38" s="14"/>
      <c r="ABN38" s="14"/>
      <c r="ABO38" s="14"/>
      <c r="ABP38" s="14"/>
      <c r="ABQ38" s="14"/>
      <c r="ABR38" s="14"/>
      <c r="ABS38" s="14"/>
      <c r="ABT38" s="14"/>
      <c r="ABU38" s="14"/>
      <c r="ABV38" s="14"/>
      <c r="ABW38" s="14"/>
      <c r="ABX38" s="14"/>
      <c r="ABY38" s="14"/>
      <c r="ABZ38" s="14"/>
      <c r="ACA38" s="14"/>
      <c r="ACB38" s="14"/>
      <c r="ACC38" s="14"/>
      <c r="ACD38" s="14"/>
      <c r="ACE38" s="14"/>
      <c r="ACF38" s="14"/>
      <c r="ACG38" s="14"/>
      <c r="ACH38" s="14"/>
      <c r="ACI38" s="14"/>
      <c r="ACJ38" s="14"/>
      <c r="ACK38" s="14"/>
      <c r="ACL38" s="14"/>
      <c r="ACM38" s="14"/>
      <c r="ACN38" s="14"/>
      <c r="ACO38" s="14"/>
      <c r="ACP38" s="14"/>
      <c r="ACQ38" s="14"/>
      <c r="ACR38" s="14"/>
      <c r="ACS38" s="14"/>
      <c r="ACT38" s="14"/>
      <c r="ACU38" s="14"/>
      <c r="ACV38" s="14"/>
      <c r="ACW38" s="14"/>
      <c r="ACX38" s="14"/>
      <c r="ACY38" s="14"/>
      <c r="ACZ38" s="14"/>
      <c r="ADA38" s="14"/>
      <c r="ADB38" s="14"/>
      <c r="ADC38" s="14"/>
      <c r="ADD38" s="14"/>
      <c r="ADE38" s="14"/>
      <c r="ADF38" s="14"/>
      <c r="ADG38" s="14"/>
      <c r="ADH38" s="14"/>
      <c r="ADI38" s="14"/>
      <c r="ADJ38" s="14"/>
      <c r="ADK38" s="14"/>
      <c r="ADL38" s="14"/>
      <c r="ADM38" s="14"/>
      <c r="ADN38" s="14"/>
      <c r="ADO38" s="14"/>
      <c r="ADP38" s="14"/>
      <c r="ADQ38" s="14"/>
      <c r="ADR38" s="14"/>
      <c r="ADS38" s="14"/>
      <c r="ADT38" s="14"/>
      <c r="ADU38" s="14"/>
      <c r="ADV38" s="14"/>
      <c r="ADW38" s="14"/>
      <c r="ADX38" s="14"/>
      <c r="ADY38" s="14"/>
      <c r="ADZ38" s="14"/>
      <c r="AEA38" s="14"/>
      <c r="AEB38" s="14"/>
      <c r="AEC38" s="14"/>
      <c r="AED38" s="14"/>
      <c r="AEE38" s="14"/>
      <c r="AEF38" s="14"/>
      <c r="AEG38" s="14"/>
      <c r="AEH38" s="14"/>
      <c r="AEI38" s="14"/>
      <c r="AEJ38" s="14"/>
      <c r="AEK38" s="14"/>
      <c r="AEL38" s="14"/>
      <c r="AEM38" s="14"/>
      <c r="AEN38" s="14"/>
      <c r="AEO38" s="14"/>
      <c r="AEP38" s="14"/>
      <c r="AEQ38" s="14"/>
      <c r="AER38" s="14"/>
      <c r="AES38" s="14"/>
      <c r="AET38" s="14"/>
      <c r="AEU38" s="14"/>
      <c r="AEV38" s="14"/>
      <c r="AEW38" s="14"/>
      <c r="AEX38" s="14"/>
      <c r="AEY38" s="14"/>
      <c r="AEZ38" s="14"/>
      <c r="AFA38" s="14"/>
      <c r="AFB38" s="14"/>
      <c r="AFC38" s="14"/>
      <c r="AFD38" s="14"/>
      <c r="AFE38" s="14"/>
      <c r="AFF38" s="14"/>
      <c r="AFG38" s="14"/>
      <c r="AFH38" s="14"/>
      <c r="AFI38" s="14"/>
      <c r="AFJ38" s="14"/>
      <c r="AFK38" s="14"/>
      <c r="AFL38" s="14"/>
      <c r="AFM38" s="14"/>
      <c r="AFN38" s="14"/>
      <c r="AFO38" s="14"/>
      <c r="AFP38" s="14"/>
      <c r="AFQ38" s="14"/>
      <c r="AFR38" s="14"/>
      <c r="AFS38" s="14"/>
      <c r="AFT38" s="14"/>
      <c r="AFU38" s="14"/>
      <c r="AFV38" s="14"/>
      <c r="AFW38" s="14"/>
      <c r="AFX38" s="14"/>
      <c r="AFY38" s="14"/>
      <c r="AFZ38" s="14"/>
      <c r="AGA38" s="14"/>
      <c r="AGB38" s="14"/>
      <c r="AGC38" s="14"/>
      <c r="AGD38" s="14"/>
      <c r="AGE38" s="14"/>
      <c r="AGF38" s="14"/>
      <c r="AGG38" s="14"/>
      <c r="AGH38" s="14"/>
      <c r="AGI38" s="14"/>
      <c r="AGJ38" s="14"/>
      <c r="AGK38" s="14"/>
      <c r="AGL38" s="14"/>
      <c r="AGM38" s="14"/>
      <c r="AGN38" s="14"/>
      <c r="AGO38" s="14"/>
      <c r="AGP38" s="14"/>
      <c r="AGQ38" s="14"/>
      <c r="AGR38" s="14"/>
      <c r="AGS38" s="14"/>
      <c r="AGT38" s="14"/>
      <c r="AGU38" s="14"/>
      <c r="AGV38" s="14"/>
      <c r="AGW38" s="14"/>
      <c r="AGX38" s="14"/>
      <c r="AGY38" s="14"/>
      <c r="AGZ38" s="14"/>
      <c r="AHA38" s="14"/>
      <c r="AHB38" s="14"/>
      <c r="AHC38" s="14"/>
      <c r="AHD38" s="14"/>
      <c r="AHE38" s="14"/>
      <c r="AHF38" s="14"/>
      <c r="AHG38" s="14"/>
      <c r="AHH38" s="14"/>
      <c r="AHI38" s="14"/>
      <c r="AHJ38" s="14"/>
      <c r="AHK38" s="14"/>
      <c r="AHL38" s="14"/>
      <c r="AHM38" s="14"/>
      <c r="AHN38" s="14"/>
      <c r="AHO38" s="14"/>
      <c r="AHP38" s="14"/>
      <c r="AHQ38" s="14"/>
      <c r="AHR38" s="14"/>
      <c r="AHS38" s="14"/>
      <c r="AHT38" s="14"/>
      <c r="AHU38" s="14"/>
      <c r="AHV38" s="14"/>
      <c r="AHW38" s="14"/>
      <c r="AHX38" s="14"/>
      <c r="AHY38" s="14"/>
      <c r="AHZ38" s="14"/>
      <c r="AIA38" s="14"/>
      <c r="AIB38" s="14"/>
      <c r="AIC38" s="14"/>
      <c r="AID38" s="14"/>
      <c r="AIE38" s="14"/>
      <c r="AIF38" s="14"/>
      <c r="AIG38" s="14"/>
      <c r="AIH38" s="14"/>
      <c r="AII38" s="14"/>
      <c r="AIJ38" s="14"/>
      <c r="AIK38" s="14"/>
      <c r="AIL38" s="14"/>
      <c r="AIM38" s="14"/>
      <c r="AIN38" s="14"/>
      <c r="AIO38" s="14"/>
      <c r="AIP38" s="14"/>
      <c r="AIQ38" s="14"/>
      <c r="AIR38" s="14"/>
      <c r="AIS38" s="14"/>
      <c r="AIT38" s="14"/>
      <c r="AIU38" s="14"/>
      <c r="AIV38" s="14"/>
      <c r="AIW38" s="14"/>
      <c r="AIX38" s="14"/>
      <c r="AIY38" s="14"/>
      <c r="AIZ38" s="14"/>
      <c r="AJA38" s="14"/>
      <c r="AJB38" s="14"/>
      <c r="AJC38" s="14"/>
      <c r="AJD38" s="14"/>
      <c r="AJE38" s="14"/>
      <c r="AJF38" s="14"/>
      <c r="AJG38" s="14"/>
      <c r="AJH38" s="14"/>
      <c r="AJI38" s="14"/>
      <c r="AJJ38" s="14"/>
      <c r="AJK38" s="14"/>
      <c r="AJL38" s="14"/>
      <c r="AJM38" s="14"/>
      <c r="AJN38" s="14"/>
      <c r="AJO38" s="14"/>
      <c r="AJP38" s="14"/>
      <c r="AJQ38" s="14"/>
      <c r="AJR38" s="14"/>
      <c r="AJS38" s="14"/>
      <c r="AJT38" s="14"/>
      <c r="AJU38" s="14"/>
      <c r="AJV38" s="14"/>
      <c r="AJW38" s="14"/>
      <c r="AJX38" s="14"/>
      <c r="AJY38" s="14"/>
      <c r="AJZ38" s="14"/>
      <c r="AKA38" s="14"/>
      <c r="AKB38" s="14"/>
      <c r="AKC38" s="14"/>
      <c r="AKD38" s="14"/>
      <c r="AKE38" s="14"/>
      <c r="AKF38" s="14"/>
      <c r="AKG38" s="14"/>
      <c r="AKH38" s="14"/>
      <c r="AKI38" s="14"/>
      <c r="AKJ38" s="14"/>
      <c r="AKK38" s="14"/>
      <c r="AKL38" s="14"/>
      <c r="AKM38" s="14"/>
      <c r="AKN38" s="14"/>
      <c r="AKO38" s="14"/>
      <c r="AKP38" s="14"/>
      <c r="AKQ38" s="14"/>
      <c r="AKR38" s="14"/>
      <c r="AKS38" s="14"/>
      <c r="AKT38" s="14"/>
      <c r="AKU38" s="14"/>
      <c r="AKV38" s="14"/>
      <c r="AKW38" s="14"/>
      <c r="AKX38" s="14"/>
      <c r="AKY38" s="14"/>
      <c r="AKZ38" s="14"/>
      <c r="ALA38" s="14"/>
      <c r="ALB38" s="14"/>
      <c r="ALC38" s="14"/>
      <c r="ALD38" s="14"/>
      <c r="ALE38" s="14"/>
      <c r="ALF38" s="14"/>
      <c r="ALG38" s="14"/>
      <c r="ALH38" s="14"/>
      <c r="ALI38" s="14"/>
      <c r="ALJ38" s="14"/>
      <c r="ALK38" s="14"/>
      <c r="ALL38" s="14"/>
      <c r="ALM38" s="14"/>
      <c r="ALN38" s="14"/>
      <c r="ALO38" s="14"/>
      <c r="ALP38" s="14"/>
      <c r="ALQ38" s="14"/>
      <c r="ALR38" s="14"/>
      <c r="ALS38" s="14"/>
      <c r="ALT38" s="14"/>
      <c r="ALU38" s="14"/>
      <c r="ALV38" s="14"/>
      <c r="ALW38" s="14"/>
      <c r="ALX38" s="14"/>
      <c r="ALY38" s="14"/>
      <c r="ALZ38" s="14"/>
      <c r="AMA38" s="14"/>
      <c r="AMB38" s="14"/>
      <c r="AMC38" s="14"/>
      <c r="AMD38" s="14"/>
      <c r="AME38" s="14"/>
    </row>
    <row r="39" spans="1:1019" ht="15" x14ac:dyDescent="0.25">
      <c r="A39" s="14" t="s">
        <v>1900</v>
      </c>
      <c r="B39" s="18">
        <v>44480</v>
      </c>
      <c r="C39" s="14"/>
      <c r="D39" s="14" t="s">
        <v>1901</v>
      </c>
      <c r="E39" s="14"/>
      <c r="F39" s="14"/>
      <c r="G39" s="19"/>
      <c r="H39" s="2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  <c r="IV39" s="14"/>
      <c r="IW39" s="14"/>
      <c r="IX39" s="14"/>
      <c r="IY39" s="14"/>
      <c r="IZ39" s="14"/>
      <c r="JA39" s="14"/>
      <c r="JB39" s="14"/>
      <c r="JC39" s="14"/>
      <c r="JD39" s="14"/>
      <c r="JE39" s="14"/>
      <c r="JF39" s="14"/>
      <c r="JG39" s="14"/>
      <c r="JH39" s="14"/>
      <c r="JI39" s="14"/>
      <c r="JJ39" s="14"/>
      <c r="JK39" s="14"/>
      <c r="JL39" s="14"/>
      <c r="JM39" s="14"/>
      <c r="JN39" s="14"/>
      <c r="JO39" s="14"/>
      <c r="JP39" s="14"/>
      <c r="JQ39" s="14"/>
      <c r="JR39" s="14"/>
      <c r="JS39" s="14"/>
      <c r="JT39" s="14"/>
      <c r="JU39" s="14"/>
      <c r="JV39" s="14"/>
      <c r="JW39" s="14"/>
      <c r="JX39" s="14"/>
      <c r="JY39" s="14"/>
      <c r="JZ39" s="14"/>
      <c r="KA39" s="14"/>
      <c r="KB39" s="14"/>
      <c r="KC39" s="14"/>
      <c r="KD39" s="14"/>
      <c r="KE39" s="14"/>
      <c r="KF39" s="14"/>
      <c r="KG39" s="14"/>
      <c r="KH39" s="14"/>
      <c r="KI39" s="14"/>
      <c r="KJ39" s="14"/>
      <c r="KK39" s="14"/>
      <c r="KL39" s="14"/>
      <c r="KM39" s="14"/>
      <c r="KN39" s="14"/>
      <c r="KO39" s="14"/>
      <c r="KP39" s="14"/>
      <c r="KQ39" s="14"/>
      <c r="KR39" s="14"/>
      <c r="KS39" s="14"/>
      <c r="KT39" s="14"/>
      <c r="KU39" s="14"/>
      <c r="KV39" s="14"/>
      <c r="KW39" s="14"/>
      <c r="KX39" s="14"/>
      <c r="KY39" s="14"/>
      <c r="KZ39" s="14"/>
      <c r="LA39" s="14"/>
      <c r="LB39" s="14"/>
      <c r="LC39" s="14"/>
      <c r="LD39" s="14"/>
      <c r="LE39" s="14"/>
      <c r="LF39" s="14"/>
      <c r="LG39" s="14"/>
      <c r="LH39" s="14"/>
      <c r="LI39" s="14"/>
      <c r="LJ39" s="14"/>
      <c r="LK39" s="14"/>
      <c r="LL39" s="14"/>
      <c r="LM39" s="14"/>
      <c r="LN39" s="14"/>
      <c r="LO39" s="14"/>
      <c r="LP39" s="14"/>
      <c r="LQ39" s="14"/>
      <c r="LR39" s="14"/>
      <c r="LS39" s="14"/>
      <c r="LT39" s="14"/>
      <c r="LU39" s="14"/>
      <c r="LV39" s="14"/>
      <c r="LW39" s="14"/>
      <c r="LX39" s="14"/>
      <c r="LY39" s="14"/>
      <c r="LZ39" s="14"/>
      <c r="MA39" s="14"/>
      <c r="MB39" s="14"/>
      <c r="MC39" s="14"/>
      <c r="MD39" s="14"/>
      <c r="ME39" s="14"/>
      <c r="MF39" s="14"/>
      <c r="MG39" s="14"/>
      <c r="MH39" s="14"/>
      <c r="MI39" s="14"/>
      <c r="MJ39" s="14"/>
      <c r="MK39" s="14"/>
      <c r="ML39" s="14"/>
      <c r="MM39" s="14"/>
      <c r="MN39" s="14"/>
      <c r="MO39" s="14"/>
      <c r="MP39" s="14"/>
      <c r="MQ39" s="14"/>
      <c r="MR39" s="14"/>
      <c r="MS39" s="14"/>
      <c r="MT39" s="14"/>
      <c r="MU39" s="14"/>
      <c r="MV39" s="14"/>
      <c r="MW39" s="14"/>
      <c r="MX39" s="14"/>
      <c r="MY39" s="14"/>
      <c r="MZ39" s="14"/>
      <c r="NA39" s="14"/>
      <c r="NB39" s="14"/>
      <c r="NC39" s="14"/>
      <c r="ND39" s="14"/>
      <c r="NE39" s="14"/>
      <c r="NF39" s="14"/>
      <c r="NG39" s="14"/>
      <c r="NH39" s="14"/>
      <c r="NI39" s="14"/>
      <c r="NJ39" s="14"/>
      <c r="NK39" s="14"/>
      <c r="NL39" s="14"/>
      <c r="NM39" s="14"/>
      <c r="NN39" s="14"/>
      <c r="NO39" s="14"/>
      <c r="NP39" s="14"/>
      <c r="NQ39" s="14"/>
      <c r="NR39" s="14"/>
      <c r="NS39" s="14"/>
      <c r="NT39" s="14"/>
      <c r="NU39" s="14"/>
      <c r="NV39" s="14"/>
      <c r="NW39" s="14"/>
      <c r="NX39" s="14"/>
      <c r="NY39" s="14"/>
      <c r="NZ39" s="14"/>
      <c r="OA39" s="14"/>
      <c r="OB39" s="14"/>
      <c r="OC39" s="14"/>
      <c r="OD39" s="14"/>
      <c r="OE39" s="14"/>
      <c r="OF39" s="14"/>
      <c r="OG39" s="14"/>
      <c r="OH39" s="14"/>
      <c r="OI39" s="14"/>
      <c r="OJ39" s="14"/>
      <c r="OK39" s="14"/>
      <c r="OL39" s="14"/>
      <c r="OM39" s="14"/>
      <c r="ON39" s="14"/>
      <c r="OO39" s="14"/>
      <c r="OP39" s="14"/>
      <c r="OQ39" s="14"/>
      <c r="OR39" s="14"/>
      <c r="OS39" s="14"/>
      <c r="OT39" s="14"/>
      <c r="OU39" s="14"/>
      <c r="OV39" s="14"/>
      <c r="OW39" s="14"/>
      <c r="OX39" s="14"/>
      <c r="OY39" s="14"/>
      <c r="OZ39" s="14"/>
      <c r="PA39" s="14"/>
      <c r="PB39" s="14"/>
      <c r="PC39" s="14"/>
      <c r="PD39" s="14"/>
      <c r="PE39" s="14"/>
      <c r="PF39" s="14"/>
      <c r="PG39" s="14"/>
      <c r="PH39" s="14"/>
      <c r="PI39" s="14"/>
      <c r="PJ39" s="14"/>
      <c r="PK39" s="14"/>
      <c r="PL39" s="14"/>
      <c r="PM39" s="14"/>
      <c r="PN39" s="14"/>
      <c r="PO39" s="14"/>
      <c r="PP39" s="14"/>
      <c r="PQ39" s="14"/>
      <c r="PR39" s="14"/>
      <c r="PS39" s="14"/>
      <c r="PT39" s="14"/>
      <c r="PU39" s="14"/>
      <c r="PV39" s="14"/>
      <c r="PW39" s="14"/>
      <c r="PX39" s="14"/>
      <c r="PY39" s="14"/>
      <c r="PZ39" s="14"/>
      <c r="QA39" s="14"/>
      <c r="QB39" s="14"/>
      <c r="QC39" s="14"/>
      <c r="QD39" s="14"/>
      <c r="QE39" s="14"/>
      <c r="QF39" s="14"/>
      <c r="QG39" s="14"/>
      <c r="QH39" s="14"/>
      <c r="QI39" s="14"/>
      <c r="QJ39" s="14"/>
      <c r="QK39" s="14"/>
      <c r="QL39" s="14"/>
      <c r="QM39" s="14"/>
      <c r="QN39" s="14"/>
      <c r="QO39" s="14"/>
      <c r="QP39" s="14"/>
      <c r="QQ39" s="14"/>
      <c r="QR39" s="14"/>
      <c r="QS39" s="14"/>
      <c r="QT39" s="14"/>
      <c r="QU39" s="14"/>
      <c r="QV39" s="14"/>
      <c r="QW39" s="14"/>
      <c r="QX39" s="14"/>
      <c r="QY39" s="14"/>
      <c r="QZ39" s="14"/>
      <c r="RA39" s="14"/>
      <c r="RB39" s="14"/>
      <c r="RC39" s="14"/>
      <c r="RD39" s="14"/>
      <c r="RE39" s="14"/>
      <c r="RF39" s="14"/>
      <c r="RG39" s="14"/>
      <c r="RH39" s="14"/>
      <c r="RI39" s="14"/>
      <c r="RJ39" s="14"/>
      <c r="RK39" s="14"/>
      <c r="RL39" s="14"/>
      <c r="RM39" s="14"/>
      <c r="RN39" s="14"/>
      <c r="RO39" s="14"/>
      <c r="RP39" s="14"/>
      <c r="RQ39" s="14"/>
      <c r="RR39" s="14"/>
      <c r="RS39" s="14"/>
      <c r="RT39" s="14"/>
      <c r="RU39" s="14"/>
      <c r="RV39" s="14"/>
      <c r="RW39" s="14"/>
      <c r="RX39" s="14"/>
      <c r="RY39" s="14"/>
      <c r="RZ39" s="14"/>
      <c r="SA39" s="14"/>
      <c r="SB39" s="14"/>
      <c r="SC39" s="14"/>
      <c r="SD39" s="14"/>
      <c r="SE39" s="14"/>
      <c r="SF39" s="14"/>
      <c r="SG39" s="14"/>
      <c r="SH39" s="14"/>
      <c r="SI39" s="14"/>
      <c r="SJ39" s="14"/>
      <c r="SK39" s="14"/>
      <c r="SL39" s="14"/>
      <c r="SM39" s="14"/>
      <c r="SN39" s="14"/>
      <c r="SO39" s="14"/>
      <c r="SP39" s="14"/>
      <c r="SQ39" s="14"/>
      <c r="SR39" s="14"/>
      <c r="SS39" s="14"/>
      <c r="ST39" s="14"/>
      <c r="SU39" s="14"/>
      <c r="SV39" s="14"/>
      <c r="SW39" s="14"/>
      <c r="SX39" s="14"/>
      <c r="SY39" s="14"/>
      <c r="SZ39" s="14"/>
      <c r="TA39" s="14"/>
      <c r="TB39" s="14"/>
      <c r="TC39" s="14"/>
      <c r="TD39" s="14"/>
      <c r="TE39" s="14"/>
      <c r="TF39" s="14"/>
      <c r="TG39" s="14"/>
      <c r="TH39" s="14"/>
      <c r="TI39" s="14"/>
      <c r="TJ39" s="14"/>
      <c r="TK39" s="14"/>
      <c r="TL39" s="14"/>
      <c r="TM39" s="14"/>
      <c r="TN39" s="14"/>
      <c r="TO39" s="14"/>
      <c r="TP39" s="14"/>
      <c r="TQ39" s="14"/>
      <c r="TR39" s="14"/>
      <c r="TS39" s="14"/>
      <c r="TT39" s="14"/>
      <c r="TU39" s="14"/>
      <c r="TV39" s="14"/>
      <c r="TW39" s="14"/>
      <c r="TX39" s="14"/>
      <c r="TY39" s="14"/>
      <c r="TZ39" s="14"/>
      <c r="UA39" s="14"/>
      <c r="UB39" s="14"/>
      <c r="UC39" s="14"/>
      <c r="UD39" s="14"/>
      <c r="UE39" s="14"/>
      <c r="UF39" s="14"/>
      <c r="UG39" s="14"/>
      <c r="UH39" s="14"/>
      <c r="UI39" s="14"/>
      <c r="UJ39" s="14"/>
      <c r="UK39" s="14"/>
      <c r="UL39" s="14"/>
      <c r="UM39" s="14"/>
      <c r="UN39" s="14"/>
      <c r="UO39" s="14"/>
      <c r="UP39" s="14"/>
      <c r="UQ39" s="14"/>
      <c r="UR39" s="14"/>
      <c r="US39" s="14"/>
      <c r="UT39" s="14"/>
      <c r="UU39" s="14"/>
      <c r="UV39" s="14"/>
      <c r="UW39" s="14"/>
      <c r="UX39" s="14"/>
      <c r="UY39" s="14"/>
      <c r="UZ39" s="14"/>
      <c r="VA39" s="14"/>
      <c r="VB39" s="14"/>
      <c r="VC39" s="14"/>
      <c r="VD39" s="14"/>
      <c r="VE39" s="14"/>
      <c r="VF39" s="14"/>
      <c r="VG39" s="14"/>
      <c r="VH39" s="14"/>
      <c r="VI39" s="14"/>
      <c r="VJ39" s="14"/>
      <c r="VK39" s="14"/>
      <c r="VL39" s="14"/>
      <c r="VM39" s="14"/>
      <c r="VN39" s="14"/>
      <c r="VO39" s="14"/>
      <c r="VP39" s="14"/>
      <c r="VQ39" s="14"/>
      <c r="VR39" s="14"/>
      <c r="VS39" s="14"/>
      <c r="VT39" s="14"/>
      <c r="VU39" s="14"/>
      <c r="VV39" s="14"/>
      <c r="VW39" s="14"/>
      <c r="VX39" s="14"/>
      <c r="VY39" s="14"/>
      <c r="VZ39" s="14"/>
      <c r="WA39" s="14"/>
      <c r="WB39" s="14"/>
      <c r="WC39" s="14"/>
      <c r="WD39" s="14"/>
      <c r="WE39" s="14"/>
      <c r="WF39" s="14"/>
      <c r="WG39" s="14"/>
      <c r="WH39" s="14"/>
      <c r="WI39" s="14"/>
      <c r="WJ39" s="14"/>
      <c r="WK39" s="14"/>
      <c r="WL39" s="14"/>
      <c r="WM39" s="14"/>
      <c r="WN39" s="14"/>
      <c r="WO39" s="14"/>
      <c r="WP39" s="14"/>
      <c r="WQ39" s="14"/>
      <c r="WR39" s="14"/>
      <c r="WS39" s="14"/>
      <c r="WT39" s="14"/>
      <c r="WU39" s="14"/>
      <c r="WV39" s="14"/>
      <c r="WW39" s="14"/>
      <c r="WX39" s="14"/>
      <c r="WY39" s="14"/>
      <c r="WZ39" s="14"/>
      <c r="XA39" s="14"/>
      <c r="XB39" s="14"/>
      <c r="XC39" s="14"/>
      <c r="XD39" s="14"/>
      <c r="XE39" s="14"/>
      <c r="XF39" s="14"/>
      <c r="XG39" s="14"/>
      <c r="XH39" s="14"/>
      <c r="XI39" s="14"/>
      <c r="XJ39" s="14"/>
      <c r="XK39" s="14"/>
      <c r="XL39" s="14"/>
      <c r="XM39" s="14"/>
      <c r="XN39" s="14"/>
      <c r="XO39" s="14"/>
      <c r="XP39" s="14"/>
      <c r="XQ39" s="14"/>
      <c r="XR39" s="14"/>
      <c r="XS39" s="14"/>
      <c r="XT39" s="14"/>
      <c r="XU39" s="14"/>
      <c r="XV39" s="14"/>
      <c r="XW39" s="14"/>
      <c r="XX39" s="14"/>
      <c r="XY39" s="14"/>
      <c r="XZ39" s="14"/>
      <c r="YA39" s="14"/>
      <c r="YB39" s="14"/>
      <c r="YC39" s="14"/>
      <c r="YD39" s="14"/>
      <c r="YE39" s="14"/>
      <c r="YF39" s="14"/>
      <c r="YG39" s="14"/>
      <c r="YH39" s="14"/>
      <c r="YI39" s="14"/>
      <c r="YJ39" s="14"/>
      <c r="YK39" s="14"/>
      <c r="YL39" s="14"/>
      <c r="YM39" s="14"/>
      <c r="YN39" s="14"/>
      <c r="YO39" s="14"/>
      <c r="YP39" s="14"/>
      <c r="YQ39" s="14"/>
      <c r="YR39" s="14"/>
      <c r="YS39" s="14"/>
      <c r="YT39" s="14"/>
      <c r="YU39" s="14"/>
      <c r="YV39" s="14"/>
      <c r="YW39" s="14"/>
      <c r="YX39" s="14"/>
      <c r="YY39" s="14"/>
      <c r="YZ39" s="14"/>
      <c r="ZA39" s="14"/>
      <c r="ZB39" s="14"/>
      <c r="ZC39" s="14"/>
      <c r="ZD39" s="14"/>
      <c r="ZE39" s="14"/>
      <c r="ZF39" s="14"/>
      <c r="ZG39" s="14"/>
      <c r="ZH39" s="14"/>
      <c r="ZI39" s="14"/>
      <c r="ZJ39" s="14"/>
      <c r="ZK39" s="14"/>
      <c r="ZL39" s="14"/>
      <c r="ZM39" s="14"/>
      <c r="ZN39" s="14"/>
      <c r="ZO39" s="14"/>
      <c r="ZP39" s="14"/>
      <c r="ZQ39" s="14"/>
      <c r="ZR39" s="14"/>
      <c r="ZS39" s="14"/>
      <c r="ZT39" s="14"/>
      <c r="ZU39" s="14"/>
      <c r="ZV39" s="14"/>
      <c r="ZW39" s="14"/>
      <c r="ZX39" s="14"/>
      <c r="ZY39" s="14"/>
      <c r="ZZ39" s="14"/>
      <c r="AAA39" s="14"/>
      <c r="AAB39" s="14"/>
      <c r="AAC39" s="14"/>
      <c r="AAD39" s="14"/>
      <c r="AAE39" s="14"/>
      <c r="AAF39" s="14"/>
      <c r="AAG39" s="14"/>
      <c r="AAH39" s="14"/>
      <c r="AAI39" s="14"/>
      <c r="AAJ39" s="14"/>
      <c r="AAK39" s="14"/>
      <c r="AAL39" s="14"/>
      <c r="AAM39" s="14"/>
      <c r="AAN39" s="14"/>
      <c r="AAO39" s="14"/>
      <c r="AAP39" s="14"/>
      <c r="AAQ39" s="14"/>
      <c r="AAR39" s="14"/>
      <c r="AAS39" s="14"/>
      <c r="AAT39" s="14"/>
      <c r="AAU39" s="14"/>
      <c r="AAV39" s="14"/>
      <c r="AAW39" s="14"/>
      <c r="AAX39" s="14"/>
      <c r="AAY39" s="14"/>
      <c r="AAZ39" s="14"/>
      <c r="ABA39" s="14"/>
      <c r="ABB39" s="14"/>
      <c r="ABC39" s="14"/>
      <c r="ABD39" s="14"/>
      <c r="ABE39" s="14"/>
      <c r="ABF39" s="14"/>
      <c r="ABG39" s="14"/>
      <c r="ABH39" s="14"/>
      <c r="ABI39" s="14"/>
      <c r="ABJ39" s="14"/>
      <c r="ABK39" s="14"/>
      <c r="ABL39" s="14"/>
      <c r="ABM39" s="14"/>
      <c r="ABN39" s="14"/>
      <c r="ABO39" s="14"/>
      <c r="ABP39" s="14"/>
      <c r="ABQ39" s="14"/>
      <c r="ABR39" s="14"/>
      <c r="ABS39" s="14"/>
      <c r="ABT39" s="14"/>
      <c r="ABU39" s="14"/>
      <c r="ABV39" s="14"/>
      <c r="ABW39" s="14"/>
      <c r="ABX39" s="14"/>
      <c r="ABY39" s="14"/>
      <c r="ABZ39" s="14"/>
      <c r="ACA39" s="14"/>
      <c r="ACB39" s="14"/>
      <c r="ACC39" s="14"/>
      <c r="ACD39" s="14"/>
      <c r="ACE39" s="14"/>
      <c r="ACF39" s="14"/>
      <c r="ACG39" s="14"/>
      <c r="ACH39" s="14"/>
      <c r="ACI39" s="14"/>
      <c r="ACJ39" s="14"/>
      <c r="ACK39" s="14"/>
      <c r="ACL39" s="14"/>
      <c r="ACM39" s="14"/>
      <c r="ACN39" s="14"/>
      <c r="ACO39" s="14"/>
      <c r="ACP39" s="14"/>
      <c r="ACQ39" s="14"/>
      <c r="ACR39" s="14"/>
      <c r="ACS39" s="14"/>
      <c r="ACT39" s="14"/>
      <c r="ACU39" s="14"/>
      <c r="ACV39" s="14"/>
      <c r="ACW39" s="14"/>
      <c r="ACX39" s="14"/>
      <c r="ACY39" s="14"/>
      <c r="ACZ39" s="14"/>
      <c r="ADA39" s="14"/>
      <c r="ADB39" s="14"/>
      <c r="ADC39" s="14"/>
      <c r="ADD39" s="14"/>
      <c r="ADE39" s="14"/>
      <c r="ADF39" s="14"/>
      <c r="ADG39" s="14"/>
      <c r="ADH39" s="14"/>
      <c r="ADI39" s="14"/>
      <c r="ADJ39" s="14"/>
      <c r="ADK39" s="14"/>
      <c r="ADL39" s="14"/>
      <c r="ADM39" s="14"/>
      <c r="ADN39" s="14"/>
      <c r="ADO39" s="14"/>
      <c r="ADP39" s="14"/>
      <c r="ADQ39" s="14"/>
      <c r="ADR39" s="14"/>
      <c r="ADS39" s="14"/>
      <c r="ADT39" s="14"/>
      <c r="ADU39" s="14"/>
      <c r="ADV39" s="14"/>
      <c r="ADW39" s="14"/>
      <c r="ADX39" s="14"/>
      <c r="ADY39" s="14"/>
      <c r="ADZ39" s="14"/>
      <c r="AEA39" s="14"/>
      <c r="AEB39" s="14"/>
      <c r="AEC39" s="14"/>
      <c r="AED39" s="14"/>
      <c r="AEE39" s="14"/>
      <c r="AEF39" s="14"/>
      <c r="AEG39" s="14"/>
      <c r="AEH39" s="14"/>
      <c r="AEI39" s="14"/>
      <c r="AEJ39" s="14"/>
      <c r="AEK39" s="14"/>
      <c r="AEL39" s="14"/>
      <c r="AEM39" s="14"/>
      <c r="AEN39" s="14"/>
      <c r="AEO39" s="14"/>
      <c r="AEP39" s="14"/>
      <c r="AEQ39" s="14"/>
      <c r="AER39" s="14"/>
      <c r="AES39" s="14"/>
      <c r="AET39" s="14"/>
      <c r="AEU39" s="14"/>
      <c r="AEV39" s="14"/>
      <c r="AEW39" s="14"/>
      <c r="AEX39" s="14"/>
      <c r="AEY39" s="14"/>
      <c r="AEZ39" s="14"/>
      <c r="AFA39" s="14"/>
      <c r="AFB39" s="14"/>
      <c r="AFC39" s="14"/>
      <c r="AFD39" s="14"/>
      <c r="AFE39" s="14"/>
      <c r="AFF39" s="14"/>
      <c r="AFG39" s="14"/>
      <c r="AFH39" s="14"/>
      <c r="AFI39" s="14"/>
      <c r="AFJ39" s="14"/>
      <c r="AFK39" s="14"/>
      <c r="AFL39" s="14"/>
      <c r="AFM39" s="14"/>
      <c r="AFN39" s="14"/>
      <c r="AFO39" s="14"/>
      <c r="AFP39" s="14"/>
      <c r="AFQ39" s="14"/>
      <c r="AFR39" s="14"/>
      <c r="AFS39" s="14"/>
      <c r="AFT39" s="14"/>
      <c r="AFU39" s="14"/>
      <c r="AFV39" s="14"/>
      <c r="AFW39" s="14"/>
      <c r="AFX39" s="14"/>
      <c r="AFY39" s="14"/>
      <c r="AFZ39" s="14"/>
      <c r="AGA39" s="14"/>
      <c r="AGB39" s="14"/>
      <c r="AGC39" s="14"/>
      <c r="AGD39" s="14"/>
      <c r="AGE39" s="14"/>
      <c r="AGF39" s="14"/>
      <c r="AGG39" s="14"/>
      <c r="AGH39" s="14"/>
      <c r="AGI39" s="14"/>
      <c r="AGJ39" s="14"/>
      <c r="AGK39" s="14"/>
      <c r="AGL39" s="14"/>
      <c r="AGM39" s="14"/>
      <c r="AGN39" s="14"/>
      <c r="AGO39" s="14"/>
      <c r="AGP39" s="14"/>
      <c r="AGQ39" s="14"/>
      <c r="AGR39" s="14"/>
      <c r="AGS39" s="14"/>
      <c r="AGT39" s="14"/>
      <c r="AGU39" s="14"/>
      <c r="AGV39" s="14"/>
      <c r="AGW39" s="14"/>
      <c r="AGX39" s="14"/>
      <c r="AGY39" s="14"/>
      <c r="AGZ39" s="14"/>
      <c r="AHA39" s="14"/>
      <c r="AHB39" s="14"/>
      <c r="AHC39" s="14"/>
      <c r="AHD39" s="14"/>
      <c r="AHE39" s="14"/>
      <c r="AHF39" s="14"/>
      <c r="AHG39" s="14"/>
      <c r="AHH39" s="14"/>
      <c r="AHI39" s="14"/>
      <c r="AHJ39" s="14"/>
      <c r="AHK39" s="14"/>
      <c r="AHL39" s="14"/>
      <c r="AHM39" s="14"/>
      <c r="AHN39" s="14"/>
      <c r="AHO39" s="14"/>
      <c r="AHP39" s="14"/>
      <c r="AHQ39" s="14"/>
      <c r="AHR39" s="14"/>
      <c r="AHS39" s="14"/>
      <c r="AHT39" s="14"/>
      <c r="AHU39" s="14"/>
      <c r="AHV39" s="14"/>
      <c r="AHW39" s="14"/>
      <c r="AHX39" s="14"/>
      <c r="AHY39" s="14"/>
      <c r="AHZ39" s="14"/>
      <c r="AIA39" s="14"/>
      <c r="AIB39" s="14"/>
      <c r="AIC39" s="14"/>
      <c r="AID39" s="14"/>
      <c r="AIE39" s="14"/>
      <c r="AIF39" s="14"/>
      <c r="AIG39" s="14"/>
      <c r="AIH39" s="14"/>
      <c r="AII39" s="14"/>
      <c r="AIJ39" s="14"/>
      <c r="AIK39" s="14"/>
      <c r="AIL39" s="14"/>
      <c r="AIM39" s="14"/>
      <c r="AIN39" s="14"/>
      <c r="AIO39" s="14"/>
      <c r="AIP39" s="14"/>
      <c r="AIQ39" s="14"/>
      <c r="AIR39" s="14"/>
      <c r="AIS39" s="14"/>
      <c r="AIT39" s="14"/>
      <c r="AIU39" s="14"/>
      <c r="AIV39" s="14"/>
      <c r="AIW39" s="14"/>
      <c r="AIX39" s="14"/>
      <c r="AIY39" s="14"/>
      <c r="AIZ39" s="14"/>
      <c r="AJA39" s="14"/>
      <c r="AJB39" s="14"/>
      <c r="AJC39" s="14"/>
      <c r="AJD39" s="14"/>
      <c r="AJE39" s="14"/>
      <c r="AJF39" s="14"/>
      <c r="AJG39" s="14"/>
      <c r="AJH39" s="14"/>
      <c r="AJI39" s="14"/>
      <c r="AJJ39" s="14"/>
      <c r="AJK39" s="14"/>
      <c r="AJL39" s="14"/>
      <c r="AJM39" s="14"/>
      <c r="AJN39" s="14"/>
      <c r="AJO39" s="14"/>
      <c r="AJP39" s="14"/>
      <c r="AJQ39" s="14"/>
      <c r="AJR39" s="14"/>
      <c r="AJS39" s="14"/>
      <c r="AJT39" s="14"/>
      <c r="AJU39" s="14"/>
      <c r="AJV39" s="14"/>
      <c r="AJW39" s="14"/>
      <c r="AJX39" s="14"/>
      <c r="AJY39" s="14"/>
      <c r="AJZ39" s="14"/>
      <c r="AKA39" s="14"/>
      <c r="AKB39" s="14"/>
      <c r="AKC39" s="14"/>
      <c r="AKD39" s="14"/>
      <c r="AKE39" s="14"/>
      <c r="AKF39" s="14"/>
      <c r="AKG39" s="14"/>
      <c r="AKH39" s="14"/>
      <c r="AKI39" s="14"/>
      <c r="AKJ39" s="14"/>
      <c r="AKK39" s="14"/>
      <c r="AKL39" s="14"/>
      <c r="AKM39" s="14"/>
      <c r="AKN39" s="14"/>
      <c r="AKO39" s="14"/>
      <c r="AKP39" s="14"/>
      <c r="AKQ39" s="14"/>
      <c r="AKR39" s="14"/>
      <c r="AKS39" s="14"/>
      <c r="AKT39" s="14"/>
      <c r="AKU39" s="14"/>
      <c r="AKV39" s="14"/>
      <c r="AKW39" s="14"/>
      <c r="AKX39" s="14"/>
      <c r="AKY39" s="14"/>
      <c r="AKZ39" s="14"/>
      <c r="ALA39" s="14"/>
      <c r="ALB39" s="14"/>
      <c r="ALC39" s="14"/>
      <c r="ALD39" s="14"/>
      <c r="ALE39" s="14"/>
      <c r="ALF39" s="14"/>
      <c r="ALG39" s="14"/>
      <c r="ALH39" s="14"/>
      <c r="ALI39" s="14"/>
      <c r="ALJ39" s="14"/>
      <c r="ALK39" s="14"/>
      <c r="ALL39" s="14"/>
      <c r="ALM39" s="14"/>
      <c r="ALN39" s="14"/>
      <c r="ALO39" s="14"/>
      <c r="ALP39" s="14"/>
      <c r="ALQ39" s="14"/>
      <c r="ALR39" s="14"/>
      <c r="ALS39" s="14"/>
      <c r="ALT39" s="14"/>
      <c r="ALU39" s="14"/>
      <c r="ALV39" s="14"/>
      <c r="ALW39" s="14"/>
      <c r="ALX39" s="14"/>
      <c r="ALY39" s="14"/>
      <c r="ALZ39" s="14"/>
      <c r="AMA39" s="14"/>
      <c r="AMB39" s="14"/>
      <c r="AMC39" s="14"/>
      <c r="AMD39" s="14"/>
      <c r="AME39" s="14"/>
    </row>
    <row r="40" spans="1:1019" ht="15" x14ac:dyDescent="0.25">
      <c r="A40" s="14" t="s">
        <v>1908</v>
      </c>
      <c r="B40" s="18">
        <v>14456</v>
      </c>
      <c r="C40" s="14"/>
      <c r="D40" s="14" t="s">
        <v>1909</v>
      </c>
      <c r="E40" s="14"/>
      <c r="F40" s="14"/>
      <c r="G40" s="19"/>
      <c r="H40" s="2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  <c r="IV40" s="14"/>
      <c r="IW40" s="14"/>
      <c r="IX40" s="14"/>
      <c r="IY40" s="14"/>
      <c r="IZ40" s="14"/>
      <c r="JA40" s="14"/>
      <c r="JB40" s="14"/>
      <c r="JC40" s="14"/>
      <c r="JD40" s="14"/>
      <c r="JE40" s="14"/>
      <c r="JF40" s="14"/>
      <c r="JG40" s="14"/>
      <c r="JH40" s="14"/>
      <c r="JI40" s="14"/>
      <c r="JJ40" s="14"/>
      <c r="JK40" s="14"/>
      <c r="JL40" s="14"/>
      <c r="JM40" s="14"/>
      <c r="JN40" s="14"/>
      <c r="JO40" s="14"/>
      <c r="JP40" s="14"/>
      <c r="JQ40" s="14"/>
      <c r="JR40" s="14"/>
      <c r="JS40" s="14"/>
      <c r="JT40" s="14"/>
      <c r="JU40" s="14"/>
      <c r="JV40" s="14"/>
      <c r="JW40" s="14"/>
      <c r="JX40" s="14"/>
      <c r="JY40" s="14"/>
      <c r="JZ40" s="14"/>
      <c r="KA40" s="14"/>
      <c r="KB40" s="14"/>
      <c r="KC40" s="14"/>
      <c r="KD40" s="14"/>
      <c r="KE40" s="14"/>
      <c r="KF40" s="14"/>
      <c r="KG40" s="14"/>
      <c r="KH40" s="14"/>
      <c r="KI40" s="14"/>
      <c r="KJ40" s="14"/>
      <c r="KK40" s="14"/>
      <c r="KL40" s="14"/>
      <c r="KM40" s="14"/>
      <c r="KN40" s="14"/>
      <c r="KO40" s="14"/>
      <c r="KP40" s="14"/>
      <c r="KQ40" s="14"/>
      <c r="KR40" s="14"/>
      <c r="KS40" s="14"/>
      <c r="KT40" s="14"/>
      <c r="KU40" s="14"/>
      <c r="KV40" s="14"/>
      <c r="KW40" s="14"/>
      <c r="KX40" s="14"/>
      <c r="KY40" s="14"/>
      <c r="KZ40" s="14"/>
      <c r="LA40" s="14"/>
      <c r="LB40" s="14"/>
      <c r="LC40" s="14"/>
      <c r="LD40" s="14"/>
      <c r="LE40" s="14"/>
      <c r="LF40" s="14"/>
      <c r="LG40" s="14"/>
      <c r="LH40" s="14"/>
      <c r="LI40" s="14"/>
      <c r="LJ40" s="14"/>
      <c r="LK40" s="14"/>
      <c r="LL40" s="14"/>
      <c r="LM40" s="14"/>
      <c r="LN40" s="14"/>
      <c r="LO40" s="14"/>
      <c r="LP40" s="14"/>
      <c r="LQ40" s="14"/>
      <c r="LR40" s="14"/>
      <c r="LS40" s="14"/>
      <c r="LT40" s="14"/>
      <c r="LU40" s="14"/>
      <c r="LV40" s="14"/>
      <c r="LW40" s="14"/>
      <c r="LX40" s="14"/>
      <c r="LY40" s="14"/>
      <c r="LZ40" s="14"/>
      <c r="MA40" s="14"/>
      <c r="MB40" s="14"/>
      <c r="MC40" s="14"/>
      <c r="MD40" s="14"/>
      <c r="ME40" s="14"/>
      <c r="MF40" s="14"/>
      <c r="MG40" s="14"/>
      <c r="MH40" s="14"/>
      <c r="MI40" s="14"/>
      <c r="MJ40" s="14"/>
      <c r="MK40" s="14"/>
      <c r="ML40" s="14"/>
      <c r="MM40" s="14"/>
      <c r="MN40" s="14"/>
      <c r="MO40" s="14"/>
      <c r="MP40" s="14"/>
      <c r="MQ40" s="14"/>
      <c r="MR40" s="14"/>
      <c r="MS40" s="14"/>
      <c r="MT40" s="14"/>
      <c r="MU40" s="14"/>
      <c r="MV40" s="14"/>
      <c r="MW40" s="14"/>
      <c r="MX40" s="14"/>
      <c r="MY40" s="14"/>
      <c r="MZ40" s="14"/>
      <c r="NA40" s="14"/>
      <c r="NB40" s="14"/>
      <c r="NC40" s="14"/>
      <c r="ND40" s="14"/>
      <c r="NE40" s="14"/>
      <c r="NF40" s="14"/>
      <c r="NG40" s="14"/>
      <c r="NH40" s="14"/>
      <c r="NI40" s="14"/>
      <c r="NJ40" s="14"/>
      <c r="NK40" s="14"/>
      <c r="NL40" s="14"/>
      <c r="NM40" s="14"/>
      <c r="NN40" s="14"/>
      <c r="NO40" s="14"/>
      <c r="NP40" s="14"/>
      <c r="NQ40" s="14"/>
      <c r="NR40" s="14"/>
      <c r="NS40" s="14"/>
      <c r="NT40" s="14"/>
      <c r="NU40" s="14"/>
      <c r="NV40" s="14"/>
      <c r="NW40" s="14"/>
      <c r="NX40" s="14"/>
      <c r="NY40" s="14"/>
      <c r="NZ40" s="14"/>
      <c r="OA40" s="14"/>
      <c r="OB40" s="14"/>
      <c r="OC40" s="14"/>
      <c r="OD40" s="14"/>
      <c r="OE40" s="14"/>
      <c r="OF40" s="14"/>
      <c r="OG40" s="14"/>
      <c r="OH40" s="14"/>
      <c r="OI40" s="14"/>
      <c r="OJ40" s="14"/>
      <c r="OK40" s="14"/>
      <c r="OL40" s="14"/>
      <c r="OM40" s="14"/>
      <c r="ON40" s="14"/>
      <c r="OO40" s="14"/>
      <c r="OP40" s="14"/>
      <c r="OQ40" s="14"/>
      <c r="OR40" s="14"/>
      <c r="OS40" s="14"/>
      <c r="OT40" s="14"/>
      <c r="OU40" s="14"/>
      <c r="OV40" s="14"/>
      <c r="OW40" s="14"/>
      <c r="OX40" s="14"/>
      <c r="OY40" s="14"/>
      <c r="OZ40" s="14"/>
      <c r="PA40" s="14"/>
      <c r="PB40" s="14"/>
      <c r="PC40" s="14"/>
      <c r="PD40" s="14"/>
      <c r="PE40" s="14"/>
      <c r="PF40" s="14"/>
      <c r="PG40" s="14"/>
      <c r="PH40" s="14"/>
      <c r="PI40" s="14"/>
      <c r="PJ40" s="14"/>
      <c r="PK40" s="14"/>
      <c r="PL40" s="14"/>
      <c r="PM40" s="14"/>
      <c r="PN40" s="14"/>
      <c r="PO40" s="14"/>
      <c r="PP40" s="14"/>
      <c r="PQ40" s="14"/>
      <c r="PR40" s="14"/>
      <c r="PS40" s="14"/>
      <c r="PT40" s="14"/>
      <c r="PU40" s="14"/>
      <c r="PV40" s="14"/>
      <c r="PW40" s="14"/>
      <c r="PX40" s="14"/>
      <c r="PY40" s="14"/>
      <c r="PZ40" s="14"/>
      <c r="QA40" s="14"/>
      <c r="QB40" s="14"/>
      <c r="QC40" s="14"/>
      <c r="QD40" s="14"/>
      <c r="QE40" s="14"/>
      <c r="QF40" s="14"/>
      <c r="QG40" s="14"/>
      <c r="QH40" s="14"/>
      <c r="QI40" s="14"/>
      <c r="QJ40" s="14"/>
      <c r="QK40" s="14"/>
      <c r="QL40" s="14"/>
      <c r="QM40" s="14"/>
      <c r="QN40" s="14"/>
      <c r="QO40" s="14"/>
      <c r="QP40" s="14"/>
      <c r="QQ40" s="14"/>
      <c r="QR40" s="14"/>
      <c r="QS40" s="14"/>
      <c r="QT40" s="14"/>
      <c r="QU40" s="14"/>
      <c r="QV40" s="14"/>
      <c r="QW40" s="14"/>
      <c r="QX40" s="14"/>
      <c r="QY40" s="14"/>
      <c r="QZ40" s="14"/>
      <c r="RA40" s="14"/>
      <c r="RB40" s="14"/>
      <c r="RC40" s="14"/>
      <c r="RD40" s="14"/>
      <c r="RE40" s="14"/>
      <c r="RF40" s="14"/>
      <c r="RG40" s="14"/>
      <c r="RH40" s="14"/>
      <c r="RI40" s="14"/>
      <c r="RJ40" s="14"/>
      <c r="RK40" s="14"/>
      <c r="RL40" s="14"/>
      <c r="RM40" s="14"/>
      <c r="RN40" s="14"/>
      <c r="RO40" s="14"/>
      <c r="RP40" s="14"/>
      <c r="RQ40" s="14"/>
      <c r="RR40" s="14"/>
      <c r="RS40" s="14"/>
      <c r="RT40" s="14"/>
      <c r="RU40" s="14"/>
      <c r="RV40" s="14"/>
      <c r="RW40" s="14"/>
      <c r="RX40" s="14"/>
      <c r="RY40" s="14"/>
      <c r="RZ40" s="14"/>
      <c r="SA40" s="14"/>
      <c r="SB40" s="14"/>
      <c r="SC40" s="14"/>
      <c r="SD40" s="14"/>
      <c r="SE40" s="14"/>
      <c r="SF40" s="14"/>
      <c r="SG40" s="14"/>
      <c r="SH40" s="14"/>
      <c r="SI40" s="14"/>
      <c r="SJ40" s="14"/>
      <c r="SK40" s="14"/>
      <c r="SL40" s="14"/>
      <c r="SM40" s="14"/>
      <c r="SN40" s="14"/>
      <c r="SO40" s="14"/>
      <c r="SP40" s="14"/>
      <c r="SQ40" s="14"/>
      <c r="SR40" s="14"/>
      <c r="SS40" s="14"/>
      <c r="ST40" s="14"/>
      <c r="SU40" s="14"/>
      <c r="SV40" s="14"/>
      <c r="SW40" s="14"/>
      <c r="SX40" s="14"/>
      <c r="SY40" s="14"/>
      <c r="SZ40" s="14"/>
      <c r="TA40" s="14"/>
      <c r="TB40" s="14"/>
      <c r="TC40" s="14"/>
      <c r="TD40" s="14"/>
      <c r="TE40" s="14"/>
      <c r="TF40" s="14"/>
      <c r="TG40" s="14"/>
      <c r="TH40" s="14"/>
      <c r="TI40" s="14"/>
      <c r="TJ40" s="14"/>
      <c r="TK40" s="14"/>
      <c r="TL40" s="14"/>
      <c r="TM40" s="14"/>
      <c r="TN40" s="14"/>
      <c r="TO40" s="14"/>
      <c r="TP40" s="14"/>
      <c r="TQ40" s="14"/>
      <c r="TR40" s="14"/>
      <c r="TS40" s="14"/>
      <c r="TT40" s="14"/>
      <c r="TU40" s="14"/>
      <c r="TV40" s="14"/>
      <c r="TW40" s="14"/>
      <c r="TX40" s="14"/>
      <c r="TY40" s="14"/>
      <c r="TZ40" s="14"/>
      <c r="UA40" s="14"/>
      <c r="UB40" s="14"/>
      <c r="UC40" s="14"/>
      <c r="UD40" s="14"/>
      <c r="UE40" s="14"/>
      <c r="UF40" s="14"/>
      <c r="UG40" s="14"/>
      <c r="UH40" s="14"/>
      <c r="UI40" s="14"/>
      <c r="UJ40" s="14"/>
      <c r="UK40" s="14"/>
      <c r="UL40" s="14"/>
      <c r="UM40" s="14"/>
      <c r="UN40" s="14"/>
      <c r="UO40" s="14"/>
      <c r="UP40" s="14"/>
      <c r="UQ40" s="14"/>
      <c r="UR40" s="14"/>
      <c r="US40" s="14"/>
      <c r="UT40" s="14"/>
      <c r="UU40" s="14"/>
      <c r="UV40" s="14"/>
      <c r="UW40" s="14"/>
      <c r="UX40" s="14"/>
      <c r="UY40" s="14"/>
      <c r="UZ40" s="14"/>
      <c r="VA40" s="14"/>
      <c r="VB40" s="14"/>
      <c r="VC40" s="14"/>
      <c r="VD40" s="14"/>
      <c r="VE40" s="14"/>
      <c r="VF40" s="14"/>
      <c r="VG40" s="14"/>
      <c r="VH40" s="14"/>
      <c r="VI40" s="14"/>
      <c r="VJ40" s="14"/>
      <c r="VK40" s="14"/>
      <c r="VL40" s="14"/>
      <c r="VM40" s="14"/>
      <c r="VN40" s="14"/>
      <c r="VO40" s="14"/>
      <c r="VP40" s="14"/>
      <c r="VQ40" s="14"/>
      <c r="VR40" s="14"/>
      <c r="VS40" s="14"/>
      <c r="VT40" s="14"/>
      <c r="VU40" s="14"/>
      <c r="VV40" s="14"/>
      <c r="VW40" s="14"/>
      <c r="VX40" s="14"/>
      <c r="VY40" s="14"/>
      <c r="VZ40" s="14"/>
      <c r="WA40" s="14"/>
      <c r="WB40" s="14"/>
      <c r="WC40" s="14"/>
      <c r="WD40" s="14"/>
      <c r="WE40" s="14"/>
      <c r="WF40" s="14"/>
      <c r="WG40" s="14"/>
      <c r="WH40" s="14"/>
      <c r="WI40" s="14"/>
      <c r="WJ40" s="14"/>
      <c r="WK40" s="14"/>
      <c r="WL40" s="14"/>
      <c r="WM40" s="14"/>
      <c r="WN40" s="14"/>
      <c r="WO40" s="14"/>
      <c r="WP40" s="14"/>
      <c r="WQ40" s="14"/>
      <c r="WR40" s="14"/>
      <c r="WS40" s="14"/>
      <c r="WT40" s="14"/>
      <c r="WU40" s="14"/>
      <c r="WV40" s="14"/>
      <c r="WW40" s="14"/>
      <c r="WX40" s="14"/>
      <c r="WY40" s="14"/>
      <c r="WZ40" s="14"/>
      <c r="XA40" s="14"/>
      <c r="XB40" s="14"/>
      <c r="XC40" s="14"/>
      <c r="XD40" s="14"/>
      <c r="XE40" s="14"/>
      <c r="XF40" s="14"/>
      <c r="XG40" s="14"/>
      <c r="XH40" s="14"/>
      <c r="XI40" s="14"/>
      <c r="XJ40" s="14"/>
      <c r="XK40" s="14"/>
      <c r="XL40" s="14"/>
      <c r="XM40" s="14"/>
      <c r="XN40" s="14"/>
      <c r="XO40" s="14"/>
      <c r="XP40" s="14"/>
      <c r="XQ40" s="14"/>
      <c r="XR40" s="14"/>
      <c r="XS40" s="14"/>
      <c r="XT40" s="14"/>
      <c r="XU40" s="14"/>
      <c r="XV40" s="14"/>
      <c r="XW40" s="14"/>
      <c r="XX40" s="14"/>
      <c r="XY40" s="14"/>
      <c r="XZ40" s="14"/>
      <c r="YA40" s="14"/>
      <c r="YB40" s="14"/>
      <c r="YC40" s="14"/>
      <c r="YD40" s="14"/>
      <c r="YE40" s="14"/>
      <c r="YF40" s="14"/>
      <c r="YG40" s="14"/>
      <c r="YH40" s="14"/>
      <c r="YI40" s="14"/>
      <c r="YJ40" s="14"/>
      <c r="YK40" s="14"/>
      <c r="YL40" s="14"/>
      <c r="YM40" s="14"/>
      <c r="YN40" s="14"/>
      <c r="YO40" s="14"/>
      <c r="YP40" s="14"/>
      <c r="YQ40" s="14"/>
      <c r="YR40" s="14"/>
      <c r="YS40" s="14"/>
      <c r="YT40" s="14"/>
      <c r="YU40" s="14"/>
      <c r="YV40" s="14"/>
      <c r="YW40" s="14"/>
      <c r="YX40" s="14"/>
      <c r="YY40" s="14"/>
      <c r="YZ40" s="14"/>
      <c r="ZA40" s="14"/>
      <c r="ZB40" s="14"/>
      <c r="ZC40" s="14"/>
      <c r="ZD40" s="14"/>
      <c r="ZE40" s="14"/>
      <c r="ZF40" s="14"/>
      <c r="ZG40" s="14"/>
      <c r="ZH40" s="14"/>
      <c r="ZI40" s="14"/>
      <c r="ZJ40" s="14"/>
      <c r="ZK40" s="14"/>
      <c r="ZL40" s="14"/>
      <c r="ZM40" s="14"/>
      <c r="ZN40" s="14"/>
      <c r="ZO40" s="14"/>
      <c r="ZP40" s="14"/>
      <c r="ZQ40" s="14"/>
      <c r="ZR40" s="14"/>
      <c r="ZS40" s="14"/>
      <c r="ZT40" s="14"/>
      <c r="ZU40" s="14"/>
      <c r="ZV40" s="14"/>
      <c r="ZW40" s="14"/>
      <c r="ZX40" s="14"/>
      <c r="ZY40" s="14"/>
      <c r="ZZ40" s="14"/>
      <c r="AAA40" s="14"/>
      <c r="AAB40" s="14"/>
      <c r="AAC40" s="14"/>
      <c r="AAD40" s="14"/>
      <c r="AAE40" s="14"/>
      <c r="AAF40" s="14"/>
      <c r="AAG40" s="14"/>
      <c r="AAH40" s="14"/>
      <c r="AAI40" s="14"/>
      <c r="AAJ40" s="14"/>
      <c r="AAK40" s="14"/>
      <c r="AAL40" s="14"/>
      <c r="AAM40" s="14"/>
      <c r="AAN40" s="14"/>
      <c r="AAO40" s="14"/>
      <c r="AAP40" s="14"/>
      <c r="AAQ40" s="14"/>
      <c r="AAR40" s="14"/>
      <c r="AAS40" s="14"/>
      <c r="AAT40" s="14"/>
      <c r="AAU40" s="14"/>
      <c r="AAV40" s="14"/>
      <c r="AAW40" s="14"/>
      <c r="AAX40" s="14"/>
      <c r="AAY40" s="14"/>
      <c r="AAZ40" s="14"/>
      <c r="ABA40" s="14"/>
      <c r="ABB40" s="14"/>
      <c r="ABC40" s="14"/>
      <c r="ABD40" s="14"/>
      <c r="ABE40" s="14"/>
      <c r="ABF40" s="14"/>
      <c r="ABG40" s="14"/>
      <c r="ABH40" s="14"/>
      <c r="ABI40" s="14"/>
      <c r="ABJ40" s="14"/>
      <c r="ABK40" s="14"/>
      <c r="ABL40" s="14"/>
      <c r="ABM40" s="14"/>
      <c r="ABN40" s="14"/>
      <c r="ABO40" s="14"/>
      <c r="ABP40" s="14"/>
      <c r="ABQ40" s="14"/>
      <c r="ABR40" s="14"/>
      <c r="ABS40" s="14"/>
      <c r="ABT40" s="14"/>
      <c r="ABU40" s="14"/>
      <c r="ABV40" s="14"/>
      <c r="ABW40" s="14"/>
      <c r="ABX40" s="14"/>
      <c r="ABY40" s="14"/>
      <c r="ABZ40" s="14"/>
      <c r="ACA40" s="14"/>
      <c r="ACB40" s="14"/>
      <c r="ACC40" s="14"/>
      <c r="ACD40" s="14"/>
      <c r="ACE40" s="14"/>
      <c r="ACF40" s="14"/>
      <c r="ACG40" s="14"/>
      <c r="ACH40" s="14"/>
      <c r="ACI40" s="14"/>
      <c r="ACJ40" s="14"/>
      <c r="ACK40" s="14"/>
      <c r="ACL40" s="14"/>
      <c r="ACM40" s="14"/>
      <c r="ACN40" s="14"/>
      <c r="ACO40" s="14"/>
      <c r="ACP40" s="14"/>
      <c r="ACQ40" s="14"/>
      <c r="ACR40" s="14"/>
      <c r="ACS40" s="14"/>
      <c r="ACT40" s="14"/>
      <c r="ACU40" s="14"/>
      <c r="ACV40" s="14"/>
      <c r="ACW40" s="14"/>
      <c r="ACX40" s="14"/>
      <c r="ACY40" s="14"/>
      <c r="ACZ40" s="14"/>
      <c r="ADA40" s="14"/>
      <c r="ADB40" s="14"/>
      <c r="ADC40" s="14"/>
      <c r="ADD40" s="14"/>
      <c r="ADE40" s="14"/>
      <c r="ADF40" s="14"/>
      <c r="ADG40" s="14"/>
      <c r="ADH40" s="14"/>
      <c r="ADI40" s="14"/>
      <c r="ADJ40" s="14"/>
      <c r="ADK40" s="14"/>
      <c r="ADL40" s="14"/>
      <c r="ADM40" s="14"/>
      <c r="ADN40" s="14"/>
      <c r="ADO40" s="14"/>
      <c r="ADP40" s="14"/>
      <c r="ADQ40" s="14"/>
      <c r="ADR40" s="14"/>
      <c r="ADS40" s="14"/>
      <c r="ADT40" s="14"/>
      <c r="ADU40" s="14"/>
      <c r="ADV40" s="14"/>
      <c r="ADW40" s="14"/>
      <c r="ADX40" s="14"/>
      <c r="ADY40" s="14"/>
      <c r="ADZ40" s="14"/>
      <c r="AEA40" s="14"/>
      <c r="AEB40" s="14"/>
      <c r="AEC40" s="14"/>
      <c r="AED40" s="14"/>
      <c r="AEE40" s="14"/>
      <c r="AEF40" s="14"/>
      <c r="AEG40" s="14"/>
      <c r="AEH40" s="14"/>
      <c r="AEI40" s="14"/>
      <c r="AEJ40" s="14"/>
      <c r="AEK40" s="14"/>
      <c r="AEL40" s="14"/>
      <c r="AEM40" s="14"/>
      <c r="AEN40" s="14"/>
      <c r="AEO40" s="14"/>
      <c r="AEP40" s="14"/>
      <c r="AEQ40" s="14"/>
      <c r="AER40" s="14"/>
      <c r="AES40" s="14"/>
      <c r="AET40" s="14"/>
      <c r="AEU40" s="14"/>
      <c r="AEV40" s="14"/>
      <c r="AEW40" s="14"/>
      <c r="AEX40" s="14"/>
      <c r="AEY40" s="14"/>
      <c r="AEZ40" s="14"/>
      <c r="AFA40" s="14"/>
      <c r="AFB40" s="14"/>
      <c r="AFC40" s="14"/>
      <c r="AFD40" s="14"/>
      <c r="AFE40" s="14"/>
      <c r="AFF40" s="14"/>
      <c r="AFG40" s="14"/>
      <c r="AFH40" s="14"/>
      <c r="AFI40" s="14"/>
      <c r="AFJ40" s="14"/>
      <c r="AFK40" s="14"/>
      <c r="AFL40" s="14"/>
      <c r="AFM40" s="14"/>
      <c r="AFN40" s="14"/>
      <c r="AFO40" s="14"/>
      <c r="AFP40" s="14"/>
      <c r="AFQ40" s="14"/>
      <c r="AFR40" s="14"/>
      <c r="AFS40" s="14"/>
      <c r="AFT40" s="14"/>
      <c r="AFU40" s="14"/>
      <c r="AFV40" s="14"/>
      <c r="AFW40" s="14"/>
      <c r="AFX40" s="14"/>
      <c r="AFY40" s="14"/>
      <c r="AFZ40" s="14"/>
      <c r="AGA40" s="14"/>
      <c r="AGB40" s="14"/>
      <c r="AGC40" s="14"/>
      <c r="AGD40" s="14"/>
      <c r="AGE40" s="14"/>
      <c r="AGF40" s="14"/>
      <c r="AGG40" s="14"/>
      <c r="AGH40" s="14"/>
      <c r="AGI40" s="14"/>
      <c r="AGJ40" s="14"/>
      <c r="AGK40" s="14"/>
      <c r="AGL40" s="14"/>
      <c r="AGM40" s="14"/>
      <c r="AGN40" s="14"/>
      <c r="AGO40" s="14"/>
      <c r="AGP40" s="14"/>
      <c r="AGQ40" s="14"/>
      <c r="AGR40" s="14"/>
      <c r="AGS40" s="14"/>
      <c r="AGT40" s="14"/>
      <c r="AGU40" s="14"/>
      <c r="AGV40" s="14"/>
      <c r="AGW40" s="14"/>
      <c r="AGX40" s="14"/>
      <c r="AGY40" s="14"/>
      <c r="AGZ40" s="14"/>
      <c r="AHA40" s="14"/>
      <c r="AHB40" s="14"/>
      <c r="AHC40" s="14"/>
      <c r="AHD40" s="14"/>
      <c r="AHE40" s="14"/>
      <c r="AHF40" s="14"/>
      <c r="AHG40" s="14"/>
      <c r="AHH40" s="14"/>
      <c r="AHI40" s="14"/>
      <c r="AHJ40" s="14"/>
      <c r="AHK40" s="14"/>
      <c r="AHL40" s="14"/>
      <c r="AHM40" s="14"/>
      <c r="AHN40" s="14"/>
      <c r="AHO40" s="14"/>
      <c r="AHP40" s="14"/>
      <c r="AHQ40" s="14"/>
      <c r="AHR40" s="14"/>
      <c r="AHS40" s="14"/>
      <c r="AHT40" s="14"/>
      <c r="AHU40" s="14"/>
      <c r="AHV40" s="14"/>
      <c r="AHW40" s="14"/>
      <c r="AHX40" s="14"/>
      <c r="AHY40" s="14"/>
      <c r="AHZ40" s="14"/>
      <c r="AIA40" s="14"/>
      <c r="AIB40" s="14"/>
      <c r="AIC40" s="14"/>
      <c r="AID40" s="14"/>
      <c r="AIE40" s="14"/>
      <c r="AIF40" s="14"/>
      <c r="AIG40" s="14"/>
      <c r="AIH40" s="14"/>
      <c r="AII40" s="14"/>
      <c r="AIJ40" s="14"/>
      <c r="AIK40" s="14"/>
      <c r="AIL40" s="14"/>
      <c r="AIM40" s="14"/>
      <c r="AIN40" s="14"/>
      <c r="AIO40" s="14"/>
      <c r="AIP40" s="14"/>
      <c r="AIQ40" s="14"/>
      <c r="AIR40" s="14"/>
      <c r="AIS40" s="14"/>
      <c r="AIT40" s="14"/>
      <c r="AIU40" s="14"/>
      <c r="AIV40" s="14"/>
      <c r="AIW40" s="14"/>
      <c r="AIX40" s="14"/>
      <c r="AIY40" s="14"/>
      <c r="AIZ40" s="14"/>
      <c r="AJA40" s="14"/>
      <c r="AJB40" s="14"/>
      <c r="AJC40" s="14"/>
      <c r="AJD40" s="14"/>
      <c r="AJE40" s="14"/>
      <c r="AJF40" s="14"/>
      <c r="AJG40" s="14"/>
      <c r="AJH40" s="14"/>
      <c r="AJI40" s="14"/>
      <c r="AJJ40" s="14"/>
      <c r="AJK40" s="14"/>
      <c r="AJL40" s="14"/>
      <c r="AJM40" s="14"/>
      <c r="AJN40" s="14"/>
      <c r="AJO40" s="14"/>
      <c r="AJP40" s="14"/>
      <c r="AJQ40" s="14"/>
      <c r="AJR40" s="14"/>
      <c r="AJS40" s="14"/>
      <c r="AJT40" s="14"/>
      <c r="AJU40" s="14"/>
      <c r="AJV40" s="14"/>
      <c r="AJW40" s="14"/>
      <c r="AJX40" s="14"/>
      <c r="AJY40" s="14"/>
      <c r="AJZ40" s="14"/>
      <c r="AKA40" s="14"/>
      <c r="AKB40" s="14"/>
      <c r="AKC40" s="14"/>
      <c r="AKD40" s="14"/>
      <c r="AKE40" s="14"/>
      <c r="AKF40" s="14"/>
      <c r="AKG40" s="14"/>
      <c r="AKH40" s="14"/>
      <c r="AKI40" s="14"/>
      <c r="AKJ40" s="14"/>
      <c r="AKK40" s="14"/>
      <c r="AKL40" s="14"/>
      <c r="AKM40" s="14"/>
      <c r="AKN40" s="14"/>
      <c r="AKO40" s="14"/>
      <c r="AKP40" s="14"/>
      <c r="AKQ40" s="14"/>
      <c r="AKR40" s="14"/>
      <c r="AKS40" s="14"/>
      <c r="AKT40" s="14"/>
      <c r="AKU40" s="14"/>
      <c r="AKV40" s="14"/>
      <c r="AKW40" s="14"/>
      <c r="AKX40" s="14"/>
      <c r="AKY40" s="14"/>
      <c r="AKZ40" s="14"/>
      <c r="ALA40" s="14"/>
      <c r="ALB40" s="14"/>
      <c r="ALC40" s="14"/>
      <c r="ALD40" s="14"/>
      <c r="ALE40" s="14"/>
      <c r="ALF40" s="14"/>
      <c r="ALG40" s="14"/>
      <c r="ALH40" s="14"/>
      <c r="ALI40" s="14"/>
      <c r="ALJ40" s="14"/>
      <c r="ALK40" s="14"/>
      <c r="ALL40" s="14"/>
      <c r="ALM40" s="14"/>
      <c r="ALN40" s="14"/>
      <c r="ALO40" s="14"/>
      <c r="ALP40" s="14"/>
      <c r="ALQ40" s="14"/>
      <c r="ALR40" s="14"/>
      <c r="ALS40" s="14"/>
      <c r="ALT40" s="14"/>
      <c r="ALU40" s="14"/>
      <c r="ALV40" s="14"/>
      <c r="ALW40" s="14"/>
      <c r="ALX40" s="14"/>
      <c r="ALY40" s="14"/>
      <c r="ALZ40" s="14"/>
      <c r="AMA40" s="14"/>
      <c r="AMB40" s="14"/>
      <c r="AMC40" s="14"/>
      <c r="AMD40" s="14"/>
      <c r="AME40" s="14"/>
    </row>
    <row r="41" spans="1:1019" ht="15" x14ac:dyDescent="0.25">
      <c r="A41" s="14" t="s">
        <v>840</v>
      </c>
      <c r="B41" s="18">
        <v>31136</v>
      </c>
      <c r="C41" s="14"/>
      <c r="D41" s="14" t="s">
        <v>841</v>
      </c>
      <c r="E41" s="14"/>
      <c r="F41" s="14"/>
      <c r="G41" s="19"/>
      <c r="H41" s="2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/>
      <c r="JI41" s="14"/>
      <c r="JJ41" s="14"/>
      <c r="JK41" s="14"/>
      <c r="JL41" s="14"/>
      <c r="JM41" s="14"/>
      <c r="JN41" s="14"/>
      <c r="JO41" s="14"/>
      <c r="JP41" s="14"/>
      <c r="JQ41" s="14"/>
      <c r="JR41" s="14"/>
      <c r="JS41" s="14"/>
      <c r="JT41" s="14"/>
      <c r="JU41" s="14"/>
      <c r="JV41" s="14"/>
      <c r="JW41" s="14"/>
      <c r="JX41" s="14"/>
      <c r="JY41" s="14"/>
      <c r="JZ41" s="14"/>
      <c r="KA41" s="14"/>
      <c r="KB41" s="14"/>
      <c r="KC41" s="14"/>
      <c r="KD41" s="14"/>
      <c r="KE41" s="14"/>
      <c r="KF41" s="14"/>
      <c r="KG41" s="14"/>
      <c r="KH41" s="14"/>
      <c r="KI41" s="14"/>
      <c r="KJ41" s="14"/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14"/>
      <c r="NH41" s="14"/>
      <c r="NI41" s="14"/>
      <c r="NJ41" s="14"/>
      <c r="NK41" s="14"/>
      <c r="NL41" s="14"/>
      <c r="NM41" s="14"/>
      <c r="NN41" s="14"/>
      <c r="NO41" s="14"/>
      <c r="NP41" s="14"/>
      <c r="NQ41" s="14"/>
      <c r="NR41" s="14"/>
      <c r="NS41" s="14"/>
      <c r="NT41" s="14"/>
      <c r="NU41" s="14"/>
      <c r="NV41" s="14"/>
      <c r="NW41" s="14"/>
      <c r="NX41" s="14"/>
      <c r="NY41" s="14"/>
      <c r="NZ41" s="14"/>
      <c r="OA41" s="14"/>
      <c r="OB41" s="14"/>
      <c r="OC41" s="14"/>
      <c r="OD41" s="14"/>
      <c r="OE41" s="14"/>
      <c r="OF41" s="14"/>
      <c r="OG41" s="14"/>
      <c r="OH41" s="14"/>
      <c r="OI41" s="14"/>
      <c r="OJ41" s="14"/>
      <c r="OK41" s="14"/>
      <c r="OL41" s="14"/>
      <c r="OM41" s="14"/>
      <c r="ON41" s="14"/>
      <c r="OO41" s="14"/>
      <c r="OP41" s="14"/>
      <c r="OQ41" s="14"/>
      <c r="OR41" s="14"/>
      <c r="OS41" s="14"/>
      <c r="OT41" s="14"/>
      <c r="OU41" s="14"/>
      <c r="OV41" s="14"/>
      <c r="OW41" s="14"/>
      <c r="OX41" s="14"/>
      <c r="OY41" s="14"/>
      <c r="OZ41" s="14"/>
      <c r="PA41" s="14"/>
      <c r="PB41" s="14"/>
      <c r="PC41" s="14"/>
      <c r="PD41" s="14"/>
      <c r="PE41" s="14"/>
      <c r="PF41" s="14"/>
      <c r="PG41" s="14"/>
      <c r="PH41" s="14"/>
      <c r="PI41" s="14"/>
      <c r="PJ41" s="14"/>
      <c r="PK41" s="14"/>
      <c r="PL41" s="14"/>
      <c r="PM41" s="14"/>
      <c r="PN41" s="14"/>
      <c r="PO41" s="14"/>
      <c r="PP41" s="14"/>
      <c r="PQ41" s="14"/>
      <c r="PR41" s="14"/>
      <c r="PS41" s="14"/>
      <c r="PT41" s="14"/>
      <c r="PU41" s="14"/>
      <c r="PV41" s="14"/>
      <c r="PW41" s="14"/>
      <c r="PX41" s="14"/>
      <c r="PY41" s="14"/>
      <c r="PZ41" s="14"/>
      <c r="QA41" s="14"/>
      <c r="QB41" s="14"/>
      <c r="QC41" s="14"/>
      <c r="QD41" s="14"/>
      <c r="QE41" s="14"/>
      <c r="QF41" s="14"/>
      <c r="QG41" s="14"/>
      <c r="QH41" s="14"/>
      <c r="QI41" s="14"/>
      <c r="QJ41" s="14"/>
      <c r="QK41" s="14"/>
      <c r="QL41" s="14"/>
      <c r="QM41" s="14"/>
      <c r="QN41" s="14"/>
      <c r="QO41" s="14"/>
      <c r="QP41" s="14"/>
      <c r="QQ41" s="14"/>
      <c r="QR41" s="14"/>
      <c r="QS41" s="14"/>
      <c r="QT41" s="14"/>
      <c r="QU41" s="14"/>
      <c r="QV41" s="14"/>
      <c r="QW41" s="14"/>
      <c r="QX41" s="14"/>
      <c r="QY41" s="14"/>
      <c r="QZ41" s="14"/>
      <c r="RA41" s="14"/>
      <c r="RB41" s="14"/>
      <c r="RC41" s="14"/>
      <c r="RD41" s="14"/>
      <c r="RE41" s="14"/>
      <c r="RF41" s="14"/>
      <c r="RG41" s="14"/>
      <c r="RH41" s="14"/>
      <c r="RI41" s="14"/>
      <c r="RJ41" s="14"/>
      <c r="RK41" s="14"/>
      <c r="RL41" s="14"/>
      <c r="RM41" s="14"/>
      <c r="RN41" s="14"/>
      <c r="RO41" s="14"/>
      <c r="RP41" s="14"/>
      <c r="RQ41" s="14"/>
      <c r="RR41" s="14"/>
      <c r="RS41" s="14"/>
      <c r="RT41" s="14"/>
      <c r="RU41" s="14"/>
      <c r="RV41" s="14"/>
      <c r="RW41" s="14"/>
      <c r="RX41" s="14"/>
      <c r="RY41" s="14"/>
      <c r="RZ41" s="14"/>
      <c r="SA41" s="14"/>
      <c r="SB41" s="14"/>
      <c r="SC41" s="14"/>
      <c r="SD41" s="14"/>
      <c r="SE41" s="14"/>
      <c r="SF41" s="14"/>
      <c r="SG41" s="14"/>
      <c r="SH41" s="14"/>
      <c r="SI41" s="14"/>
      <c r="SJ41" s="14"/>
      <c r="SK41" s="14"/>
      <c r="SL41" s="14"/>
      <c r="SM41" s="14"/>
      <c r="SN41" s="14"/>
      <c r="SO41" s="14"/>
      <c r="SP41" s="14"/>
      <c r="SQ41" s="14"/>
      <c r="SR41" s="14"/>
      <c r="SS41" s="14"/>
      <c r="ST41" s="14"/>
      <c r="SU41" s="14"/>
      <c r="SV41" s="14"/>
      <c r="SW41" s="14"/>
      <c r="SX41" s="14"/>
      <c r="SY41" s="14"/>
      <c r="SZ41" s="14"/>
      <c r="TA41" s="14"/>
      <c r="TB41" s="14"/>
      <c r="TC41" s="14"/>
      <c r="TD41" s="14"/>
      <c r="TE41" s="14"/>
      <c r="TF41" s="14"/>
      <c r="TG41" s="14"/>
      <c r="TH41" s="14"/>
      <c r="TI41" s="14"/>
      <c r="TJ41" s="14"/>
      <c r="TK41" s="14"/>
      <c r="TL41" s="14"/>
      <c r="TM41" s="14"/>
      <c r="TN41" s="14"/>
      <c r="TO41" s="14"/>
      <c r="TP41" s="14"/>
      <c r="TQ41" s="14"/>
      <c r="TR41" s="14"/>
      <c r="TS41" s="14"/>
      <c r="TT41" s="14"/>
      <c r="TU41" s="14"/>
      <c r="TV41" s="14"/>
      <c r="TW41" s="14"/>
      <c r="TX41" s="14"/>
      <c r="TY41" s="14"/>
      <c r="TZ41" s="14"/>
      <c r="UA41" s="14"/>
      <c r="UB41" s="14"/>
      <c r="UC41" s="14"/>
      <c r="UD41" s="14"/>
      <c r="UE41" s="14"/>
      <c r="UF41" s="14"/>
      <c r="UG41" s="14"/>
      <c r="UH41" s="14"/>
      <c r="UI41" s="14"/>
      <c r="UJ41" s="14"/>
      <c r="UK41" s="14"/>
      <c r="UL41" s="14"/>
      <c r="UM41" s="14"/>
      <c r="UN41" s="14"/>
      <c r="UO41" s="14"/>
      <c r="UP41" s="14"/>
      <c r="UQ41" s="14"/>
      <c r="UR41" s="14"/>
      <c r="US41" s="14"/>
      <c r="UT41" s="14"/>
      <c r="UU41" s="14"/>
      <c r="UV41" s="14"/>
      <c r="UW41" s="14"/>
      <c r="UX41" s="14"/>
      <c r="UY41" s="14"/>
      <c r="UZ41" s="14"/>
      <c r="VA41" s="14"/>
      <c r="VB41" s="14"/>
      <c r="VC41" s="14"/>
      <c r="VD41" s="14"/>
      <c r="VE41" s="14"/>
      <c r="VF41" s="14"/>
      <c r="VG41" s="14"/>
      <c r="VH41" s="14"/>
      <c r="VI41" s="14"/>
      <c r="VJ41" s="14"/>
      <c r="VK41" s="14"/>
      <c r="VL41" s="14"/>
      <c r="VM41" s="14"/>
      <c r="VN41" s="14"/>
      <c r="VO41" s="14"/>
      <c r="VP41" s="14"/>
      <c r="VQ41" s="14"/>
      <c r="VR41" s="14"/>
      <c r="VS41" s="14"/>
      <c r="VT41" s="14"/>
      <c r="VU41" s="14"/>
      <c r="VV41" s="14"/>
      <c r="VW41" s="14"/>
      <c r="VX41" s="14"/>
      <c r="VY41" s="14"/>
      <c r="VZ41" s="14"/>
      <c r="WA41" s="14"/>
      <c r="WB41" s="14"/>
      <c r="WC41" s="14"/>
      <c r="WD41" s="14"/>
      <c r="WE41" s="14"/>
      <c r="WF41" s="14"/>
      <c r="WG41" s="14"/>
      <c r="WH41" s="14"/>
      <c r="WI41" s="14"/>
      <c r="WJ41" s="14"/>
      <c r="WK41" s="14"/>
      <c r="WL41" s="14"/>
      <c r="WM41" s="14"/>
      <c r="WN41" s="14"/>
      <c r="WO41" s="14"/>
      <c r="WP41" s="14"/>
      <c r="WQ41" s="14"/>
      <c r="WR41" s="14"/>
      <c r="WS41" s="14"/>
      <c r="WT41" s="14"/>
      <c r="WU41" s="14"/>
      <c r="WV41" s="14"/>
      <c r="WW41" s="14"/>
      <c r="WX41" s="14"/>
      <c r="WY41" s="14"/>
      <c r="WZ41" s="14"/>
      <c r="XA41" s="14"/>
      <c r="XB41" s="14"/>
      <c r="XC41" s="14"/>
      <c r="XD41" s="14"/>
      <c r="XE41" s="14"/>
      <c r="XF41" s="14"/>
      <c r="XG41" s="14"/>
      <c r="XH41" s="14"/>
      <c r="XI41" s="14"/>
      <c r="XJ41" s="14"/>
      <c r="XK41" s="14"/>
      <c r="XL41" s="14"/>
      <c r="XM41" s="14"/>
      <c r="XN41" s="14"/>
      <c r="XO41" s="14"/>
      <c r="XP41" s="14"/>
      <c r="XQ41" s="14"/>
      <c r="XR41" s="14"/>
      <c r="XS41" s="14"/>
      <c r="XT41" s="14"/>
      <c r="XU41" s="14"/>
      <c r="XV41" s="14"/>
      <c r="XW41" s="14"/>
      <c r="XX41" s="14"/>
      <c r="XY41" s="14"/>
      <c r="XZ41" s="14"/>
      <c r="YA41" s="14"/>
      <c r="YB41" s="14"/>
      <c r="YC41" s="14"/>
      <c r="YD41" s="14"/>
      <c r="YE41" s="14"/>
      <c r="YF41" s="14"/>
      <c r="YG41" s="14"/>
      <c r="YH41" s="14"/>
      <c r="YI41" s="14"/>
      <c r="YJ41" s="14"/>
      <c r="YK41" s="14"/>
      <c r="YL41" s="14"/>
      <c r="YM41" s="14"/>
      <c r="YN41" s="14"/>
      <c r="YO41" s="14"/>
      <c r="YP41" s="14"/>
      <c r="YQ41" s="14"/>
      <c r="YR41" s="14"/>
      <c r="YS41" s="14"/>
      <c r="YT41" s="14"/>
      <c r="YU41" s="14"/>
      <c r="YV41" s="14"/>
      <c r="YW41" s="14"/>
      <c r="YX41" s="14"/>
      <c r="YY41" s="14"/>
      <c r="YZ41" s="14"/>
      <c r="ZA41" s="14"/>
      <c r="ZB41" s="14"/>
      <c r="ZC41" s="14"/>
      <c r="ZD41" s="14"/>
      <c r="ZE41" s="14"/>
      <c r="ZF41" s="14"/>
      <c r="ZG41" s="14"/>
      <c r="ZH41" s="14"/>
      <c r="ZI41" s="14"/>
      <c r="ZJ41" s="14"/>
      <c r="ZK41" s="14"/>
      <c r="ZL41" s="14"/>
      <c r="ZM41" s="14"/>
      <c r="ZN41" s="14"/>
      <c r="ZO41" s="14"/>
      <c r="ZP41" s="14"/>
      <c r="ZQ41" s="14"/>
      <c r="ZR41" s="14"/>
      <c r="ZS41" s="14"/>
      <c r="ZT41" s="14"/>
      <c r="ZU41" s="14"/>
      <c r="ZV41" s="14"/>
      <c r="ZW41" s="14"/>
      <c r="ZX41" s="14"/>
      <c r="ZY41" s="14"/>
      <c r="ZZ41" s="14"/>
      <c r="AAA41" s="14"/>
      <c r="AAB41" s="14"/>
      <c r="AAC41" s="14"/>
      <c r="AAD41" s="14"/>
      <c r="AAE41" s="14"/>
      <c r="AAF41" s="14"/>
      <c r="AAG41" s="14"/>
      <c r="AAH41" s="14"/>
      <c r="AAI41" s="14"/>
      <c r="AAJ41" s="14"/>
      <c r="AAK41" s="14"/>
      <c r="AAL41" s="14"/>
      <c r="AAM41" s="14"/>
      <c r="AAN41" s="14"/>
      <c r="AAO41" s="14"/>
      <c r="AAP41" s="14"/>
      <c r="AAQ41" s="14"/>
      <c r="AAR41" s="14"/>
      <c r="AAS41" s="14"/>
      <c r="AAT41" s="14"/>
      <c r="AAU41" s="14"/>
      <c r="AAV41" s="14"/>
      <c r="AAW41" s="14"/>
      <c r="AAX41" s="14"/>
      <c r="AAY41" s="14"/>
      <c r="AAZ41" s="14"/>
      <c r="ABA41" s="14"/>
      <c r="ABB41" s="14"/>
      <c r="ABC41" s="14"/>
      <c r="ABD41" s="14"/>
      <c r="ABE41" s="14"/>
      <c r="ABF41" s="14"/>
      <c r="ABG41" s="14"/>
      <c r="ABH41" s="14"/>
      <c r="ABI41" s="14"/>
      <c r="ABJ41" s="14"/>
      <c r="ABK41" s="14"/>
      <c r="ABL41" s="14"/>
      <c r="ABM41" s="14"/>
      <c r="ABN41" s="14"/>
      <c r="ABO41" s="14"/>
      <c r="ABP41" s="14"/>
      <c r="ABQ41" s="14"/>
      <c r="ABR41" s="14"/>
      <c r="ABS41" s="14"/>
      <c r="ABT41" s="14"/>
      <c r="ABU41" s="14"/>
      <c r="ABV41" s="14"/>
      <c r="ABW41" s="14"/>
      <c r="ABX41" s="14"/>
      <c r="ABY41" s="14"/>
      <c r="ABZ41" s="14"/>
      <c r="ACA41" s="14"/>
      <c r="ACB41" s="14"/>
      <c r="ACC41" s="14"/>
      <c r="ACD41" s="14"/>
      <c r="ACE41" s="14"/>
      <c r="ACF41" s="14"/>
      <c r="ACG41" s="14"/>
      <c r="ACH41" s="14"/>
      <c r="ACI41" s="14"/>
      <c r="ACJ41" s="14"/>
      <c r="ACK41" s="14"/>
      <c r="ACL41" s="14"/>
      <c r="ACM41" s="14"/>
      <c r="ACN41" s="14"/>
      <c r="ACO41" s="14"/>
      <c r="ACP41" s="14"/>
      <c r="ACQ41" s="14"/>
      <c r="ACR41" s="14"/>
      <c r="ACS41" s="14"/>
      <c r="ACT41" s="14"/>
      <c r="ACU41" s="14"/>
      <c r="ACV41" s="14"/>
      <c r="ACW41" s="14"/>
      <c r="ACX41" s="14"/>
      <c r="ACY41" s="14"/>
      <c r="ACZ41" s="14"/>
      <c r="ADA41" s="14"/>
      <c r="ADB41" s="14"/>
      <c r="ADC41" s="14"/>
      <c r="ADD41" s="14"/>
      <c r="ADE41" s="14"/>
      <c r="ADF41" s="14"/>
      <c r="ADG41" s="14"/>
      <c r="ADH41" s="14"/>
      <c r="ADI41" s="14"/>
      <c r="ADJ41" s="14"/>
      <c r="ADK41" s="14"/>
      <c r="ADL41" s="14"/>
      <c r="ADM41" s="14"/>
      <c r="ADN41" s="14"/>
      <c r="ADO41" s="14"/>
      <c r="ADP41" s="14"/>
      <c r="ADQ41" s="14"/>
      <c r="ADR41" s="14"/>
      <c r="ADS41" s="14"/>
      <c r="ADT41" s="14"/>
      <c r="ADU41" s="14"/>
      <c r="ADV41" s="14"/>
      <c r="ADW41" s="14"/>
      <c r="ADX41" s="14"/>
      <c r="ADY41" s="14"/>
      <c r="ADZ41" s="14"/>
      <c r="AEA41" s="14"/>
      <c r="AEB41" s="14"/>
      <c r="AEC41" s="14"/>
      <c r="AED41" s="14"/>
      <c r="AEE41" s="14"/>
      <c r="AEF41" s="14"/>
      <c r="AEG41" s="14"/>
      <c r="AEH41" s="14"/>
      <c r="AEI41" s="14"/>
      <c r="AEJ41" s="14"/>
      <c r="AEK41" s="14"/>
      <c r="AEL41" s="14"/>
      <c r="AEM41" s="14"/>
      <c r="AEN41" s="14"/>
      <c r="AEO41" s="14"/>
      <c r="AEP41" s="14"/>
      <c r="AEQ41" s="14"/>
      <c r="AER41" s="14"/>
      <c r="AES41" s="14"/>
      <c r="AET41" s="14"/>
      <c r="AEU41" s="14"/>
      <c r="AEV41" s="14"/>
      <c r="AEW41" s="14"/>
      <c r="AEX41" s="14"/>
      <c r="AEY41" s="14"/>
      <c r="AEZ41" s="14"/>
      <c r="AFA41" s="14"/>
      <c r="AFB41" s="14"/>
      <c r="AFC41" s="14"/>
      <c r="AFD41" s="14"/>
      <c r="AFE41" s="14"/>
      <c r="AFF41" s="14"/>
      <c r="AFG41" s="14"/>
      <c r="AFH41" s="14"/>
      <c r="AFI41" s="14"/>
      <c r="AFJ41" s="14"/>
      <c r="AFK41" s="14"/>
      <c r="AFL41" s="14"/>
      <c r="AFM41" s="14"/>
      <c r="AFN41" s="14"/>
      <c r="AFO41" s="14"/>
      <c r="AFP41" s="14"/>
      <c r="AFQ41" s="14"/>
      <c r="AFR41" s="14"/>
      <c r="AFS41" s="14"/>
      <c r="AFT41" s="14"/>
      <c r="AFU41" s="14"/>
      <c r="AFV41" s="14"/>
      <c r="AFW41" s="14"/>
      <c r="AFX41" s="14"/>
      <c r="AFY41" s="14"/>
      <c r="AFZ41" s="14"/>
      <c r="AGA41" s="14"/>
      <c r="AGB41" s="14"/>
      <c r="AGC41" s="14"/>
      <c r="AGD41" s="14"/>
      <c r="AGE41" s="14"/>
      <c r="AGF41" s="14"/>
      <c r="AGG41" s="14"/>
      <c r="AGH41" s="14"/>
      <c r="AGI41" s="14"/>
      <c r="AGJ41" s="14"/>
      <c r="AGK41" s="14"/>
      <c r="AGL41" s="14"/>
      <c r="AGM41" s="14"/>
      <c r="AGN41" s="14"/>
      <c r="AGO41" s="14"/>
      <c r="AGP41" s="14"/>
      <c r="AGQ41" s="14"/>
      <c r="AGR41" s="14"/>
      <c r="AGS41" s="14"/>
      <c r="AGT41" s="14"/>
      <c r="AGU41" s="14"/>
      <c r="AGV41" s="14"/>
      <c r="AGW41" s="14"/>
      <c r="AGX41" s="14"/>
      <c r="AGY41" s="14"/>
      <c r="AGZ41" s="14"/>
      <c r="AHA41" s="14"/>
      <c r="AHB41" s="14"/>
      <c r="AHC41" s="14"/>
      <c r="AHD41" s="14"/>
      <c r="AHE41" s="14"/>
      <c r="AHF41" s="14"/>
      <c r="AHG41" s="14"/>
      <c r="AHH41" s="14"/>
      <c r="AHI41" s="14"/>
      <c r="AHJ41" s="14"/>
      <c r="AHK41" s="14"/>
      <c r="AHL41" s="14"/>
      <c r="AHM41" s="14"/>
      <c r="AHN41" s="14"/>
      <c r="AHO41" s="14"/>
      <c r="AHP41" s="14"/>
      <c r="AHQ41" s="14"/>
      <c r="AHR41" s="14"/>
      <c r="AHS41" s="14"/>
      <c r="AHT41" s="14"/>
      <c r="AHU41" s="14"/>
      <c r="AHV41" s="14"/>
      <c r="AHW41" s="14"/>
      <c r="AHX41" s="14"/>
      <c r="AHY41" s="14"/>
      <c r="AHZ41" s="14"/>
      <c r="AIA41" s="14"/>
      <c r="AIB41" s="14"/>
      <c r="AIC41" s="14"/>
      <c r="AID41" s="14"/>
      <c r="AIE41" s="14"/>
      <c r="AIF41" s="14"/>
      <c r="AIG41" s="14"/>
      <c r="AIH41" s="14"/>
      <c r="AII41" s="14"/>
      <c r="AIJ41" s="14"/>
      <c r="AIK41" s="14"/>
      <c r="AIL41" s="14"/>
      <c r="AIM41" s="14"/>
      <c r="AIN41" s="14"/>
      <c r="AIO41" s="14"/>
      <c r="AIP41" s="14"/>
      <c r="AIQ41" s="14"/>
      <c r="AIR41" s="14"/>
      <c r="AIS41" s="14"/>
      <c r="AIT41" s="14"/>
      <c r="AIU41" s="14"/>
      <c r="AIV41" s="14"/>
      <c r="AIW41" s="14"/>
      <c r="AIX41" s="14"/>
      <c r="AIY41" s="14"/>
      <c r="AIZ41" s="14"/>
      <c r="AJA41" s="14"/>
      <c r="AJB41" s="14"/>
      <c r="AJC41" s="14"/>
      <c r="AJD41" s="14"/>
      <c r="AJE41" s="14"/>
      <c r="AJF41" s="14"/>
      <c r="AJG41" s="14"/>
      <c r="AJH41" s="14"/>
      <c r="AJI41" s="14"/>
      <c r="AJJ41" s="14"/>
      <c r="AJK41" s="14"/>
      <c r="AJL41" s="14"/>
      <c r="AJM41" s="14"/>
      <c r="AJN41" s="14"/>
      <c r="AJO41" s="14"/>
      <c r="AJP41" s="14"/>
      <c r="AJQ41" s="14"/>
      <c r="AJR41" s="14"/>
      <c r="AJS41" s="14"/>
      <c r="AJT41" s="14"/>
      <c r="AJU41" s="14"/>
      <c r="AJV41" s="14"/>
      <c r="AJW41" s="14"/>
      <c r="AJX41" s="14"/>
      <c r="AJY41" s="14"/>
      <c r="AJZ41" s="14"/>
      <c r="AKA41" s="14"/>
      <c r="AKB41" s="14"/>
      <c r="AKC41" s="14"/>
      <c r="AKD41" s="14"/>
      <c r="AKE41" s="14"/>
      <c r="AKF41" s="14"/>
      <c r="AKG41" s="14"/>
      <c r="AKH41" s="14"/>
      <c r="AKI41" s="14"/>
      <c r="AKJ41" s="14"/>
      <c r="AKK41" s="14"/>
      <c r="AKL41" s="14"/>
      <c r="AKM41" s="14"/>
      <c r="AKN41" s="14"/>
      <c r="AKO41" s="14"/>
      <c r="AKP41" s="14"/>
      <c r="AKQ41" s="14"/>
      <c r="AKR41" s="14"/>
      <c r="AKS41" s="14"/>
      <c r="AKT41" s="14"/>
      <c r="AKU41" s="14"/>
      <c r="AKV41" s="14"/>
      <c r="AKW41" s="14"/>
      <c r="AKX41" s="14"/>
      <c r="AKY41" s="14"/>
      <c r="AKZ41" s="14"/>
      <c r="ALA41" s="14"/>
      <c r="ALB41" s="14"/>
      <c r="ALC41" s="14"/>
      <c r="ALD41" s="14"/>
      <c r="ALE41" s="14"/>
      <c r="ALF41" s="14"/>
      <c r="ALG41" s="14"/>
      <c r="ALH41" s="14"/>
      <c r="ALI41" s="14"/>
      <c r="ALJ41" s="14"/>
      <c r="ALK41" s="14"/>
      <c r="ALL41" s="14"/>
      <c r="ALM41" s="14"/>
      <c r="ALN41" s="14"/>
      <c r="ALO41" s="14"/>
      <c r="ALP41" s="14"/>
      <c r="ALQ41" s="14"/>
      <c r="ALR41" s="14"/>
      <c r="ALS41" s="14"/>
      <c r="ALT41" s="14"/>
      <c r="ALU41" s="14"/>
      <c r="ALV41" s="14"/>
      <c r="ALW41" s="14"/>
      <c r="ALX41" s="14"/>
      <c r="ALY41" s="14"/>
      <c r="ALZ41" s="14"/>
      <c r="AMA41" s="14"/>
      <c r="AMB41" s="14"/>
      <c r="AMC41" s="14"/>
      <c r="AMD41" s="14"/>
      <c r="AME41" s="14"/>
    </row>
    <row r="42" spans="1:1019" ht="15" x14ac:dyDescent="0.25">
      <c r="A42" s="14" t="s">
        <v>870</v>
      </c>
      <c r="B42" s="18">
        <v>15568</v>
      </c>
      <c r="C42" s="14"/>
      <c r="D42" s="14" t="s">
        <v>871</v>
      </c>
      <c r="E42" s="14"/>
      <c r="F42" s="14"/>
      <c r="G42" s="19"/>
      <c r="H42" s="2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  <c r="IV42" s="14"/>
      <c r="IW42" s="14"/>
      <c r="IX42" s="14"/>
      <c r="IY42" s="14"/>
      <c r="IZ42" s="14"/>
      <c r="JA42" s="14"/>
      <c r="JB42" s="14"/>
      <c r="JC42" s="14"/>
      <c r="JD42" s="14"/>
      <c r="JE42" s="14"/>
      <c r="JF42" s="14"/>
      <c r="JG42" s="14"/>
      <c r="JH42" s="14"/>
      <c r="JI42" s="14"/>
      <c r="JJ42" s="14"/>
      <c r="JK42" s="14"/>
      <c r="JL42" s="14"/>
      <c r="JM42" s="14"/>
      <c r="JN42" s="14"/>
      <c r="JO42" s="14"/>
      <c r="JP42" s="14"/>
      <c r="JQ42" s="14"/>
      <c r="JR42" s="14"/>
      <c r="JS42" s="14"/>
      <c r="JT42" s="14"/>
      <c r="JU42" s="14"/>
      <c r="JV42" s="14"/>
      <c r="JW42" s="14"/>
      <c r="JX42" s="14"/>
      <c r="JY42" s="14"/>
      <c r="JZ42" s="14"/>
      <c r="KA42" s="14"/>
      <c r="KB42" s="14"/>
      <c r="KC42" s="14"/>
      <c r="KD42" s="14"/>
      <c r="KE42" s="14"/>
      <c r="KF42" s="14"/>
      <c r="KG42" s="14"/>
      <c r="KH42" s="14"/>
      <c r="KI42" s="14"/>
      <c r="KJ42" s="14"/>
      <c r="KK42" s="14"/>
      <c r="KL42" s="14"/>
      <c r="KM42" s="14"/>
      <c r="KN42" s="14"/>
      <c r="KO42" s="14"/>
      <c r="KP42" s="14"/>
      <c r="KQ42" s="14"/>
      <c r="KR42" s="14"/>
      <c r="KS42" s="14"/>
      <c r="KT42" s="14"/>
      <c r="KU42" s="14"/>
      <c r="KV42" s="14"/>
      <c r="KW42" s="14"/>
      <c r="KX42" s="14"/>
      <c r="KY42" s="14"/>
      <c r="KZ42" s="14"/>
      <c r="LA42" s="14"/>
      <c r="LB42" s="14"/>
      <c r="LC42" s="14"/>
      <c r="LD42" s="14"/>
      <c r="LE42" s="14"/>
      <c r="LF42" s="14"/>
      <c r="LG42" s="14"/>
      <c r="LH42" s="14"/>
      <c r="LI42" s="14"/>
      <c r="LJ42" s="14"/>
      <c r="LK42" s="14"/>
      <c r="LL42" s="14"/>
      <c r="LM42" s="14"/>
      <c r="LN42" s="14"/>
      <c r="LO42" s="14"/>
      <c r="LP42" s="14"/>
      <c r="LQ42" s="14"/>
      <c r="LR42" s="14"/>
      <c r="LS42" s="14"/>
      <c r="LT42" s="14"/>
      <c r="LU42" s="14"/>
      <c r="LV42" s="14"/>
      <c r="LW42" s="14"/>
      <c r="LX42" s="14"/>
      <c r="LY42" s="14"/>
      <c r="LZ42" s="14"/>
      <c r="MA42" s="14"/>
      <c r="MB42" s="14"/>
      <c r="MC42" s="14"/>
      <c r="MD42" s="14"/>
      <c r="ME42" s="14"/>
      <c r="MF42" s="14"/>
      <c r="MG42" s="14"/>
      <c r="MH42" s="14"/>
      <c r="MI42" s="14"/>
      <c r="MJ42" s="14"/>
      <c r="MK42" s="14"/>
      <c r="ML42" s="14"/>
      <c r="MM42" s="14"/>
      <c r="MN42" s="14"/>
      <c r="MO42" s="14"/>
      <c r="MP42" s="14"/>
      <c r="MQ42" s="14"/>
      <c r="MR42" s="14"/>
      <c r="MS42" s="14"/>
      <c r="MT42" s="14"/>
      <c r="MU42" s="14"/>
      <c r="MV42" s="14"/>
      <c r="MW42" s="14"/>
      <c r="MX42" s="14"/>
      <c r="MY42" s="14"/>
      <c r="MZ42" s="14"/>
      <c r="NA42" s="14"/>
      <c r="NB42" s="14"/>
      <c r="NC42" s="14"/>
      <c r="ND42" s="14"/>
      <c r="NE42" s="14"/>
      <c r="NF42" s="14"/>
      <c r="NG42" s="14"/>
      <c r="NH42" s="14"/>
      <c r="NI42" s="14"/>
      <c r="NJ42" s="14"/>
      <c r="NK42" s="14"/>
      <c r="NL42" s="14"/>
      <c r="NM42" s="14"/>
      <c r="NN42" s="14"/>
      <c r="NO42" s="14"/>
      <c r="NP42" s="14"/>
      <c r="NQ42" s="14"/>
      <c r="NR42" s="14"/>
      <c r="NS42" s="14"/>
      <c r="NT42" s="14"/>
      <c r="NU42" s="14"/>
      <c r="NV42" s="14"/>
      <c r="NW42" s="14"/>
      <c r="NX42" s="14"/>
      <c r="NY42" s="14"/>
      <c r="NZ42" s="14"/>
      <c r="OA42" s="14"/>
      <c r="OB42" s="14"/>
      <c r="OC42" s="14"/>
      <c r="OD42" s="14"/>
      <c r="OE42" s="14"/>
      <c r="OF42" s="14"/>
      <c r="OG42" s="14"/>
      <c r="OH42" s="14"/>
      <c r="OI42" s="14"/>
      <c r="OJ42" s="14"/>
      <c r="OK42" s="14"/>
      <c r="OL42" s="14"/>
      <c r="OM42" s="14"/>
      <c r="ON42" s="14"/>
      <c r="OO42" s="14"/>
      <c r="OP42" s="14"/>
      <c r="OQ42" s="14"/>
      <c r="OR42" s="14"/>
      <c r="OS42" s="14"/>
      <c r="OT42" s="14"/>
      <c r="OU42" s="14"/>
      <c r="OV42" s="14"/>
      <c r="OW42" s="14"/>
      <c r="OX42" s="14"/>
      <c r="OY42" s="14"/>
      <c r="OZ42" s="14"/>
      <c r="PA42" s="14"/>
      <c r="PB42" s="14"/>
      <c r="PC42" s="14"/>
      <c r="PD42" s="14"/>
      <c r="PE42" s="14"/>
      <c r="PF42" s="14"/>
      <c r="PG42" s="14"/>
      <c r="PH42" s="14"/>
      <c r="PI42" s="14"/>
      <c r="PJ42" s="14"/>
      <c r="PK42" s="14"/>
      <c r="PL42" s="14"/>
      <c r="PM42" s="14"/>
      <c r="PN42" s="14"/>
      <c r="PO42" s="14"/>
      <c r="PP42" s="14"/>
      <c r="PQ42" s="14"/>
      <c r="PR42" s="14"/>
      <c r="PS42" s="14"/>
      <c r="PT42" s="14"/>
      <c r="PU42" s="14"/>
      <c r="PV42" s="14"/>
      <c r="PW42" s="14"/>
      <c r="PX42" s="14"/>
      <c r="PY42" s="14"/>
      <c r="PZ42" s="14"/>
      <c r="QA42" s="14"/>
      <c r="QB42" s="14"/>
      <c r="QC42" s="14"/>
      <c r="QD42" s="14"/>
      <c r="QE42" s="14"/>
      <c r="QF42" s="14"/>
      <c r="QG42" s="14"/>
      <c r="QH42" s="14"/>
      <c r="QI42" s="14"/>
      <c r="QJ42" s="14"/>
      <c r="QK42" s="14"/>
      <c r="QL42" s="14"/>
      <c r="QM42" s="14"/>
      <c r="QN42" s="14"/>
      <c r="QO42" s="14"/>
      <c r="QP42" s="14"/>
      <c r="QQ42" s="14"/>
      <c r="QR42" s="14"/>
      <c r="QS42" s="14"/>
      <c r="QT42" s="14"/>
      <c r="QU42" s="14"/>
      <c r="QV42" s="14"/>
      <c r="QW42" s="14"/>
      <c r="QX42" s="14"/>
      <c r="QY42" s="14"/>
      <c r="QZ42" s="14"/>
      <c r="RA42" s="14"/>
      <c r="RB42" s="14"/>
      <c r="RC42" s="14"/>
      <c r="RD42" s="14"/>
      <c r="RE42" s="14"/>
      <c r="RF42" s="14"/>
      <c r="RG42" s="14"/>
      <c r="RH42" s="14"/>
      <c r="RI42" s="14"/>
      <c r="RJ42" s="14"/>
      <c r="RK42" s="14"/>
      <c r="RL42" s="14"/>
      <c r="RM42" s="14"/>
      <c r="RN42" s="14"/>
      <c r="RO42" s="14"/>
      <c r="RP42" s="14"/>
      <c r="RQ42" s="14"/>
      <c r="RR42" s="14"/>
      <c r="RS42" s="14"/>
      <c r="RT42" s="14"/>
      <c r="RU42" s="14"/>
      <c r="RV42" s="14"/>
      <c r="RW42" s="14"/>
      <c r="RX42" s="14"/>
      <c r="RY42" s="14"/>
      <c r="RZ42" s="14"/>
      <c r="SA42" s="14"/>
      <c r="SB42" s="14"/>
      <c r="SC42" s="14"/>
      <c r="SD42" s="14"/>
      <c r="SE42" s="14"/>
      <c r="SF42" s="14"/>
      <c r="SG42" s="14"/>
      <c r="SH42" s="14"/>
      <c r="SI42" s="14"/>
      <c r="SJ42" s="14"/>
      <c r="SK42" s="14"/>
      <c r="SL42" s="14"/>
      <c r="SM42" s="14"/>
      <c r="SN42" s="14"/>
      <c r="SO42" s="14"/>
      <c r="SP42" s="14"/>
      <c r="SQ42" s="14"/>
      <c r="SR42" s="14"/>
      <c r="SS42" s="14"/>
      <c r="ST42" s="14"/>
      <c r="SU42" s="14"/>
      <c r="SV42" s="14"/>
      <c r="SW42" s="14"/>
      <c r="SX42" s="14"/>
      <c r="SY42" s="14"/>
      <c r="SZ42" s="14"/>
      <c r="TA42" s="14"/>
      <c r="TB42" s="14"/>
      <c r="TC42" s="14"/>
      <c r="TD42" s="14"/>
      <c r="TE42" s="14"/>
      <c r="TF42" s="14"/>
      <c r="TG42" s="14"/>
      <c r="TH42" s="14"/>
      <c r="TI42" s="14"/>
      <c r="TJ42" s="14"/>
      <c r="TK42" s="14"/>
      <c r="TL42" s="14"/>
      <c r="TM42" s="14"/>
      <c r="TN42" s="14"/>
      <c r="TO42" s="14"/>
      <c r="TP42" s="14"/>
      <c r="TQ42" s="14"/>
      <c r="TR42" s="14"/>
      <c r="TS42" s="14"/>
      <c r="TT42" s="14"/>
      <c r="TU42" s="14"/>
      <c r="TV42" s="14"/>
      <c r="TW42" s="14"/>
      <c r="TX42" s="14"/>
      <c r="TY42" s="14"/>
      <c r="TZ42" s="14"/>
      <c r="UA42" s="14"/>
      <c r="UB42" s="14"/>
      <c r="UC42" s="14"/>
      <c r="UD42" s="14"/>
      <c r="UE42" s="14"/>
      <c r="UF42" s="14"/>
      <c r="UG42" s="14"/>
      <c r="UH42" s="14"/>
      <c r="UI42" s="14"/>
      <c r="UJ42" s="14"/>
      <c r="UK42" s="14"/>
      <c r="UL42" s="14"/>
      <c r="UM42" s="14"/>
      <c r="UN42" s="14"/>
      <c r="UO42" s="14"/>
      <c r="UP42" s="14"/>
      <c r="UQ42" s="14"/>
      <c r="UR42" s="14"/>
      <c r="US42" s="14"/>
      <c r="UT42" s="14"/>
      <c r="UU42" s="14"/>
      <c r="UV42" s="14"/>
      <c r="UW42" s="14"/>
      <c r="UX42" s="14"/>
      <c r="UY42" s="14"/>
      <c r="UZ42" s="14"/>
      <c r="VA42" s="14"/>
      <c r="VB42" s="14"/>
      <c r="VC42" s="14"/>
      <c r="VD42" s="14"/>
      <c r="VE42" s="14"/>
      <c r="VF42" s="14"/>
      <c r="VG42" s="14"/>
      <c r="VH42" s="14"/>
      <c r="VI42" s="14"/>
      <c r="VJ42" s="14"/>
      <c r="VK42" s="14"/>
      <c r="VL42" s="14"/>
      <c r="VM42" s="14"/>
      <c r="VN42" s="14"/>
      <c r="VO42" s="14"/>
      <c r="VP42" s="14"/>
      <c r="VQ42" s="14"/>
      <c r="VR42" s="14"/>
      <c r="VS42" s="14"/>
      <c r="VT42" s="14"/>
      <c r="VU42" s="14"/>
      <c r="VV42" s="14"/>
      <c r="VW42" s="14"/>
      <c r="VX42" s="14"/>
      <c r="VY42" s="14"/>
      <c r="VZ42" s="14"/>
      <c r="WA42" s="14"/>
      <c r="WB42" s="14"/>
      <c r="WC42" s="14"/>
      <c r="WD42" s="14"/>
      <c r="WE42" s="14"/>
      <c r="WF42" s="14"/>
      <c r="WG42" s="14"/>
      <c r="WH42" s="14"/>
      <c r="WI42" s="14"/>
      <c r="WJ42" s="14"/>
      <c r="WK42" s="14"/>
      <c r="WL42" s="14"/>
      <c r="WM42" s="14"/>
      <c r="WN42" s="14"/>
      <c r="WO42" s="14"/>
      <c r="WP42" s="14"/>
      <c r="WQ42" s="14"/>
      <c r="WR42" s="14"/>
      <c r="WS42" s="14"/>
      <c r="WT42" s="14"/>
      <c r="WU42" s="14"/>
      <c r="WV42" s="14"/>
      <c r="WW42" s="14"/>
      <c r="WX42" s="14"/>
      <c r="WY42" s="14"/>
      <c r="WZ42" s="14"/>
      <c r="XA42" s="14"/>
      <c r="XB42" s="14"/>
      <c r="XC42" s="14"/>
      <c r="XD42" s="14"/>
      <c r="XE42" s="14"/>
      <c r="XF42" s="14"/>
      <c r="XG42" s="14"/>
      <c r="XH42" s="14"/>
      <c r="XI42" s="14"/>
      <c r="XJ42" s="14"/>
      <c r="XK42" s="14"/>
      <c r="XL42" s="14"/>
      <c r="XM42" s="14"/>
      <c r="XN42" s="14"/>
      <c r="XO42" s="14"/>
      <c r="XP42" s="14"/>
      <c r="XQ42" s="14"/>
      <c r="XR42" s="14"/>
      <c r="XS42" s="14"/>
      <c r="XT42" s="14"/>
      <c r="XU42" s="14"/>
      <c r="XV42" s="14"/>
      <c r="XW42" s="14"/>
      <c r="XX42" s="14"/>
      <c r="XY42" s="14"/>
      <c r="XZ42" s="14"/>
      <c r="YA42" s="14"/>
      <c r="YB42" s="14"/>
      <c r="YC42" s="14"/>
      <c r="YD42" s="14"/>
      <c r="YE42" s="14"/>
      <c r="YF42" s="14"/>
      <c r="YG42" s="14"/>
      <c r="YH42" s="14"/>
      <c r="YI42" s="14"/>
      <c r="YJ42" s="14"/>
      <c r="YK42" s="14"/>
      <c r="YL42" s="14"/>
      <c r="YM42" s="14"/>
      <c r="YN42" s="14"/>
      <c r="YO42" s="14"/>
      <c r="YP42" s="14"/>
      <c r="YQ42" s="14"/>
      <c r="YR42" s="14"/>
      <c r="YS42" s="14"/>
      <c r="YT42" s="14"/>
      <c r="YU42" s="14"/>
      <c r="YV42" s="14"/>
      <c r="YW42" s="14"/>
      <c r="YX42" s="14"/>
      <c r="YY42" s="14"/>
      <c r="YZ42" s="14"/>
      <c r="ZA42" s="14"/>
      <c r="ZB42" s="14"/>
      <c r="ZC42" s="14"/>
      <c r="ZD42" s="14"/>
      <c r="ZE42" s="14"/>
      <c r="ZF42" s="14"/>
      <c r="ZG42" s="14"/>
      <c r="ZH42" s="14"/>
      <c r="ZI42" s="14"/>
      <c r="ZJ42" s="14"/>
      <c r="ZK42" s="14"/>
      <c r="ZL42" s="14"/>
      <c r="ZM42" s="14"/>
      <c r="ZN42" s="14"/>
      <c r="ZO42" s="14"/>
      <c r="ZP42" s="14"/>
      <c r="ZQ42" s="14"/>
      <c r="ZR42" s="14"/>
      <c r="ZS42" s="14"/>
      <c r="ZT42" s="14"/>
      <c r="ZU42" s="14"/>
      <c r="ZV42" s="14"/>
      <c r="ZW42" s="14"/>
      <c r="ZX42" s="14"/>
      <c r="ZY42" s="14"/>
      <c r="ZZ42" s="14"/>
      <c r="AAA42" s="14"/>
      <c r="AAB42" s="14"/>
      <c r="AAC42" s="14"/>
      <c r="AAD42" s="14"/>
      <c r="AAE42" s="14"/>
      <c r="AAF42" s="14"/>
      <c r="AAG42" s="14"/>
      <c r="AAH42" s="14"/>
      <c r="AAI42" s="14"/>
      <c r="AAJ42" s="14"/>
      <c r="AAK42" s="14"/>
      <c r="AAL42" s="14"/>
      <c r="AAM42" s="14"/>
      <c r="AAN42" s="14"/>
      <c r="AAO42" s="14"/>
      <c r="AAP42" s="14"/>
      <c r="AAQ42" s="14"/>
      <c r="AAR42" s="14"/>
      <c r="AAS42" s="14"/>
      <c r="AAT42" s="14"/>
      <c r="AAU42" s="14"/>
      <c r="AAV42" s="14"/>
      <c r="AAW42" s="14"/>
      <c r="AAX42" s="14"/>
      <c r="AAY42" s="14"/>
      <c r="AAZ42" s="14"/>
      <c r="ABA42" s="14"/>
      <c r="ABB42" s="14"/>
      <c r="ABC42" s="14"/>
      <c r="ABD42" s="14"/>
      <c r="ABE42" s="14"/>
      <c r="ABF42" s="14"/>
      <c r="ABG42" s="14"/>
      <c r="ABH42" s="14"/>
      <c r="ABI42" s="14"/>
      <c r="ABJ42" s="14"/>
      <c r="ABK42" s="14"/>
      <c r="ABL42" s="14"/>
      <c r="ABM42" s="14"/>
      <c r="ABN42" s="14"/>
      <c r="ABO42" s="14"/>
      <c r="ABP42" s="14"/>
      <c r="ABQ42" s="14"/>
      <c r="ABR42" s="14"/>
      <c r="ABS42" s="14"/>
      <c r="ABT42" s="14"/>
      <c r="ABU42" s="14"/>
      <c r="ABV42" s="14"/>
      <c r="ABW42" s="14"/>
      <c r="ABX42" s="14"/>
      <c r="ABY42" s="14"/>
      <c r="ABZ42" s="14"/>
      <c r="ACA42" s="14"/>
      <c r="ACB42" s="14"/>
      <c r="ACC42" s="14"/>
      <c r="ACD42" s="14"/>
      <c r="ACE42" s="14"/>
      <c r="ACF42" s="14"/>
      <c r="ACG42" s="14"/>
      <c r="ACH42" s="14"/>
      <c r="ACI42" s="14"/>
      <c r="ACJ42" s="14"/>
      <c r="ACK42" s="14"/>
      <c r="ACL42" s="14"/>
      <c r="ACM42" s="14"/>
      <c r="ACN42" s="14"/>
      <c r="ACO42" s="14"/>
      <c r="ACP42" s="14"/>
      <c r="ACQ42" s="14"/>
      <c r="ACR42" s="14"/>
      <c r="ACS42" s="14"/>
      <c r="ACT42" s="14"/>
      <c r="ACU42" s="14"/>
      <c r="ACV42" s="14"/>
      <c r="ACW42" s="14"/>
      <c r="ACX42" s="14"/>
      <c r="ACY42" s="14"/>
      <c r="ACZ42" s="14"/>
      <c r="ADA42" s="14"/>
      <c r="ADB42" s="14"/>
      <c r="ADC42" s="14"/>
      <c r="ADD42" s="14"/>
      <c r="ADE42" s="14"/>
      <c r="ADF42" s="14"/>
      <c r="ADG42" s="14"/>
      <c r="ADH42" s="14"/>
      <c r="ADI42" s="14"/>
      <c r="ADJ42" s="14"/>
      <c r="ADK42" s="14"/>
      <c r="ADL42" s="14"/>
      <c r="ADM42" s="14"/>
      <c r="ADN42" s="14"/>
      <c r="ADO42" s="14"/>
      <c r="ADP42" s="14"/>
      <c r="ADQ42" s="14"/>
      <c r="ADR42" s="14"/>
      <c r="ADS42" s="14"/>
      <c r="ADT42" s="14"/>
      <c r="ADU42" s="14"/>
      <c r="ADV42" s="14"/>
      <c r="ADW42" s="14"/>
      <c r="ADX42" s="14"/>
      <c r="ADY42" s="14"/>
      <c r="ADZ42" s="14"/>
      <c r="AEA42" s="14"/>
      <c r="AEB42" s="14"/>
      <c r="AEC42" s="14"/>
      <c r="AED42" s="14"/>
      <c r="AEE42" s="14"/>
      <c r="AEF42" s="14"/>
      <c r="AEG42" s="14"/>
      <c r="AEH42" s="14"/>
      <c r="AEI42" s="14"/>
      <c r="AEJ42" s="14"/>
      <c r="AEK42" s="14"/>
      <c r="AEL42" s="14"/>
      <c r="AEM42" s="14"/>
      <c r="AEN42" s="14"/>
      <c r="AEO42" s="14"/>
      <c r="AEP42" s="14"/>
      <c r="AEQ42" s="14"/>
      <c r="AER42" s="14"/>
      <c r="AES42" s="14"/>
      <c r="AET42" s="14"/>
      <c r="AEU42" s="14"/>
      <c r="AEV42" s="14"/>
      <c r="AEW42" s="14"/>
      <c r="AEX42" s="14"/>
      <c r="AEY42" s="14"/>
      <c r="AEZ42" s="14"/>
      <c r="AFA42" s="14"/>
      <c r="AFB42" s="14"/>
      <c r="AFC42" s="14"/>
      <c r="AFD42" s="14"/>
      <c r="AFE42" s="14"/>
      <c r="AFF42" s="14"/>
      <c r="AFG42" s="14"/>
      <c r="AFH42" s="14"/>
      <c r="AFI42" s="14"/>
      <c r="AFJ42" s="14"/>
      <c r="AFK42" s="14"/>
      <c r="AFL42" s="14"/>
      <c r="AFM42" s="14"/>
      <c r="AFN42" s="14"/>
      <c r="AFO42" s="14"/>
      <c r="AFP42" s="14"/>
      <c r="AFQ42" s="14"/>
      <c r="AFR42" s="14"/>
      <c r="AFS42" s="14"/>
      <c r="AFT42" s="14"/>
      <c r="AFU42" s="14"/>
      <c r="AFV42" s="14"/>
      <c r="AFW42" s="14"/>
      <c r="AFX42" s="14"/>
      <c r="AFY42" s="14"/>
      <c r="AFZ42" s="14"/>
      <c r="AGA42" s="14"/>
      <c r="AGB42" s="14"/>
      <c r="AGC42" s="14"/>
      <c r="AGD42" s="14"/>
      <c r="AGE42" s="14"/>
      <c r="AGF42" s="14"/>
      <c r="AGG42" s="14"/>
      <c r="AGH42" s="14"/>
      <c r="AGI42" s="14"/>
      <c r="AGJ42" s="14"/>
      <c r="AGK42" s="14"/>
      <c r="AGL42" s="14"/>
      <c r="AGM42" s="14"/>
      <c r="AGN42" s="14"/>
      <c r="AGO42" s="14"/>
      <c r="AGP42" s="14"/>
      <c r="AGQ42" s="14"/>
      <c r="AGR42" s="14"/>
      <c r="AGS42" s="14"/>
      <c r="AGT42" s="14"/>
      <c r="AGU42" s="14"/>
      <c r="AGV42" s="14"/>
      <c r="AGW42" s="14"/>
      <c r="AGX42" s="14"/>
      <c r="AGY42" s="14"/>
      <c r="AGZ42" s="14"/>
      <c r="AHA42" s="14"/>
      <c r="AHB42" s="14"/>
      <c r="AHC42" s="14"/>
      <c r="AHD42" s="14"/>
      <c r="AHE42" s="14"/>
      <c r="AHF42" s="14"/>
      <c r="AHG42" s="14"/>
      <c r="AHH42" s="14"/>
      <c r="AHI42" s="14"/>
      <c r="AHJ42" s="14"/>
      <c r="AHK42" s="14"/>
      <c r="AHL42" s="14"/>
      <c r="AHM42" s="14"/>
      <c r="AHN42" s="14"/>
      <c r="AHO42" s="14"/>
      <c r="AHP42" s="14"/>
      <c r="AHQ42" s="14"/>
      <c r="AHR42" s="14"/>
      <c r="AHS42" s="14"/>
      <c r="AHT42" s="14"/>
      <c r="AHU42" s="14"/>
      <c r="AHV42" s="14"/>
      <c r="AHW42" s="14"/>
      <c r="AHX42" s="14"/>
      <c r="AHY42" s="14"/>
      <c r="AHZ42" s="14"/>
      <c r="AIA42" s="14"/>
      <c r="AIB42" s="14"/>
      <c r="AIC42" s="14"/>
      <c r="AID42" s="14"/>
      <c r="AIE42" s="14"/>
      <c r="AIF42" s="14"/>
      <c r="AIG42" s="14"/>
      <c r="AIH42" s="14"/>
      <c r="AII42" s="14"/>
      <c r="AIJ42" s="14"/>
      <c r="AIK42" s="14"/>
      <c r="AIL42" s="14"/>
      <c r="AIM42" s="14"/>
      <c r="AIN42" s="14"/>
      <c r="AIO42" s="14"/>
      <c r="AIP42" s="14"/>
      <c r="AIQ42" s="14"/>
      <c r="AIR42" s="14"/>
      <c r="AIS42" s="14"/>
      <c r="AIT42" s="14"/>
      <c r="AIU42" s="14"/>
      <c r="AIV42" s="14"/>
      <c r="AIW42" s="14"/>
      <c r="AIX42" s="14"/>
      <c r="AIY42" s="14"/>
      <c r="AIZ42" s="14"/>
      <c r="AJA42" s="14"/>
      <c r="AJB42" s="14"/>
      <c r="AJC42" s="14"/>
      <c r="AJD42" s="14"/>
      <c r="AJE42" s="14"/>
      <c r="AJF42" s="14"/>
      <c r="AJG42" s="14"/>
      <c r="AJH42" s="14"/>
      <c r="AJI42" s="14"/>
      <c r="AJJ42" s="14"/>
      <c r="AJK42" s="14"/>
      <c r="AJL42" s="14"/>
      <c r="AJM42" s="14"/>
      <c r="AJN42" s="14"/>
      <c r="AJO42" s="14"/>
      <c r="AJP42" s="14"/>
      <c r="AJQ42" s="14"/>
      <c r="AJR42" s="14"/>
      <c r="AJS42" s="14"/>
      <c r="AJT42" s="14"/>
      <c r="AJU42" s="14"/>
      <c r="AJV42" s="14"/>
      <c r="AJW42" s="14"/>
      <c r="AJX42" s="14"/>
      <c r="AJY42" s="14"/>
      <c r="AJZ42" s="14"/>
      <c r="AKA42" s="14"/>
      <c r="AKB42" s="14"/>
      <c r="AKC42" s="14"/>
      <c r="AKD42" s="14"/>
      <c r="AKE42" s="14"/>
      <c r="AKF42" s="14"/>
      <c r="AKG42" s="14"/>
      <c r="AKH42" s="14"/>
      <c r="AKI42" s="14"/>
      <c r="AKJ42" s="14"/>
      <c r="AKK42" s="14"/>
      <c r="AKL42" s="14"/>
      <c r="AKM42" s="14"/>
      <c r="AKN42" s="14"/>
      <c r="AKO42" s="14"/>
      <c r="AKP42" s="14"/>
      <c r="AKQ42" s="14"/>
      <c r="AKR42" s="14"/>
      <c r="AKS42" s="14"/>
      <c r="AKT42" s="14"/>
      <c r="AKU42" s="14"/>
      <c r="AKV42" s="14"/>
      <c r="AKW42" s="14"/>
      <c r="AKX42" s="14"/>
      <c r="AKY42" s="14"/>
      <c r="AKZ42" s="14"/>
      <c r="ALA42" s="14"/>
      <c r="ALB42" s="14"/>
      <c r="ALC42" s="14"/>
      <c r="ALD42" s="14"/>
      <c r="ALE42" s="14"/>
      <c r="ALF42" s="14"/>
      <c r="ALG42" s="14"/>
      <c r="ALH42" s="14"/>
      <c r="ALI42" s="14"/>
      <c r="ALJ42" s="14"/>
      <c r="ALK42" s="14"/>
      <c r="ALL42" s="14"/>
      <c r="ALM42" s="14"/>
      <c r="ALN42" s="14"/>
      <c r="ALO42" s="14"/>
      <c r="ALP42" s="14"/>
      <c r="ALQ42" s="14"/>
      <c r="ALR42" s="14"/>
      <c r="ALS42" s="14"/>
      <c r="ALT42" s="14"/>
      <c r="ALU42" s="14"/>
      <c r="ALV42" s="14"/>
      <c r="ALW42" s="14"/>
      <c r="ALX42" s="14"/>
      <c r="ALY42" s="14"/>
      <c r="ALZ42" s="14"/>
      <c r="AMA42" s="14"/>
      <c r="AMB42" s="14"/>
      <c r="AMC42" s="14"/>
      <c r="AMD42" s="14"/>
      <c r="AME42" s="14"/>
    </row>
    <row r="43" spans="1:1019" ht="15" x14ac:dyDescent="0.25">
      <c r="A43" s="14" t="s">
        <v>901</v>
      </c>
      <c r="B43" s="18">
        <v>54488</v>
      </c>
      <c r="C43" s="14"/>
      <c r="D43" s="14" t="s">
        <v>902</v>
      </c>
      <c r="E43" s="14"/>
      <c r="F43" s="14"/>
      <c r="G43" s="19"/>
      <c r="H43" s="2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  <c r="IV43" s="14"/>
      <c r="IW43" s="14"/>
      <c r="IX43" s="14"/>
      <c r="IY43" s="14"/>
      <c r="IZ43" s="14"/>
      <c r="JA43" s="14"/>
      <c r="JB43" s="14"/>
      <c r="JC43" s="14"/>
      <c r="JD43" s="14"/>
      <c r="JE43" s="14"/>
      <c r="JF43" s="14"/>
      <c r="JG43" s="14"/>
      <c r="JH43" s="14"/>
      <c r="JI43" s="14"/>
      <c r="JJ43" s="14"/>
      <c r="JK43" s="14"/>
      <c r="JL43" s="14"/>
      <c r="JM43" s="14"/>
      <c r="JN43" s="14"/>
      <c r="JO43" s="14"/>
      <c r="JP43" s="14"/>
      <c r="JQ43" s="14"/>
      <c r="JR43" s="14"/>
      <c r="JS43" s="14"/>
      <c r="JT43" s="14"/>
      <c r="JU43" s="14"/>
      <c r="JV43" s="14"/>
      <c r="JW43" s="14"/>
      <c r="JX43" s="14"/>
      <c r="JY43" s="14"/>
      <c r="JZ43" s="14"/>
      <c r="KA43" s="14"/>
      <c r="KB43" s="14"/>
      <c r="KC43" s="14"/>
      <c r="KD43" s="14"/>
      <c r="KE43" s="14"/>
      <c r="KF43" s="14"/>
      <c r="KG43" s="14"/>
      <c r="KH43" s="14"/>
      <c r="KI43" s="14"/>
      <c r="KJ43" s="14"/>
      <c r="KK43" s="14"/>
      <c r="KL43" s="14"/>
      <c r="KM43" s="14"/>
      <c r="KN43" s="14"/>
      <c r="KO43" s="14"/>
      <c r="KP43" s="14"/>
      <c r="KQ43" s="14"/>
      <c r="KR43" s="14"/>
      <c r="KS43" s="14"/>
      <c r="KT43" s="14"/>
      <c r="KU43" s="14"/>
      <c r="KV43" s="14"/>
      <c r="KW43" s="14"/>
      <c r="KX43" s="14"/>
      <c r="KY43" s="14"/>
      <c r="KZ43" s="14"/>
      <c r="LA43" s="14"/>
      <c r="LB43" s="14"/>
      <c r="LC43" s="14"/>
      <c r="LD43" s="14"/>
      <c r="LE43" s="14"/>
      <c r="LF43" s="14"/>
      <c r="LG43" s="14"/>
      <c r="LH43" s="14"/>
      <c r="LI43" s="14"/>
      <c r="LJ43" s="14"/>
      <c r="LK43" s="14"/>
      <c r="LL43" s="14"/>
      <c r="LM43" s="14"/>
      <c r="LN43" s="14"/>
      <c r="LO43" s="14"/>
      <c r="LP43" s="14"/>
      <c r="LQ43" s="14"/>
      <c r="LR43" s="14"/>
      <c r="LS43" s="14"/>
      <c r="LT43" s="14"/>
      <c r="LU43" s="14"/>
      <c r="LV43" s="14"/>
      <c r="LW43" s="14"/>
      <c r="LX43" s="14"/>
      <c r="LY43" s="14"/>
      <c r="LZ43" s="14"/>
      <c r="MA43" s="14"/>
      <c r="MB43" s="14"/>
      <c r="MC43" s="14"/>
      <c r="MD43" s="14"/>
      <c r="ME43" s="14"/>
      <c r="MF43" s="14"/>
      <c r="MG43" s="14"/>
      <c r="MH43" s="14"/>
      <c r="MI43" s="14"/>
      <c r="MJ43" s="14"/>
      <c r="MK43" s="14"/>
      <c r="ML43" s="14"/>
      <c r="MM43" s="14"/>
      <c r="MN43" s="14"/>
      <c r="MO43" s="14"/>
      <c r="MP43" s="14"/>
      <c r="MQ43" s="14"/>
      <c r="MR43" s="14"/>
      <c r="MS43" s="14"/>
      <c r="MT43" s="14"/>
      <c r="MU43" s="14"/>
      <c r="MV43" s="14"/>
      <c r="MW43" s="14"/>
      <c r="MX43" s="14"/>
      <c r="MY43" s="14"/>
      <c r="MZ43" s="14"/>
      <c r="NA43" s="14"/>
      <c r="NB43" s="14"/>
      <c r="NC43" s="14"/>
      <c r="ND43" s="14"/>
      <c r="NE43" s="14"/>
      <c r="NF43" s="14"/>
      <c r="NG43" s="14"/>
      <c r="NH43" s="14"/>
      <c r="NI43" s="14"/>
      <c r="NJ43" s="14"/>
      <c r="NK43" s="14"/>
      <c r="NL43" s="14"/>
      <c r="NM43" s="14"/>
      <c r="NN43" s="14"/>
      <c r="NO43" s="14"/>
      <c r="NP43" s="14"/>
      <c r="NQ43" s="14"/>
      <c r="NR43" s="14"/>
      <c r="NS43" s="14"/>
      <c r="NT43" s="14"/>
      <c r="NU43" s="14"/>
      <c r="NV43" s="14"/>
      <c r="NW43" s="14"/>
      <c r="NX43" s="14"/>
      <c r="NY43" s="14"/>
      <c r="NZ43" s="14"/>
      <c r="OA43" s="14"/>
      <c r="OB43" s="14"/>
      <c r="OC43" s="14"/>
      <c r="OD43" s="14"/>
      <c r="OE43" s="14"/>
      <c r="OF43" s="14"/>
      <c r="OG43" s="14"/>
      <c r="OH43" s="14"/>
      <c r="OI43" s="14"/>
      <c r="OJ43" s="14"/>
      <c r="OK43" s="14"/>
      <c r="OL43" s="14"/>
      <c r="OM43" s="14"/>
      <c r="ON43" s="14"/>
      <c r="OO43" s="14"/>
      <c r="OP43" s="14"/>
      <c r="OQ43" s="14"/>
      <c r="OR43" s="14"/>
      <c r="OS43" s="14"/>
      <c r="OT43" s="14"/>
      <c r="OU43" s="14"/>
      <c r="OV43" s="14"/>
      <c r="OW43" s="14"/>
      <c r="OX43" s="14"/>
      <c r="OY43" s="14"/>
      <c r="OZ43" s="14"/>
      <c r="PA43" s="14"/>
      <c r="PB43" s="14"/>
      <c r="PC43" s="14"/>
      <c r="PD43" s="14"/>
      <c r="PE43" s="14"/>
      <c r="PF43" s="14"/>
      <c r="PG43" s="14"/>
      <c r="PH43" s="14"/>
      <c r="PI43" s="14"/>
      <c r="PJ43" s="14"/>
      <c r="PK43" s="14"/>
      <c r="PL43" s="14"/>
      <c r="PM43" s="14"/>
      <c r="PN43" s="14"/>
      <c r="PO43" s="14"/>
      <c r="PP43" s="14"/>
      <c r="PQ43" s="14"/>
      <c r="PR43" s="14"/>
      <c r="PS43" s="14"/>
      <c r="PT43" s="14"/>
      <c r="PU43" s="14"/>
      <c r="PV43" s="14"/>
      <c r="PW43" s="14"/>
      <c r="PX43" s="14"/>
      <c r="PY43" s="14"/>
      <c r="PZ43" s="14"/>
      <c r="QA43" s="14"/>
      <c r="QB43" s="14"/>
      <c r="QC43" s="14"/>
      <c r="QD43" s="14"/>
      <c r="QE43" s="14"/>
      <c r="QF43" s="14"/>
      <c r="QG43" s="14"/>
      <c r="QH43" s="14"/>
      <c r="QI43" s="14"/>
      <c r="QJ43" s="14"/>
      <c r="QK43" s="14"/>
      <c r="QL43" s="14"/>
      <c r="QM43" s="14"/>
      <c r="QN43" s="14"/>
      <c r="QO43" s="14"/>
      <c r="QP43" s="14"/>
      <c r="QQ43" s="14"/>
      <c r="QR43" s="14"/>
      <c r="QS43" s="14"/>
      <c r="QT43" s="14"/>
      <c r="QU43" s="14"/>
      <c r="QV43" s="14"/>
      <c r="QW43" s="14"/>
      <c r="QX43" s="14"/>
      <c r="QY43" s="14"/>
      <c r="QZ43" s="14"/>
      <c r="RA43" s="14"/>
      <c r="RB43" s="14"/>
      <c r="RC43" s="14"/>
      <c r="RD43" s="14"/>
      <c r="RE43" s="14"/>
      <c r="RF43" s="14"/>
      <c r="RG43" s="14"/>
      <c r="RH43" s="14"/>
      <c r="RI43" s="14"/>
      <c r="RJ43" s="14"/>
      <c r="RK43" s="14"/>
      <c r="RL43" s="14"/>
      <c r="RM43" s="14"/>
      <c r="RN43" s="14"/>
      <c r="RO43" s="14"/>
      <c r="RP43" s="14"/>
      <c r="RQ43" s="14"/>
      <c r="RR43" s="14"/>
      <c r="RS43" s="14"/>
      <c r="RT43" s="14"/>
      <c r="RU43" s="14"/>
      <c r="RV43" s="14"/>
      <c r="RW43" s="14"/>
      <c r="RX43" s="14"/>
      <c r="RY43" s="14"/>
      <c r="RZ43" s="14"/>
      <c r="SA43" s="14"/>
      <c r="SB43" s="14"/>
      <c r="SC43" s="14"/>
      <c r="SD43" s="14"/>
      <c r="SE43" s="14"/>
      <c r="SF43" s="14"/>
      <c r="SG43" s="14"/>
      <c r="SH43" s="14"/>
      <c r="SI43" s="14"/>
      <c r="SJ43" s="14"/>
      <c r="SK43" s="14"/>
      <c r="SL43" s="14"/>
      <c r="SM43" s="14"/>
      <c r="SN43" s="14"/>
      <c r="SO43" s="14"/>
      <c r="SP43" s="14"/>
      <c r="SQ43" s="14"/>
      <c r="SR43" s="14"/>
      <c r="SS43" s="14"/>
      <c r="ST43" s="14"/>
      <c r="SU43" s="14"/>
      <c r="SV43" s="14"/>
      <c r="SW43" s="14"/>
      <c r="SX43" s="14"/>
      <c r="SY43" s="14"/>
      <c r="SZ43" s="14"/>
      <c r="TA43" s="14"/>
      <c r="TB43" s="14"/>
      <c r="TC43" s="14"/>
      <c r="TD43" s="14"/>
      <c r="TE43" s="14"/>
      <c r="TF43" s="14"/>
      <c r="TG43" s="14"/>
      <c r="TH43" s="14"/>
      <c r="TI43" s="14"/>
      <c r="TJ43" s="14"/>
      <c r="TK43" s="14"/>
      <c r="TL43" s="14"/>
      <c r="TM43" s="14"/>
      <c r="TN43" s="14"/>
      <c r="TO43" s="14"/>
      <c r="TP43" s="14"/>
      <c r="TQ43" s="14"/>
      <c r="TR43" s="14"/>
      <c r="TS43" s="14"/>
      <c r="TT43" s="14"/>
      <c r="TU43" s="14"/>
      <c r="TV43" s="14"/>
      <c r="TW43" s="14"/>
      <c r="TX43" s="14"/>
      <c r="TY43" s="14"/>
      <c r="TZ43" s="14"/>
      <c r="UA43" s="14"/>
      <c r="UB43" s="14"/>
      <c r="UC43" s="14"/>
      <c r="UD43" s="14"/>
      <c r="UE43" s="14"/>
      <c r="UF43" s="14"/>
      <c r="UG43" s="14"/>
      <c r="UH43" s="14"/>
      <c r="UI43" s="14"/>
      <c r="UJ43" s="14"/>
      <c r="UK43" s="14"/>
      <c r="UL43" s="14"/>
      <c r="UM43" s="14"/>
      <c r="UN43" s="14"/>
      <c r="UO43" s="14"/>
      <c r="UP43" s="14"/>
      <c r="UQ43" s="14"/>
      <c r="UR43" s="14"/>
      <c r="US43" s="14"/>
      <c r="UT43" s="14"/>
      <c r="UU43" s="14"/>
      <c r="UV43" s="14"/>
      <c r="UW43" s="14"/>
      <c r="UX43" s="14"/>
      <c r="UY43" s="14"/>
      <c r="UZ43" s="14"/>
      <c r="VA43" s="14"/>
      <c r="VB43" s="14"/>
      <c r="VC43" s="14"/>
      <c r="VD43" s="14"/>
      <c r="VE43" s="14"/>
      <c r="VF43" s="14"/>
      <c r="VG43" s="14"/>
      <c r="VH43" s="14"/>
      <c r="VI43" s="14"/>
      <c r="VJ43" s="14"/>
      <c r="VK43" s="14"/>
      <c r="VL43" s="14"/>
      <c r="VM43" s="14"/>
      <c r="VN43" s="14"/>
      <c r="VO43" s="14"/>
      <c r="VP43" s="14"/>
      <c r="VQ43" s="14"/>
      <c r="VR43" s="14"/>
      <c r="VS43" s="14"/>
      <c r="VT43" s="14"/>
      <c r="VU43" s="14"/>
      <c r="VV43" s="14"/>
      <c r="VW43" s="14"/>
      <c r="VX43" s="14"/>
      <c r="VY43" s="14"/>
      <c r="VZ43" s="14"/>
      <c r="WA43" s="14"/>
      <c r="WB43" s="14"/>
      <c r="WC43" s="14"/>
      <c r="WD43" s="14"/>
      <c r="WE43" s="14"/>
      <c r="WF43" s="14"/>
      <c r="WG43" s="14"/>
      <c r="WH43" s="14"/>
      <c r="WI43" s="14"/>
      <c r="WJ43" s="14"/>
      <c r="WK43" s="14"/>
      <c r="WL43" s="14"/>
      <c r="WM43" s="14"/>
      <c r="WN43" s="14"/>
      <c r="WO43" s="14"/>
      <c r="WP43" s="14"/>
      <c r="WQ43" s="14"/>
      <c r="WR43" s="14"/>
      <c r="WS43" s="14"/>
      <c r="WT43" s="14"/>
      <c r="WU43" s="14"/>
      <c r="WV43" s="14"/>
      <c r="WW43" s="14"/>
      <c r="WX43" s="14"/>
      <c r="WY43" s="14"/>
      <c r="WZ43" s="14"/>
      <c r="XA43" s="14"/>
      <c r="XB43" s="14"/>
      <c r="XC43" s="14"/>
      <c r="XD43" s="14"/>
      <c r="XE43" s="14"/>
      <c r="XF43" s="14"/>
      <c r="XG43" s="14"/>
      <c r="XH43" s="14"/>
      <c r="XI43" s="14"/>
      <c r="XJ43" s="14"/>
      <c r="XK43" s="14"/>
      <c r="XL43" s="14"/>
      <c r="XM43" s="14"/>
      <c r="XN43" s="14"/>
      <c r="XO43" s="14"/>
      <c r="XP43" s="14"/>
      <c r="XQ43" s="14"/>
      <c r="XR43" s="14"/>
      <c r="XS43" s="14"/>
      <c r="XT43" s="14"/>
      <c r="XU43" s="14"/>
      <c r="XV43" s="14"/>
      <c r="XW43" s="14"/>
      <c r="XX43" s="14"/>
      <c r="XY43" s="14"/>
      <c r="XZ43" s="14"/>
      <c r="YA43" s="14"/>
      <c r="YB43" s="14"/>
      <c r="YC43" s="14"/>
      <c r="YD43" s="14"/>
      <c r="YE43" s="14"/>
      <c r="YF43" s="14"/>
      <c r="YG43" s="14"/>
      <c r="YH43" s="14"/>
      <c r="YI43" s="14"/>
      <c r="YJ43" s="14"/>
      <c r="YK43" s="14"/>
      <c r="YL43" s="14"/>
      <c r="YM43" s="14"/>
      <c r="YN43" s="14"/>
      <c r="YO43" s="14"/>
      <c r="YP43" s="14"/>
      <c r="YQ43" s="14"/>
      <c r="YR43" s="14"/>
      <c r="YS43" s="14"/>
      <c r="YT43" s="14"/>
      <c r="YU43" s="14"/>
      <c r="YV43" s="14"/>
      <c r="YW43" s="14"/>
      <c r="YX43" s="14"/>
      <c r="YY43" s="14"/>
      <c r="YZ43" s="14"/>
      <c r="ZA43" s="14"/>
      <c r="ZB43" s="14"/>
      <c r="ZC43" s="14"/>
      <c r="ZD43" s="14"/>
      <c r="ZE43" s="14"/>
      <c r="ZF43" s="14"/>
      <c r="ZG43" s="14"/>
      <c r="ZH43" s="14"/>
      <c r="ZI43" s="14"/>
      <c r="ZJ43" s="14"/>
      <c r="ZK43" s="14"/>
      <c r="ZL43" s="14"/>
      <c r="ZM43" s="14"/>
      <c r="ZN43" s="14"/>
      <c r="ZO43" s="14"/>
      <c r="ZP43" s="14"/>
      <c r="ZQ43" s="14"/>
      <c r="ZR43" s="14"/>
      <c r="ZS43" s="14"/>
      <c r="ZT43" s="14"/>
      <c r="ZU43" s="14"/>
      <c r="ZV43" s="14"/>
      <c r="ZW43" s="14"/>
      <c r="ZX43" s="14"/>
      <c r="ZY43" s="14"/>
      <c r="ZZ43" s="14"/>
      <c r="AAA43" s="14"/>
      <c r="AAB43" s="14"/>
      <c r="AAC43" s="14"/>
      <c r="AAD43" s="14"/>
      <c r="AAE43" s="14"/>
      <c r="AAF43" s="14"/>
      <c r="AAG43" s="14"/>
      <c r="AAH43" s="14"/>
      <c r="AAI43" s="14"/>
      <c r="AAJ43" s="14"/>
      <c r="AAK43" s="14"/>
      <c r="AAL43" s="14"/>
      <c r="AAM43" s="14"/>
      <c r="AAN43" s="14"/>
      <c r="AAO43" s="14"/>
      <c r="AAP43" s="14"/>
      <c r="AAQ43" s="14"/>
      <c r="AAR43" s="14"/>
      <c r="AAS43" s="14"/>
      <c r="AAT43" s="14"/>
      <c r="AAU43" s="14"/>
      <c r="AAV43" s="14"/>
      <c r="AAW43" s="14"/>
      <c r="AAX43" s="14"/>
      <c r="AAY43" s="14"/>
      <c r="AAZ43" s="14"/>
      <c r="ABA43" s="14"/>
      <c r="ABB43" s="14"/>
      <c r="ABC43" s="14"/>
      <c r="ABD43" s="14"/>
      <c r="ABE43" s="14"/>
      <c r="ABF43" s="14"/>
      <c r="ABG43" s="14"/>
      <c r="ABH43" s="14"/>
      <c r="ABI43" s="14"/>
      <c r="ABJ43" s="14"/>
      <c r="ABK43" s="14"/>
      <c r="ABL43" s="14"/>
      <c r="ABM43" s="14"/>
      <c r="ABN43" s="14"/>
      <c r="ABO43" s="14"/>
      <c r="ABP43" s="14"/>
      <c r="ABQ43" s="14"/>
      <c r="ABR43" s="14"/>
      <c r="ABS43" s="14"/>
      <c r="ABT43" s="14"/>
      <c r="ABU43" s="14"/>
      <c r="ABV43" s="14"/>
      <c r="ABW43" s="14"/>
      <c r="ABX43" s="14"/>
      <c r="ABY43" s="14"/>
      <c r="ABZ43" s="14"/>
      <c r="ACA43" s="14"/>
      <c r="ACB43" s="14"/>
      <c r="ACC43" s="14"/>
      <c r="ACD43" s="14"/>
      <c r="ACE43" s="14"/>
      <c r="ACF43" s="14"/>
      <c r="ACG43" s="14"/>
      <c r="ACH43" s="14"/>
      <c r="ACI43" s="14"/>
      <c r="ACJ43" s="14"/>
      <c r="ACK43" s="14"/>
      <c r="ACL43" s="14"/>
      <c r="ACM43" s="14"/>
      <c r="ACN43" s="14"/>
      <c r="ACO43" s="14"/>
      <c r="ACP43" s="14"/>
      <c r="ACQ43" s="14"/>
      <c r="ACR43" s="14"/>
      <c r="ACS43" s="14"/>
      <c r="ACT43" s="14"/>
      <c r="ACU43" s="14"/>
      <c r="ACV43" s="14"/>
      <c r="ACW43" s="14"/>
      <c r="ACX43" s="14"/>
      <c r="ACY43" s="14"/>
      <c r="ACZ43" s="14"/>
      <c r="ADA43" s="14"/>
      <c r="ADB43" s="14"/>
      <c r="ADC43" s="14"/>
      <c r="ADD43" s="14"/>
      <c r="ADE43" s="14"/>
      <c r="ADF43" s="14"/>
      <c r="ADG43" s="14"/>
      <c r="ADH43" s="14"/>
      <c r="ADI43" s="14"/>
      <c r="ADJ43" s="14"/>
      <c r="ADK43" s="14"/>
      <c r="ADL43" s="14"/>
      <c r="ADM43" s="14"/>
      <c r="ADN43" s="14"/>
      <c r="ADO43" s="14"/>
      <c r="ADP43" s="14"/>
      <c r="ADQ43" s="14"/>
      <c r="ADR43" s="14"/>
      <c r="ADS43" s="14"/>
      <c r="ADT43" s="14"/>
      <c r="ADU43" s="14"/>
      <c r="ADV43" s="14"/>
      <c r="ADW43" s="14"/>
      <c r="ADX43" s="14"/>
      <c r="ADY43" s="14"/>
      <c r="ADZ43" s="14"/>
      <c r="AEA43" s="14"/>
      <c r="AEB43" s="14"/>
      <c r="AEC43" s="14"/>
      <c r="AED43" s="14"/>
      <c r="AEE43" s="14"/>
      <c r="AEF43" s="14"/>
      <c r="AEG43" s="14"/>
      <c r="AEH43" s="14"/>
      <c r="AEI43" s="14"/>
      <c r="AEJ43" s="14"/>
      <c r="AEK43" s="14"/>
      <c r="AEL43" s="14"/>
      <c r="AEM43" s="14"/>
      <c r="AEN43" s="14"/>
      <c r="AEO43" s="14"/>
      <c r="AEP43" s="14"/>
      <c r="AEQ43" s="14"/>
      <c r="AER43" s="14"/>
      <c r="AES43" s="14"/>
      <c r="AET43" s="14"/>
      <c r="AEU43" s="14"/>
      <c r="AEV43" s="14"/>
      <c r="AEW43" s="14"/>
      <c r="AEX43" s="14"/>
      <c r="AEY43" s="14"/>
      <c r="AEZ43" s="14"/>
      <c r="AFA43" s="14"/>
      <c r="AFB43" s="14"/>
      <c r="AFC43" s="14"/>
      <c r="AFD43" s="14"/>
      <c r="AFE43" s="14"/>
      <c r="AFF43" s="14"/>
      <c r="AFG43" s="14"/>
      <c r="AFH43" s="14"/>
      <c r="AFI43" s="14"/>
      <c r="AFJ43" s="14"/>
      <c r="AFK43" s="14"/>
      <c r="AFL43" s="14"/>
      <c r="AFM43" s="14"/>
      <c r="AFN43" s="14"/>
      <c r="AFO43" s="14"/>
      <c r="AFP43" s="14"/>
      <c r="AFQ43" s="14"/>
      <c r="AFR43" s="14"/>
      <c r="AFS43" s="14"/>
      <c r="AFT43" s="14"/>
      <c r="AFU43" s="14"/>
      <c r="AFV43" s="14"/>
      <c r="AFW43" s="14"/>
      <c r="AFX43" s="14"/>
      <c r="AFY43" s="14"/>
      <c r="AFZ43" s="14"/>
      <c r="AGA43" s="14"/>
      <c r="AGB43" s="14"/>
      <c r="AGC43" s="14"/>
      <c r="AGD43" s="14"/>
      <c r="AGE43" s="14"/>
      <c r="AGF43" s="14"/>
      <c r="AGG43" s="14"/>
      <c r="AGH43" s="14"/>
      <c r="AGI43" s="14"/>
      <c r="AGJ43" s="14"/>
      <c r="AGK43" s="14"/>
      <c r="AGL43" s="14"/>
      <c r="AGM43" s="14"/>
      <c r="AGN43" s="14"/>
      <c r="AGO43" s="14"/>
      <c r="AGP43" s="14"/>
      <c r="AGQ43" s="14"/>
      <c r="AGR43" s="14"/>
      <c r="AGS43" s="14"/>
      <c r="AGT43" s="14"/>
      <c r="AGU43" s="14"/>
      <c r="AGV43" s="14"/>
      <c r="AGW43" s="14"/>
      <c r="AGX43" s="14"/>
      <c r="AGY43" s="14"/>
      <c r="AGZ43" s="14"/>
      <c r="AHA43" s="14"/>
      <c r="AHB43" s="14"/>
      <c r="AHC43" s="14"/>
      <c r="AHD43" s="14"/>
      <c r="AHE43" s="14"/>
      <c r="AHF43" s="14"/>
      <c r="AHG43" s="14"/>
      <c r="AHH43" s="14"/>
      <c r="AHI43" s="14"/>
      <c r="AHJ43" s="14"/>
      <c r="AHK43" s="14"/>
      <c r="AHL43" s="14"/>
      <c r="AHM43" s="14"/>
      <c r="AHN43" s="14"/>
      <c r="AHO43" s="14"/>
      <c r="AHP43" s="14"/>
      <c r="AHQ43" s="14"/>
      <c r="AHR43" s="14"/>
      <c r="AHS43" s="14"/>
      <c r="AHT43" s="14"/>
      <c r="AHU43" s="14"/>
      <c r="AHV43" s="14"/>
      <c r="AHW43" s="14"/>
      <c r="AHX43" s="14"/>
      <c r="AHY43" s="14"/>
      <c r="AHZ43" s="14"/>
      <c r="AIA43" s="14"/>
      <c r="AIB43" s="14"/>
      <c r="AIC43" s="14"/>
      <c r="AID43" s="14"/>
      <c r="AIE43" s="14"/>
      <c r="AIF43" s="14"/>
      <c r="AIG43" s="14"/>
      <c r="AIH43" s="14"/>
      <c r="AII43" s="14"/>
      <c r="AIJ43" s="14"/>
      <c r="AIK43" s="14"/>
      <c r="AIL43" s="14"/>
      <c r="AIM43" s="14"/>
      <c r="AIN43" s="14"/>
      <c r="AIO43" s="14"/>
      <c r="AIP43" s="14"/>
      <c r="AIQ43" s="14"/>
      <c r="AIR43" s="14"/>
      <c r="AIS43" s="14"/>
      <c r="AIT43" s="14"/>
      <c r="AIU43" s="14"/>
      <c r="AIV43" s="14"/>
      <c r="AIW43" s="14"/>
      <c r="AIX43" s="14"/>
      <c r="AIY43" s="14"/>
      <c r="AIZ43" s="14"/>
      <c r="AJA43" s="14"/>
      <c r="AJB43" s="14"/>
      <c r="AJC43" s="14"/>
      <c r="AJD43" s="14"/>
      <c r="AJE43" s="14"/>
      <c r="AJF43" s="14"/>
      <c r="AJG43" s="14"/>
      <c r="AJH43" s="14"/>
      <c r="AJI43" s="14"/>
      <c r="AJJ43" s="14"/>
      <c r="AJK43" s="14"/>
      <c r="AJL43" s="14"/>
      <c r="AJM43" s="14"/>
      <c r="AJN43" s="14"/>
      <c r="AJO43" s="14"/>
      <c r="AJP43" s="14"/>
      <c r="AJQ43" s="14"/>
      <c r="AJR43" s="14"/>
      <c r="AJS43" s="14"/>
      <c r="AJT43" s="14"/>
      <c r="AJU43" s="14"/>
      <c r="AJV43" s="14"/>
      <c r="AJW43" s="14"/>
      <c r="AJX43" s="14"/>
      <c r="AJY43" s="14"/>
      <c r="AJZ43" s="14"/>
      <c r="AKA43" s="14"/>
      <c r="AKB43" s="14"/>
      <c r="AKC43" s="14"/>
      <c r="AKD43" s="14"/>
      <c r="AKE43" s="14"/>
      <c r="AKF43" s="14"/>
      <c r="AKG43" s="14"/>
      <c r="AKH43" s="14"/>
      <c r="AKI43" s="14"/>
      <c r="AKJ43" s="14"/>
      <c r="AKK43" s="14"/>
      <c r="AKL43" s="14"/>
      <c r="AKM43" s="14"/>
      <c r="AKN43" s="14"/>
      <c r="AKO43" s="14"/>
      <c r="AKP43" s="14"/>
      <c r="AKQ43" s="14"/>
      <c r="AKR43" s="14"/>
      <c r="AKS43" s="14"/>
      <c r="AKT43" s="14"/>
      <c r="AKU43" s="14"/>
      <c r="AKV43" s="14"/>
      <c r="AKW43" s="14"/>
      <c r="AKX43" s="14"/>
      <c r="AKY43" s="14"/>
      <c r="AKZ43" s="14"/>
      <c r="ALA43" s="14"/>
      <c r="ALB43" s="14"/>
      <c r="ALC43" s="14"/>
      <c r="ALD43" s="14"/>
      <c r="ALE43" s="14"/>
      <c r="ALF43" s="14"/>
      <c r="ALG43" s="14"/>
      <c r="ALH43" s="14"/>
      <c r="ALI43" s="14"/>
      <c r="ALJ43" s="14"/>
      <c r="ALK43" s="14"/>
      <c r="ALL43" s="14"/>
      <c r="ALM43" s="14"/>
      <c r="ALN43" s="14"/>
      <c r="ALO43" s="14"/>
      <c r="ALP43" s="14"/>
      <c r="ALQ43" s="14"/>
      <c r="ALR43" s="14"/>
      <c r="ALS43" s="14"/>
      <c r="ALT43" s="14"/>
      <c r="ALU43" s="14"/>
      <c r="ALV43" s="14"/>
      <c r="ALW43" s="14"/>
      <c r="ALX43" s="14"/>
      <c r="ALY43" s="14"/>
      <c r="ALZ43" s="14"/>
      <c r="AMA43" s="14"/>
      <c r="AMB43" s="14"/>
      <c r="AMC43" s="14"/>
      <c r="AMD43" s="14"/>
      <c r="AME43" s="14"/>
    </row>
    <row r="44" spans="1:1019" ht="15" x14ac:dyDescent="0.25">
      <c r="A44" s="14" t="s">
        <v>1938</v>
      </c>
      <c r="B44" s="18">
        <v>32248</v>
      </c>
      <c r="C44" s="14"/>
      <c r="D44" s="14" t="s">
        <v>1939</v>
      </c>
      <c r="E44" s="14"/>
      <c r="F44" s="14"/>
      <c r="G44" s="19"/>
      <c r="H44" s="2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  <c r="IV44" s="14"/>
      <c r="IW44" s="14"/>
      <c r="IX44" s="14"/>
      <c r="IY44" s="14"/>
      <c r="IZ44" s="14"/>
      <c r="JA44" s="14"/>
      <c r="JB44" s="14"/>
      <c r="JC44" s="14"/>
      <c r="JD44" s="14"/>
      <c r="JE44" s="14"/>
      <c r="JF44" s="14"/>
      <c r="JG44" s="14"/>
      <c r="JH44" s="14"/>
      <c r="JI44" s="14"/>
      <c r="JJ44" s="14"/>
      <c r="JK44" s="14"/>
      <c r="JL44" s="14"/>
      <c r="JM44" s="14"/>
      <c r="JN44" s="14"/>
      <c r="JO44" s="14"/>
      <c r="JP44" s="14"/>
      <c r="JQ44" s="14"/>
      <c r="JR44" s="14"/>
      <c r="JS44" s="14"/>
      <c r="JT44" s="14"/>
      <c r="JU44" s="14"/>
      <c r="JV44" s="14"/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  <c r="KV44" s="14"/>
      <c r="KW44" s="14"/>
      <c r="KX44" s="14"/>
      <c r="KY44" s="14"/>
      <c r="KZ44" s="14"/>
      <c r="LA44" s="14"/>
      <c r="LB44" s="14"/>
      <c r="LC44" s="14"/>
      <c r="LD44" s="14"/>
      <c r="LE44" s="14"/>
      <c r="LF44" s="14"/>
      <c r="LG44" s="14"/>
      <c r="LH44" s="14"/>
      <c r="LI44" s="14"/>
      <c r="LJ44" s="14"/>
      <c r="LK44" s="14"/>
      <c r="LL44" s="14"/>
      <c r="LM44" s="14"/>
      <c r="LN44" s="14"/>
      <c r="LO44" s="14"/>
      <c r="LP44" s="14"/>
      <c r="LQ44" s="14"/>
      <c r="LR44" s="14"/>
      <c r="LS44" s="14"/>
      <c r="LT44" s="14"/>
      <c r="LU44" s="14"/>
      <c r="LV44" s="14"/>
      <c r="LW44" s="14"/>
      <c r="LX44" s="14"/>
      <c r="LY44" s="14"/>
      <c r="LZ44" s="14"/>
      <c r="MA44" s="14"/>
      <c r="MB44" s="14"/>
      <c r="MC44" s="14"/>
      <c r="MD44" s="14"/>
      <c r="ME44" s="14"/>
      <c r="MF44" s="14"/>
      <c r="MG44" s="14"/>
      <c r="MH44" s="14"/>
      <c r="MI44" s="14"/>
      <c r="MJ44" s="14"/>
      <c r="MK44" s="14"/>
      <c r="ML44" s="14"/>
      <c r="MM44" s="14"/>
      <c r="MN44" s="14"/>
      <c r="MO44" s="14"/>
      <c r="MP44" s="14"/>
      <c r="MQ44" s="14"/>
      <c r="MR44" s="14"/>
      <c r="MS44" s="14"/>
      <c r="MT44" s="14"/>
      <c r="MU44" s="14"/>
      <c r="MV44" s="14"/>
      <c r="MW44" s="14"/>
      <c r="MX44" s="14"/>
      <c r="MY44" s="14"/>
      <c r="MZ44" s="14"/>
      <c r="NA44" s="14"/>
      <c r="NB44" s="14"/>
      <c r="NC44" s="14"/>
      <c r="ND44" s="14"/>
      <c r="NE44" s="14"/>
      <c r="NF44" s="14"/>
      <c r="NG44" s="14"/>
      <c r="NH44" s="14"/>
      <c r="NI44" s="14"/>
      <c r="NJ44" s="14"/>
      <c r="NK44" s="14"/>
      <c r="NL44" s="14"/>
      <c r="NM44" s="14"/>
      <c r="NN44" s="14"/>
      <c r="NO44" s="14"/>
      <c r="NP44" s="14"/>
      <c r="NQ44" s="14"/>
      <c r="NR44" s="14"/>
      <c r="NS44" s="14"/>
      <c r="NT44" s="14"/>
      <c r="NU44" s="14"/>
      <c r="NV44" s="14"/>
      <c r="NW44" s="14"/>
      <c r="NX44" s="14"/>
      <c r="NY44" s="14"/>
      <c r="NZ44" s="14"/>
      <c r="OA44" s="14"/>
      <c r="OB44" s="14"/>
      <c r="OC44" s="14"/>
      <c r="OD44" s="14"/>
      <c r="OE44" s="14"/>
      <c r="OF44" s="14"/>
      <c r="OG44" s="14"/>
      <c r="OH44" s="14"/>
      <c r="OI44" s="14"/>
      <c r="OJ44" s="14"/>
      <c r="OK44" s="14"/>
      <c r="OL44" s="14"/>
      <c r="OM44" s="14"/>
      <c r="ON44" s="14"/>
      <c r="OO44" s="14"/>
      <c r="OP44" s="14"/>
      <c r="OQ44" s="14"/>
      <c r="OR44" s="14"/>
      <c r="OS44" s="14"/>
      <c r="OT44" s="14"/>
      <c r="OU44" s="14"/>
      <c r="OV44" s="14"/>
      <c r="OW44" s="14"/>
      <c r="OX44" s="14"/>
      <c r="OY44" s="14"/>
      <c r="OZ44" s="14"/>
      <c r="PA44" s="14"/>
      <c r="PB44" s="14"/>
      <c r="PC44" s="14"/>
      <c r="PD44" s="14"/>
      <c r="PE44" s="14"/>
      <c r="PF44" s="14"/>
      <c r="PG44" s="14"/>
      <c r="PH44" s="14"/>
      <c r="PI44" s="14"/>
      <c r="PJ44" s="14"/>
      <c r="PK44" s="14"/>
      <c r="PL44" s="14"/>
      <c r="PM44" s="14"/>
      <c r="PN44" s="14"/>
      <c r="PO44" s="14"/>
      <c r="PP44" s="14"/>
      <c r="PQ44" s="14"/>
      <c r="PR44" s="14"/>
      <c r="PS44" s="14"/>
      <c r="PT44" s="14"/>
      <c r="PU44" s="14"/>
      <c r="PV44" s="14"/>
      <c r="PW44" s="14"/>
      <c r="PX44" s="14"/>
      <c r="PY44" s="14"/>
      <c r="PZ44" s="14"/>
      <c r="QA44" s="14"/>
      <c r="QB44" s="14"/>
      <c r="QC44" s="14"/>
      <c r="QD44" s="14"/>
      <c r="QE44" s="14"/>
      <c r="QF44" s="14"/>
      <c r="QG44" s="14"/>
      <c r="QH44" s="14"/>
      <c r="QI44" s="14"/>
      <c r="QJ44" s="14"/>
      <c r="QK44" s="14"/>
      <c r="QL44" s="14"/>
      <c r="QM44" s="14"/>
      <c r="QN44" s="14"/>
      <c r="QO44" s="14"/>
      <c r="QP44" s="14"/>
      <c r="QQ44" s="14"/>
      <c r="QR44" s="14"/>
      <c r="QS44" s="14"/>
      <c r="QT44" s="14"/>
      <c r="QU44" s="14"/>
      <c r="QV44" s="14"/>
      <c r="QW44" s="14"/>
      <c r="QX44" s="14"/>
      <c r="QY44" s="14"/>
      <c r="QZ44" s="14"/>
      <c r="RA44" s="14"/>
      <c r="RB44" s="14"/>
      <c r="RC44" s="14"/>
      <c r="RD44" s="14"/>
      <c r="RE44" s="14"/>
      <c r="RF44" s="14"/>
      <c r="RG44" s="14"/>
      <c r="RH44" s="14"/>
      <c r="RI44" s="14"/>
      <c r="RJ44" s="14"/>
      <c r="RK44" s="14"/>
      <c r="RL44" s="14"/>
      <c r="RM44" s="14"/>
      <c r="RN44" s="14"/>
      <c r="RO44" s="14"/>
      <c r="RP44" s="14"/>
      <c r="RQ44" s="14"/>
      <c r="RR44" s="14"/>
      <c r="RS44" s="14"/>
      <c r="RT44" s="14"/>
      <c r="RU44" s="14"/>
      <c r="RV44" s="14"/>
      <c r="RW44" s="14"/>
      <c r="RX44" s="14"/>
      <c r="RY44" s="14"/>
      <c r="RZ44" s="14"/>
      <c r="SA44" s="14"/>
      <c r="SB44" s="14"/>
      <c r="SC44" s="14"/>
      <c r="SD44" s="14"/>
      <c r="SE44" s="14"/>
      <c r="SF44" s="14"/>
      <c r="SG44" s="14"/>
      <c r="SH44" s="14"/>
      <c r="SI44" s="14"/>
      <c r="SJ44" s="14"/>
      <c r="SK44" s="14"/>
      <c r="SL44" s="14"/>
      <c r="SM44" s="14"/>
      <c r="SN44" s="14"/>
      <c r="SO44" s="14"/>
      <c r="SP44" s="14"/>
      <c r="SQ44" s="14"/>
      <c r="SR44" s="14"/>
      <c r="SS44" s="14"/>
      <c r="ST44" s="14"/>
      <c r="SU44" s="14"/>
      <c r="SV44" s="14"/>
      <c r="SW44" s="14"/>
      <c r="SX44" s="14"/>
      <c r="SY44" s="14"/>
      <c r="SZ44" s="14"/>
      <c r="TA44" s="14"/>
      <c r="TB44" s="14"/>
      <c r="TC44" s="14"/>
      <c r="TD44" s="14"/>
      <c r="TE44" s="14"/>
      <c r="TF44" s="14"/>
      <c r="TG44" s="14"/>
      <c r="TH44" s="14"/>
      <c r="TI44" s="14"/>
      <c r="TJ44" s="14"/>
      <c r="TK44" s="14"/>
      <c r="TL44" s="14"/>
      <c r="TM44" s="14"/>
      <c r="TN44" s="14"/>
      <c r="TO44" s="14"/>
      <c r="TP44" s="14"/>
      <c r="TQ44" s="14"/>
      <c r="TR44" s="14"/>
      <c r="TS44" s="14"/>
      <c r="TT44" s="14"/>
      <c r="TU44" s="14"/>
      <c r="TV44" s="14"/>
      <c r="TW44" s="14"/>
      <c r="TX44" s="14"/>
      <c r="TY44" s="14"/>
      <c r="TZ44" s="14"/>
      <c r="UA44" s="14"/>
      <c r="UB44" s="14"/>
      <c r="UC44" s="14"/>
      <c r="UD44" s="14"/>
      <c r="UE44" s="14"/>
      <c r="UF44" s="14"/>
      <c r="UG44" s="14"/>
      <c r="UH44" s="14"/>
      <c r="UI44" s="14"/>
      <c r="UJ44" s="14"/>
      <c r="UK44" s="14"/>
      <c r="UL44" s="14"/>
      <c r="UM44" s="14"/>
      <c r="UN44" s="14"/>
      <c r="UO44" s="14"/>
      <c r="UP44" s="14"/>
      <c r="UQ44" s="14"/>
      <c r="UR44" s="14"/>
      <c r="US44" s="14"/>
      <c r="UT44" s="14"/>
      <c r="UU44" s="14"/>
      <c r="UV44" s="14"/>
      <c r="UW44" s="14"/>
      <c r="UX44" s="14"/>
      <c r="UY44" s="14"/>
      <c r="UZ44" s="14"/>
      <c r="VA44" s="14"/>
      <c r="VB44" s="14"/>
      <c r="VC44" s="14"/>
      <c r="VD44" s="14"/>
      <c r="VE44" s="14"/>
      <c r="VF44" s="14"/>
      <c r="VG44" s="14"/>
      <c r="VH44" s="14"/>
      <c r="VI44" s="14"/>
      <c r="VJ44" s="14"/>
      <c r="VK44" s="14"/>
      <c r="VL44" s="14"/>
      <c r="VM44" s="14"/>
      <c r="VN44" s="14"/>
      <c r="VO44" s="14"/>
      <c r="VP44" s="14"/>
      <c r="VQ44" s="14"/>
      <c r="VR44" s="14"/>
      <c r="VS44" s="14"/>
      <c r="VT44" s="14"/>
      <c r="VU44" s="14"/>
      <c r="VV44" s="14"/>
      <c r="VW44" s="14"/>
      <c r="VX44" s="14"/>
      <c r="VY44" s="14"/>
      <c r="VZ44" s="14"/>
      <c r="WA44" s="14"/>
      <c r="WB44" s="14"/>
      <c r="WC44" s="14"/>
      <c r="WD44" s="14"/>
      <c r="WE44" s="14"/>
      <c r="WF44" s="14"/>
      <c r="WG44" s="14"/>
      <c r="WH44" s="14"/>
      <c r="WI44" s="14"/>
      <c r="WJ44" s="14"/>
      <c r="WK44" s="14"/>
      <c r="WL44" s="14"/>
      <c r="WM44" s="14"/>
      <c r="WN44" s="14"/>
      <c r="WO44" s="14"/>
      <c r="WP44" s="14"/>
      <c r="WQ44" s="14"/>
      <c r="WR44" s="14"/>
      <c r="WS44" s="14"/>
      <c r="WT44" s="14"/>
      <c r="WU44" s="14"/>
      <c r="WV44" s="14"/>
      <c r="WW44" s="14"/>
      <c r="WX44" s="14"/>
      <c r="WY44" s="14"/>
      <c r="WZ44" s="14"/>
      <c r="XA44" s="14"/>
      <c r="XB44" s="14"/>
      <c r="XC44" s="14"/>
      <c r="XD44" s="14"/>
      <c r="XE44" s="14"/>
      <c r="XF44" s="14"/>
      <c r="XG44" s="14"/>
      <c r="XH44" s="14"/>
      <c r="XI44" s="14"/>
      <c r="XJ44" s="14"/>
      <c r="XK44" s="14"/>
      <c r="XL44" s="14"/>
      <c r="XM44" s="14"/>
      <c r="XN44" s="14"/>
      <c r="XO44" s="14"/>
      <c r="XP44" s="14"/>
      <c r="XQ44" s="14"/>
      <c r="XR44" s="14"/>
      <c r="XS44" s="14"/>
      <c r="XT44" s="14"/>
      <c r="XU44" s="14"/>
      <c r="XV44" s="14"/>
      <c r="XW44" s="14"/>
      <c r="XX44" s="14"/>
      <c r="XY44" s="14"/>
      <c r="XZ44" s="14"/>
      <c r="YA44" s="14"/>
      <c r="YB44" s="14"/>
      <c r="YC44" s="14"/>
      <c r="YD44" s="14"/>
      <c r="YE44" s="14"/>
      <c r="YF44" s="14"/>
      <c r="YG44" s="14"/>
      <c r="YH44" s="14"/>
      <c r="YI44" s="14"/>
      <c r="YJ44" s="14"/>
      <c r="YK44" s="14"/>
      <c r="YL44" s="14"/>
      <c r="YM44" s="14"/>
      <c r="YN44" s="14"/>
      <c r="YO44" s="14"/>
      <c r="YP44" s="14"/>
      <c r="YQ44" s="14"/>
      <c r="YR44" s="14"/>
      <c r="YS44" s="14"/>
      <c r="YT44" s="14"/>
      <c r="YU44" s="14"/>
      <c r="YV44" s="14"/>
      <c r="YW44" s="14"/>
      <c r="YX44" s="14"/>
      <c r="YY44" s="14"/>
      <c r="YZ44" s="14"/>
      <c r="ZA44" s="14"/>
      <c r="ZB44" s="14"/>
      <c r="ZC44" s="14"/>
      <c r="ZD44" s="14"/>
      <c r="ZE44" s="14"/>
      <c r="ZF44" s="14"/>
      <c r="ZG44" s="14"/>
      <c r="ZH44" s="14"/>
      <c r="ZI44" s="14"/>
      <c r="ZJ44" s="14"/>
      <c r="ZK44" s="14"/>
      <c r="ZL44" s="14"/>
      <c r="ZM44" s="14"/>
      <c r="ZN44" s="14"/>
      <c r="ZO44" s="14"/>
      <c r="ZP44" s="14"/>
      <c r="ZQ44" s="14"/>
      <c r="ZR44" s="14"/>
      <c r="ZS44" s="14"/>
      <c r="ZT44" s="14"/>
      <c r="ZU44" s="14"/>
      <c r="ZV44" s="14"/>
      <c r="ZW44" s="14"/>
      <c r="ZX44" s="14"/>
      <c r="ZY44" s="14"/>
      <c r="ZZ44" s="14"/>
      <c r="AAA44" s="14"/>
      <c r="AAB44" s="14"/>
      <c r="AAC44" s="14"/>
      <c r="AAD44" s="14"/>
      <c r="AAE44" s="14"/>
      <c r="AAF44" s="14"/>
      <c r="AAG44" s="14"/>
      <c r="AAH44" s="14"/>
      <c r="AAI44" s="14"/>
      <c r="AAJ44" s="14"/>
      <c r="AAK44" s="14"/>
      <c r="AAL44" s="14"/>
      <c r="AAM44" s="14"/>
      <c r="AAN44" s="14"/>
      <c r="AAO44" s="14"/>
      <c r="AAP44" s="14"/>
      <c r="AAQ44" s="14"/>
      <c r="AAR44" s="14"/>
      <c r="AAS44" s="14"/>
      <c r="AAT44" s="14"/>
      <c r="AAU44" s="14"/>
      <c r="AAV44" s="14"/>
      <c r="AAW44" s="14"/>
      <c r="AAX44" s="14"/>
      <c r="AAY44" s="14"/>
      <c r="AAZ44" s="14"/>
      <c r="ABA44" s="14"/>
      <c r="ABB44" s="14"/>
      <c r="ABC44" s="14"/>
      <c r="ABD44" s="14"/>
      <c r="ABE44" s="14"/>
      <c r="ABF44" s="14"/>
      <c r="ABG44" s="14"/>
      <c r="ABH44" s="14"/>
      <c r="ABI44" s="14"/>
      <c r="ABJ44" s="14"/>
      <c r="ABK44" s="14"/>
      <c r="ABL44" s="14"/>
      <c r="ABM44" s="14"/>
      <c r="ABN44" s="14"/>
      <c r="ABO44" s="14"/>
      <c r="ABP44" s="14"/>
      <c r="ABQ44" s="14"/>
      <c r="ABR44" s="14"/>
      <c r="ABS44" s="14"/>
      <c r="ABT44" s="14"/>
      <c r="ABU44" s="14"/>
      <c r="ABV44" s="14"/>
      <c r="ABW44" s="14"/>
      <c r="ABX44" s="14"/>
      <c r="ABY44" s="14"/>
      <c r="ABZ44" s="14"/>
      <c r="ACA44" s="14"/>
      <c r="ACB44" s="14"/>
      <c r="ACC44" s="14"/>
      <c r="ACD44" s="14"/>
      <c r="ACE44" s="14"/>
      <c r="ACF44" s="14"/>
      <c r="ACG44" s="14"/>
      <c r="ACH44" s="14"/>
      <c r="ACI44" s="14"/>
      <c r="ACJ44" s="14"/>
      <c r="ACK44" s="14"/>
      <c r="ACL44" s="14"/>
      <c r="ACM44" s="14"/>
      <c r="ACN44" s="14"/>
      <c r="ACO44" s="14"/>
      <c r="ACP44" s="14"/>
      <c r="ACQ44" s="14"/>
      <c r="ACR44" s="14"/>
      <c r="ACS44" s="14"/>
      <c r="ACT44" s="14"/>
      <c r="ACU44" s="14"/>
      <c r="ACV44" s="14"/>
      <c r="ACW44" s="14"/>
      <c r="ACX44" s="14"/>
      <c r="ACY44" s="14"/>
      <c r="ACZ44" s="14"/>
      <c r="ADA44" s="14"/>
      <c r="ADB44" s="14"/>
      <c r="ADC44" s="14"/>
      <c r="ADD44" s="14"/>
      <c r="ADE44" s="14"/>
      <c r="ADF44" s="14"/>
      <c r="ADG44" s="14"/>
      <c r="ADH44" s="14"/>
      <c r="ADI44" s="14"/>
      <c r="ADJ44" s="14"/>
      <c r="ADK44" s="14"/>
      <c r="ADL44" s="14"/>
      <c r="ADM44" s="14"/>
      <c r="ADN44" s="14"/>
      <c r="ADO44" s="14"/>
      <c r="ADP44" s="14"/>
      <c r="ADQ44" s="14"/>
      <c r="ADR44" s="14"/>
      <c r="ADS44" s="14"/>
      <c r="ADT44" s="14"/>
      <c r="ADU44" s="14"/>
      <c r="ADV44" s="14"/>
      <c r="ADW44" s="14"/>
      <c r="ADX44" s="14"/>
      <c r="ADY44" s="14"/>
      <c r="ADZ44" s="14"/>
      <c r="AEA44" s="14"/>
      <c r="AEB44" s="14"/>
      <c r="AEC44" s="14"/>
      <c r="AED44" s="14"/>
      <c r="AEE44" s="14"/>
      <c r="AEF44" s="14"/>
      <c r="AEG44" s="14"/>
      <c r="AEH44" s="14"/>
      <c r="AEI44" s="14"/>
      <c r="AEJ44" s="14"/>
      <c r="AEK44" s="14"/>
      <c r="AEL44" s="14"/>
      <c r="AEM44" s="14"/>
      <c r="AEN44" s="14"/>
      <c r="AEO44" s="14"/>
      <c r="AEP44" s="14"/>
      <c r="AEQ44" s="14"/>
      <c r="AER44" s="14"/>
      <c r="AES44" s="14"/>
      <c r="AET44" s="14"/>
      <c r="AEU44" s="14"/>
      <c r="AEV44" s="14"/>
      <c r="AEW44" s="14"/>
      <c r="AEX44" s="14"/>
      <c r="AEY44" s="14"/>
      <c r="AEZ44" s="14"/>
      <c r="AFA44" s="14"/>
      <c r="AFB44" s="14"/>
      <c r="AFC44" s="14"/>
      <c r="AFD44" s="14"/>
      <c r="AFE44" s="14"/>
      <c r="AFF44" s="14"/>
      <c r="AFG44" s="14"/>
      <c r="AFH44" s="14"/>
      <c r="AFI44" s="14"/>
      <c r="AFJ44" s="14"/>
      <c r="AFK44" s="14"/>
      <c r="AFL44" s="14"/>
      <c r="AFM44" s="14"/>
      <c r="AFN44" s="14"/>
      <c r="AFO44" s="14"/>
      <c r="AFP44" s="14"/>
      <c r="AFQ44" s="14"/>
      <c r="AFR44" s="14"/>
      <c r="AFS44" s="14"/>
      <c r="AFT44" s="14"/>
      <c r="AFU44" s="14"/>
      <c r="AFV44" s="14"/>
      <c r="AFW44" s="14"/>
      <c r="AFX44" s="14"/>
      <c r="AFY44" s="14"/>
      <c r="AFZ44" s="14"/>
      <c r="AGA44" s="14"/>
      <c r="AGB44" s="14"/>
      <c r="AGC44" s="14"/>
      <c r="AGD44" s="14"/>
      <c r="AGE44" s="14"/>
      <c r="AGF44" s="14"/>
      <c r="AGG44" s="14"/>
      <c r="AGH44" s="14"/>
      <c r="AGI44" s="14"/>
      <c r="AGJ44" s="14"/>
      <c r="AGK44" s="14"/>
      <c r="AGL44" s="14"/>
      <c r="AGM44" s="14"/>
      <c r="AGN44" s="14"/>
      <c r="AGO44" s="14"/>
      <c r="AGP44" s="14"/>
      <c r="AGQ44" s="14"/>
      <c r="AGR44" s="14"/>
      <c r="AGS44" s="14"/>
      <c r="AGT44" s="14"/>
      <c r="AGU44" s="14"/>
      <c r="AGV44" s="14"/>
      <c r="AGW44" s="14"/>
      <c r="AGX44" s="14"/>
      <c r="AGY44" s="14"/>
      <c r="AGZ44" s="14"/>
      <c r="AHA44" s="14"/>
      <c r="AHB44" s="14"/>
      <c r="AHC44" s="14"/>
      <c r="AHD44" s="14"/>
      <c r="AHE44" s="14"/>
      <c r="AHF44" s="14"/>
      <c r="AHG44" s="14"/>
      <c r="AHH44" s="14"/>
      <c r="AHI44" s="14"/>
      <c r="AHJ44" s="14"/>
      <c r="AHK44" s="14"/>
      <c r="AHL44" s="14"/>
      <c r="AHM44" s="14"/>
      <c r="AHN44" s="14"/>
      <c r="AHO44" s="14"/>
      <c r="AHP44" s="14"/>
      <c r="AHQ44" s="14"/>
      <c r="AHR44" s="14"/>
      <c r="AHS44" s="14"/>
      <c r="AHT44" s="14"/>
      <c r="AHU44" s="14"/>
      <c r="AHV44" s="14"/>
      <c r="AHW44" s="14"/>
      <c r="AHX44" s="14"/>
      <c r="AHY44" s="14"/>
      <c r="AHZ44" s="14"/>
      <c r="AIA44" s="14"/>
      <c r="AIB44" s="14"/>
      <c r="AIC44" s="14"/>
      <c r="AID44" s="14"/>
      <c r="AIE44" s="14"/>
      <c r="AIF44" s="14"/>
      <c r="AIG44" s="14"/>
      <c r="AIH44" s="14"/>
      <c r="AII44" s="14"/>
      <c r="AIJ44" s="14"/>
      <c r="AIK44" s="14"/>
      <c r="AIL44" s="14"/>
      <c r="AIM44" s="14"/>
      <c r="AIN44" s="14"/>
      <c r="AIO44" s="14"/>
      <c r="AIP44" s="14"/>
      <c r="AIQ44" s="14"/>
      <c r="AIR44" s="14"/>
      <c r="AIS44" s="14"/>
      <c r="AIT44" s="14"/>
      <c r="AIU44" s="14"/>
      <c r="AIV44" s="14"/>
      <c r="AIW44" s="14"/>
      <c r="AIX44" s="14"/>
      <c r="AIY44" s="14"/>
      <c r="AIZ44" s="14"/>
      <c r="AJA44" s="14"/>
      <c r="AJB44" s="14"/>
      <c r="AJC44" s="14"/>
      <c r="AJD44" s="14"/>
      <c r="AJE44" s="14"/>
      <c r="AJF44" s="14"/>
      <c r="AJG44" s="14"/>
      <c r="AJH44" s="14"/>
      <c r="AJI44" s="14"/>
      <c r="AJJ44" s="14"/>
      <c r="AJK44" s="14"/>
      <c r="AJL44" s="14"/>
      <c r="AJM44" s="14"/>
      <c r="AJN44" s="14"/>
      <c r="AJO44" s="14"/>
      <c r="AJP44" s="14"/>
      <c r="AJQ44" s="14"/>
      <c r="AJR44" s="14"/>
      <c r="AJS44" s="14"/>
      <c r="AJT44" s="14"/>
      <c r="AJU44" s="14"/>
      <c r="AJV44" s="14"/>
      <c r="AJW44" s="14"/>
      <c r="AJX44" s="14"/>
      <c r="AJY44" s="14"/>
      <c r="AJZ44" s="14"/>
      <c r="AKA44" s="14"/>
      <c r="AKB44" s="14"/>
      <c r="AKC44" s="14"/>
      <c r="AKD44" s="14"/>
      <c r="AKE44" s="14"/>
      <c r="AKF44" s="14"/>
      <c r="AKG44" s="14"/>
      <c r="AKH44" s="14"/>
      <c r="AKI44" s="14"/>
      <c r="AKJ44" s="14"/>
      <c r="AKK44" s="14"/>
      <c r="AKL44" s="14"/>
      <c r="AKM44" s="14"/>
      <c r="AKN44" s="14"/>
      <c r="AKO44" s="14"/>
      <c r="AKP44" s="14"/>
      <c r="AKQ44" s="14"/>
      <c r="AKR44" s="14"/>
      <c r="AKS44" s="14"/>
      <c r="AKT44" s="14"/>
      <c r="AKU44" s="14"/>
      <c r="AKV44" s="14"/>
      <c r="AKW44" s="14"/>
      <c r="AKX44" s="14"/>
      <c r="AKY44" s="14"/>
      <c r="AKZ44" s="14"/>
      <c r="ALA44" s="14"/>
      <c r="ALB44" s="14"/>
      <c r="ALC44" s="14"/>
      <c r="ALD44" s="14"/>
      <c r="ALE44" s="14"/>
      <c r="ALF44" s="14"/>
      <c r="ALG44" s="14"/>
      <c r="ALH44" s="14"/>
      <c r="ALI44" s="14"/>
      <c r="ALJ44" s="14"/>
      <c r="ALK44" s="14"/>
      <c r="ALL44" s="14"/>
      <c r="ALM44" s="14"/>
      <c r="ALN44" s="14"/>
      <c r="ALO44" s="14"/>
      <c r="ALP44" s="14"/>
      <c r="ALQ44" s="14"/>
      <c r="ALR44" s="14"/>
      <c r="ALS44" s="14"/>
      <c r="ALT44" s="14"/>
      <c r="ALU44" s="14"/>
      <c r="ALV44" s="14"/>
      <c r="ALW44" s="14"/>
      <c r="ALX44" s="14"/>
      <c r="ALY44" s="14"/>
      <c r="ALZ44" s="14"/>
      <c r="AMA44" s="14"/>
      <c r="AMB44" s="14"/>
      <c r="AMC44" s="14"/>
      <c r="AMD44" s="14"/>
      <c r="AME44" s="14"/>
    </row>
    <row r="45" spans="1:1019" ht="15" x14ac:dyDescent="0.25">
      <c r="A45" s="14" t="s">
        <v>931</v>
      </c>
      <c r="B45" s="18">
        <v>47816</v>
      </c>
      <c r="C45" s="14"/>
      <c r="D45" s="14" t="s">
        <v>932</v>
      </c>
      <c r="E45" s="14"/>
      <c r="F45" s="14"/>
      <c r="G45" s="19"/>
      <c r="H45" s="20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  <c r="IV45" s="14"/>
      <c r="IW45" s="14"/>
      <c r="IX45" s="14"/>
      <c r="IY45" s="14"/>
      <c r="IZ45" s="14"/>
      <c r="JA45" s="14"/>
      <c r="JB45" s="14"/>
      <c r="JC45" s="14"/>
      <c r="JD45" s="14"/>
      <c r="JE45" s="14"/>
      <c r="JF45" s="14"/>
      <c r="JG45" s="14"/>
      <c r="JH45" s="14"/>
      <c r="JI45" s="14"/>
      <c r="JJ45" s="14"/>
      <c r="JK45" s="14"/>
      <c r="JL45" s="14"/>
      <c r="JM45" s="14"/>
      <c r="JN45" s="14"/>
      <c r="JO45" s="14"/>
      <c r="JP45" s="14"/>
      <c r="JQ45" s="14"/>
      <c r="JR45" s="14"/>
      <c r="JS45" s="14"/>
      <c r="JT45" s="14"/>
      <c r="JU45" s="14"/>
      <c r="JV45" s="14"/>
      <c r="JW45" s="14"/>
      <c r="JX45" s="14"/>
      <c r="JY45" s="14"/>
      <c r="JZ45" s="14"/>
      <c r="KA45" s="14"/>
      <c r="KB45" s="14"/>
      <c r="KC45" s="14"/>
      <c r="KD45" s="14"/>
      <c r="KE45" s="14"/>
      <c r="KF45" s="14"/>
      <c r="KG45" s="14"/>
      <c r="KH45" s="14"/>
      <c r="KI45" s="14"/>
      <c r="KJ45" s="14"/>
      <c r="KK45" s="14"/>
      <c r="KL45" s="14"/>
      <c r="KM45" s="14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14"/>
      <c r="NH45" s="14"/>
      <c r="NI45" s="14"/>
      <c r="NJ45" s="14"/>
      <c r="NK45" s="14"/>
      <c r="NL45" s="14"/>
      <c r="NM45" s="14"/>
      <c r="NN45" s="14"/>
      <c r="NO45" s="14"/>
      <c r="NP45" s="14"/>
      <c r="NQ45" s="14"/>
      <c r="NR45" s="14"/>
      <c r="NS45" s="14"/>
      <c r="NT45" s="14"/>
      <c r="NU45" s="14"/>
      <c r="NV45" s="14"/>
      <c r="NW45" s="14"/>
      <c r="NX45" s="14"/>
      <c r="NY45" s="14"/>
      <c r="NZ45" s="14"/>
      <c r="OA45" s="14"/>
      <c r="OB45" s="14"/>
      <c r="OC45" s="14"/>
      <c r="OD45" s="14"/>
      <c r="OE45" s="14"/>
      <c r="OF45" s="14"/>
      <c r="OG45" s="14"/>
      <c r="OH45" s="14"/>
      <c r="OI45" s="14"/>
      <c r="OJ45" s="14"/>
      <c r="OK45" s="14"/>
      <c r="OL45" s="14"/>
      <c r="OM45" s="14"/>
      <c r="ON45" s="14"/>
      <c r="OO45" s="14"/>
      <c r="OP45" s="14"/>
      <c r="OQ45" s="14"/>
      <c r="OR45" s="14"/>
      <c r="OS45" s="14"/>
      <c r="OT45" s="14"/>
      <c r="OU45" s="14"/>
      <c r="OV45" s="14"/>
      <c r="OW45" s="14"/>
      <c r="OX45" s="14"/>
      <c r="OY45" s="14"/>
      <c r="OZ45" s="14"/>
      <c r="PA45" s="14"/>
      <c r="PB45" s="14"/>
      <c r="PC45" s="14"/>
      <c r="PD45" s="14"/>
      <c r="PE45" s="14"/>
      <c r="PF45" s="14"/>
      <c r="PG45" s="14"/>
      <c r="PH45" s="14"/>
      <c r="PI45" s="14"/>
      <c r="PJ45" s="14"/>
      <c r="PK45" s="14"/>
      <c r="PL45" s="14"/>
      <c r="PM45" s="14"/>
      <c r="PN45" s="14"/>
      <c r="PO45" s="14"/>
      <c r="PP45" s="14"/>
      <c r="PQ45" s="14"/>
      <c r="PR45" s="14"/>
      <c r="PS45" s="14"/>
      <c r="PT45" s="14"/>
      <c r="PU45" s="14"/>
      <c r="PV45" s="14"/>
      <c r="PW45" s="14"/>
      <c r="PX45" s="14"/>
      <c r="PY45" s="14"/>
      <c r="PZ45" s="14"/>
      <c r="QA45" s="14"/>
      <c r="QB45" s="14"/>
      <c r="QC45" s="14"/>
      <c r="QD45" s="14"/>
      <c r="QE45" s="14"/>
      <c r="QF45" s="14"/>
      <c r="QG45" s="14"/>
      <c r="QH45" s="14"/>
      <c r="QI45" s="14"/>
      <c r="QJ45" s="14"/>
      <c r="QK45" s="14"/>
      <c r="QL45" s="14"/>
      <c r="QM45" s="14"/>
      <c r="QN45" s="14"/>
      <c r="QO45" s="14"/>
      <c r="QP45" s="14"/>
      <c r="QQ45" s="14"/>
      <c r="QR45" s="14"/>
      <c r="QS45" s="14"/>
      <c r="QT45" s="14"/>
      <c r="QU45" s="14"/>
      <c r="QV45" s="14"/>
      <c r="QW45" s="14"/>
      <c r="QX45" s="14"/>
      <c r="QY45" s="14"/>
      <c r="QZ45" s="14"/>
      <c r="RA45" s="14"/>
      <c r="RB45" s="14"/>
      <c r="RC45" s="14"/>
      <c r="RD45" s="14"/>
      <c r="RE45" s="14"/>
      <c r="RF45" s="14"/>
      <c r="RG45" s="14"/>
      <c r="RH45" s="14"/>
      <c r="RI45" s="14"/>
      <c r="RJ45" s="14"/>
      <c r="RK45" s="14"/>
      <c r="RL45" s="14"/>
      <c r="RM45" s="14"/>
      <c r="RN45" s="14"/>
      <c r="RO45" s="14"/>
      <c r="RP45" s="14"/>
      <c r="RQ45" s="14"/>
      <c r="RR45" s="14"/>
      <c r="RS45" s="14"/>
      <c r="RT45" s="14"/>
      <c r="RU45" s="14"/>
      <c r="RV45" s="14"/>
      <c r="RW45" s="14"/>
      <c r="RX45" s="14"/>
      <c r="RY45" s="14"/>
      <c r="RZ45" s="14"/>
      <c r="SA45" s="14"/>
      <c r="SB45" s="14"/>
      <c r="SC45" s="14"/>
      <c r="SD45" s="14"/>
      <c r="SE45" s="14"/>
      <c r="SF45" s="14"/>
      <c r="SG45" s="14"/>
      <c r="SH45" s="14"/>
      <c r="SI45" s="14"/>
      <c r="SJ45" s="14"/>
      <c r="SK45" s="14"/>
      <c r="SL45" s="14"/>
      <c r="SM45" s="14"/>
      <c r="SN45" s="14"/>
      <c r="SO45" s="14"/>
      <c r="SP45" s="14"/>
      <c r="SQ45" s="14"/>
      <c r="SR45" s="14"/>
      <c r="SS45" s="14"/>
      <c r="ST45" s="14"/>
      <c r="SU45" s="14"/>
      <c r="SV45" s="14"/>
      <c r="SW45" s="14"/>
      <c r="SX45" s="14"/>
      <c r="SY45" s="14"/>
      <c r="SZ45" s="14"/>
      <c r="TA45" s="14"/>
      <c r="TB45" s="14"/>
      <c r="TC45" s="14"/>
      <c r="TD45" s="14"/>
      <c r="TE45" s="14"/>
      <c r="TF45" s="14"/>
      <c r="TG45" s="14"/>
      <c r="TH45" s="14"/>
      <c r="TI45" s="14"/>
      <c r="TJ45" s="14"/>
      <c r="TK45" s="14"/>
      <c r="TL45" s="14"/>
      <c r="TM45" s="14"/>
      <c r="TN45" s="14"/>
      <c r="TO45" s="14"/>
      <c r="TP45" s="14"/>
      <c r="TQ45" s="14"/>
      <c r="TR45" s="14"/>
      <c r="TS45" s="14"/>
      <c r="TT45" s="14"/>
      <c r="TU45" s="14"/>
      <c r="TV45" s="14"/>
      <c r="TW45" s="14"/>
      <c r="TX45" s="14"/>
      <c r="TY45" s="14"/>
      <c r="TZ45" s="14"/>
      <c r="UA45" s="14"/>
      <c r="UB45" s="14"/>
      <c r="UC45" s="14"/>
      <c r="UD45" s="14"/>
      <c r="UE45" s="14"/>
      <c r="UF45" s="14"/>
      <c r="UG45" s="14"/>
      <c r="UH45" s="14"/>
      <c r="UI45" s="14"/>
      <c r="UJ45" s="14"/>
      <c r="UK45" s="14"/>
      <c r="UL45" s="14"/>
      <c r="UM45" s="14"/>
      <c r="UN45" s="14"/>
      <c r="UO45" s="14"/>
      <c r="UP45" s="14"/>
      <c r="UQ45" s="14"/>
      <c r="UR45" s="14"/>
      <c r="US45" s="14"/>
      <c r="UT45" s="14"/>
      <c r="UU45" s="14"/>
      <c r="UV45" s="14"/>
      <c r="UW45" s="14"/>
      <c r="UX45" s="14"/>
      <c r="UY45" s="14"/>
      <c r="UZ45" s="14"/>
      <c r="VA45" s="14"/>
      <c r="VB45" s="14"/>
      <c r="VC45" s="14"/>
      <c r="VD45" s="14"/>
      <c r="VE45" s="14"/>
      <c r="VF45" s="14"/>
      <c r="VG45" s="14"/>
      <c r="VH45" s="14"/>
      <c r="VI45" s="14"/>
      <c r="VJ45" s="14"/>
      <c r="VK45" s="14"/>
      <c r="VL45" s="14"/>
      <c r="VM45" s="14"/>
      <c r="VN45" s="14"/>
      <c r="VO45" s="14"/>
      <c r="VP45" s="14"/>
      <c r="VQ45" s="14"/>
      <c r="VR45" s="14"/>
      <c r="VS45" s="14"/>
      <c r="VT45" s="14"/>
      <c r="VU45" s="14"/>
      <c r="VV45" s="14"/>
      <c r="VW45" s="14"/>
      <c r="VX45" s="14"/>
      <c r="VY45" s="14"/>
      <c r="VZ45" s="14"/>
      <c r="WA45" s="14"/>
      <c r="WB45" s="14"/>
      <c r="WC45" s="14"/>
      <c r="WD45" s="14"/>
      <c r="WE45" s="14"/>
      <c r="WF45" s="14"/>
      <c r="WG45" s="14"/>
      <c r="WH45" s="14"/>
      <c r="WI45" s="14"/>
      <c r="WJ45" s="14"/>
      <c r="WK45" s="14"/>
      <c r="WL45" s="14"/>
      <c r="WM45" s="14"/>
      <c r="WN45" s="14"/>
      <c r="WO45" s="14"/>
      <c r="WP45" s="14"/>
      <c r="WQ45" s="14"/>
      <c r="WR45" s="14"/>
      <c r="WS45" s="14"/>
      <c r="WT45" s="14"/>
      <c r="WU45" s="14"/>
      <c r="WV45" s="14"/>
      <c r="WW45" s="14"/>
      <c r="WX45" s="14"/>
      <c r="WY45" s="14"/>
      <c r="WZ45" s="14"/>
      <c r="XA45" s="14"/>
      <c r="XB45" s="14"/>
      <c r="XC45" s="14"/>
      <c r="XD45" s="14"/>
      <c r="XE45" s="14"/>
      <c r="XF45" s="14"/>
      <c r="XG45" s="14"/>
      <c r="XH45" s="14"/>
      <c r="XI45" s="14"/>
      <c r="XJ45" s="14"/>
      <c r="XK45" s="14"/>
      <c r="XL45" s="14"/>
      <c r="XM45" s="14"/>
      <c r="XN45" s="14"/>
      <c r="XO45" s="14"/>
      <c r="XP45" s="14"/>
      <c r="XQ45" s="14"/>
      <c r="XR45" s="14"/>
      <c r="XS45" s="14"/>
      <c r="XT45" s="14"/>
      <c r="XU45" s="14"/>
      <c r="XV45" s="14"/>
      <c r="XW45" s="14"/>
      <c r="XX45" s="14"/>
      <c r="XY45" s="14"/>
      <c r="XZ45" s="14"/>
      <c r="YA45" s="14"/>
      <c r="YB45" s="14"/>
      <c r="YC45" s="14"/>
      <c r="YD45" s="14"/>
      <c r="YE45" s="14"/>
      <c r="YF45" s="14"/>
      <c r="YG45" s="14"/>
      <c r="YH45" s="14"/>
      <c r="YI45" s="14"/>
      <c r="YJ45" s="14"/>
      <c r="YK45" s="14"/>
      <c r="YL45" s="14"/>
      <c r="YM45" s="14"/>
      <c r="YN45" s="14"/>
      <c r="YO45" s="14"/>
      <c r="YP45" s="14"/>
      <c r="YQ45" s="14"/>
      <c r="YR45" s="14"/>
      <c r="YS45" s="14"/>
      <c r="YT45" s="14"/>
      <c r="YU45" s="14"/>
      <c r="YV45" s="14"/>
      <c r="YW45" s="14"/>
      <c r="YX45" s="14"/>
      <c r="YY45" s="14"/>
      <c r="YZ45" s="14"/>
      <c r="ZA45" s="14"/>
      <c r="ZB45" s="14"/>
      <c r="ZC45" s="14"/>
      <c r="ZD45" s="14"/>
      <c r="ZE45" s="14"/>
      <c r="ZF45" s="14"/>
      <c r="ZG45" s="14"/>
      <c r="ZH45" s="14"/>
      <c r="ZI45" s="14"/>
      <c r="ZJ45" s="14"/>
      <c r="ZK45" s="14"/>
      <c r="ZL45" s="14"/>
      <c r="ZM45" s="14"/>
      <c r="ZN45" s="14"/>
      <c r="ZO45" s="14"/>
      <c r="ZP45" s="14"/>
      <c r="ZQ45" s="14"/>
      <c r="ZR45" s="14"/>
      <c r="ZS45" s="14"/>
      <c r="ZT45" s="14"/>
      <c r="ZU45" s="14"/>
      <c r="ZV45" s="14"/>
      <c r="ZW45" s="14"/>
      <c r="ZX45" s="14"/>
      <c r="ZY45" s="14"/>
      <c r="ZZ45" s="14"/>
      <c r="AAA45" s="14"/>
      <c r="AAB45" s="14"/>
      <c r="AAC45" s="14"/>
      <c r="AAD45" s="14"/>
      <c r="AAE45" s="14"/>
      <c r="AAF45" s="14"/>
      <c r="AAG45" s="14"/>
      <c r="AAH45" s="14"/>
      <c r="AAI45" s="14"/>
      <c r="AAJ45" s="14"/>
      <c r="AAK45" s="14"/>
      <c r="AAL45" s="14"/>
      <c r="AAM45" s="14"/>
      <c r="AAN45" s="14"/>
      <c r="AAO45" s="14"/>
      <c r="AAP45" s="14"/>
      <c r="AAQ45" s="14"/>
      <c r="AAR45" s="14"/>
      <c r="AAS45" s="14"/>
      <c r="AAT45" s="14"/>
      <c r="AAU45" s="14"/>
      <c r="AAV45" s="14"/>
      <c r="AAW45" s="14"/>
      <c r="AAX45" s="14"/>
      <c r="AAY45" s="14"/>
      <c r="AAZ45" s="14"/>
      <c r="ABA45" s="14"/>
      <c r="ABB45" s="14"/>
      <c r="ABC45" s="14"/>
      <c r="ABD45" s="14"/>
      <c r="ABE45" s="14"/>
      <c r="ABF45" s="14"/>
      <c r="ABG45" s="14"/>
      <c r="ABH45" s="14"/>
      <c r="ABI45" s="14"/>
      <c r="ABJ45" s="14"/>
      <c r="ABK45" s="14"/>
      <c r="ABL45" s="14"/>
      <c r="ABM45" s="14"/>
      <c r="ABN45" s="14"/>
      <c r="ABO45" s="14"/>
      <c r="ABP45" s="14"/>
      <c r="ABQ45" s="14"/>
      <c r="ABR45" s="14"/>
      <c r="ABS45" s="14"/>
      <c r="ABT45" s="14"/>
      <c r="ABU45" s="14"/>
      <c r="ABV45" s="14"/>
      <c r="ABW45" s="14"/>
      <c r="ABX45" s="14"/>
      <c r="ABY45" s="14"/>
      <c r="ABZ45" s="14"/>
      <c r="ACA45" s="14"/>
      <c r="ACB45" s="14"/>
      <c r="ACC45" s="14"/>
      <c r="ACD45" s="14"/>
      <c r="ACE45" s="14"/>
      <c r="ACF45" s="14"/>
      <c r="ACG45" s="14"/>
      <c r="ACH45" s="14"/>
      <c r="ACI45" s="14"/>
      <c r="ACJ45" s="14"/>
      <c r="ACK45" s="14"/>
      <c r="ACL45" s="14"/>
      <c r="ACM45" s="14"/>
      <c r="ACN45" s="14"/>
      <c r="ACO45" s="14"/>
      <c r="ACP45" s="14"/>
      <c r="ACQ45" s="14"/>
      <c r="ACR45" s="14"/>
      <c r="ACS45" s="14"/>
      <c r="ACT45" s="14"/>
      <c r="ACU45" s="14"/>
      <c r="ACV45" s="14"/>
      <c r="ACW45" s="14"/>
      <c r="ACX45" s="14"/>
      <c r="ACY45" s="14"/>
      <c r="ACZ45" s="14"/>
      <c r="ADA45" s="14"/>
      <c r="ADB45" s="14"/>
      <c r="ADC45" s="14"/>
      <c r="ADD45" s="14"/>
      <c r="ADE45" s="14"/>
      <c r="ADF45" s="14"/>
      <c r="ADG45" s="14"/>
      <c r="ADH45" s="14"/>
      <c r="ADI45" s="14"/>
      <c r="ADJ45" s="14"/>
      <c r="ADK45" s="14"/>
      <c r="ADL45" s="14"/>
      <c r="ADM45" s="14"/>
      <c r="ADN45" s="14"/>
      <c r="ADO45" s="14"/>
      <c r="ADP45" s="14"/>
      <c r="ADQ45" s="14"/>
      <c r="ADR45" s="14"/>
      <c r="ADS45" s="14"/>
      <c r="ADT45" s="14"/>
      <c r="ADU45" s="14"/>
      <c r="ADV45" s="14"/>
      <c r="ADW45" s="14"/>
      <c r="ADX45" s="14"/>
      <c r="ADY45" s="14"/>
      <c r="ADZ45" s="14"/>
      <c r="AEA45" s="14"/>
      <c r="AEB45" s="14"/>
      <c r="AEC45" s="14"/>
      <c r="AED45" s="14"/>
      <c r="AEE45" s="14"/>
      <c r="AEF45" s="14"/>
      <c r="AEG45" s="14"/>
      <c r="AEH45" s="14"/>
      <c r="AEI45" s="14"/>
      <c r="AEJ45" s="14"/>
      <c r="AEK45" s="14"/>
      <c r="AEL45" s="14"/>
      <c r="AEM45" s="14"/>
      <c r="AEN45" s="14"/>
      <c r="AEO45" s="14"/>
      <c r="AEP45" s="14"/>
      <c r="AEQ45" s="14"/>
      <c r="AER45" s="14"/>
      <c r="AES45" s="14"/>
      <c r="AET45" s="14"/>
      <c r="AEU45" s="14"/>
      <c r="AEV45" s="14"/>
      <c r="AEW45" s="14"/>
      <c r="AEX45" s="14"/>
      <c r="AEY45" s="14"/>
      <c r="AEZ45" s="14"/>
      <c r="AFA45" s="14"/>
      <c r="AFB45" s="14"/>
      <c r="AFC45" s="14"/>
      <c r="AFD45" s="14"/>
      <c r="AFE45" s="14"/>
      <c r="AFF45" s="14"/>
      <c r="AFG45" s="14"/>
      <c r="AFH45" s="14"/>
      <c r="AFI45" s="14"/>
      <c r="AFJ45" s="14"/>
      <c r="AFK45" s="14"/>
      <c r="AFL45" s="14"/>
      <c r="AFM45" s="14"/>
      <c r="AFN45" s="14"/>
      <c r="AFO45" s="14"/>
      <c r="AFP45" s="14"/>
      <c r="AFQ45" s="14"/>
      <c r="AFR45" s="14"/>
      <c r="AFS45" s="14"/>
      <c r="AFT45" s="14"/>
      <c r="AFU45" s="14"/>
      <c r="AFV45" s="14"/>
      <c r="AFW45" s="14"/>
      <c r="AFX45" s="14"/>
      <c r="AFY45" s="14"/>
      <c r="AFZ45" s="14"/>
      <c r="AGA45" s="14"/>
      <c r="AGB45" s="14"/>
      <c r="AGC45" s="14"/>
      <c r="AGD45" s="14"/>
      <c r="AGE45" s="14"/>
      <c r="AGF45" s="14"/>
      <c r="AGG45" s="14"/>
      <c r="AGH45" s="14"/>
      <c r="AGI45" s="14"/>
      <c r="AGJ45" s="14"/>
      <c r="AGK45" s="14"/>
      <c r="AGL45" s="14"/>
      <c r="AGM45" s="14"/>
      <c r="AGN45" s="14"/>
      <c r="AGO45" s="14"/>
      <c r="AGP45" s="14"/>
      <c r="AGQ45" s="14"/>
      <c r="AGR45" s="14"/>
      <c r="AGS45" s="14"/>
      <c r="AGT45" s="14"/>
      <c r="AGU45" s="14"/>
      <c r="AGV45" s="14"/>
      <c r="AGW45" s="14"/>
      <c r="AGX45" s="14"/>
      <c r="AGY45" s="14"/>
      <c r="AGZ45" s="14"/>
      <c r="AHA45" s="14"/>
      <c r="AHB45" s="14"/>
      <c r="AHC45" s="14"/>
      <c r="AHD45" s="14"/>
      <c r="AHE45" s="14"/>
      <c r="AHF45" s="14"/>
      <c r="AHG45" s="14"/>
      <c r="AHH45" s="14"/>
      <c r="AHI45" s="14"/>
      <c r="AHJ45" s="14"/>
      <c r="AHK45" s="14"/>
      <c r="AHL45" s="14"/>
      <c r="AHM45" s="14"/>
      <c r="AHN45" s="14"/>
      <c r="AHO45" s="14"/>
      <c r="AHP45" s="14"/>
      <c r="AHQ45" s="14"/>
      <c r="AHR45" s="14"/>
      <c r="AHS45" s="14"/>
      <c r="AHT45" s="14"/>
      <c r="AHU45" s="14"/>
      <c r="AHV45" s="14"/>
      <c r="AHW45" s="14"/>
      <c r="AHX45" s="14"/>
      <c r="AHY45" s="14"/>
      <c r="AHZ45" s="14"/>
      <c r="AIA45" s="14"/>
      <c r="AIB45" s="14"/>
      <c r="AIC45" s="14"/>
      <c r="AID45" s="14"/>
      <c r="AIE45" s="14"/>
      <c r="AIF45" s="14"/>
      <c r="AIG45" s="14"/>
      <c r="AIH45" s="14"/>
      <c r="AII45" s="14"/>
      <c r="AIJ45" s="14"/>
      <c r="AIK45" s="14"/>
      <c r="AIL45" s="14"/>
      <c r="AIM45" s="14"/>
      <c r="AIN45" s="14"/>
      <c r="AIO45" s="14"/>
      <c r="AIP45" s="14"/>
      <c r="AIQ45" s="14"/>
      <c r="AIR45" s="14"/>
      <c r="AIS45" s="14"/>
      <c r="AIT45" s="14"/>
      <c r="AIU45" s="14"/>
      <c r="AIV45" s="14"/>
      <c r="AIW45" s="14"/>
      <c r="AIX45" s="14"/>
      <c r="AIY45" s="14"/>
      <c r="AIZ45" s="14"/>
      <c r="AJA45" s="14"/>
      <c r="AJB45" s="14"/>
      <c r="AJC45" s="14"/>
      <c r="AJD45" s="14"/>
      <c r="AJE45" s="14"/>
      <c r="AJF45" s="14"/>
      <c r="AJG45" s="14"/>
      <c r="AJH45" s="14"/>
      <c r="AJI45" s="14"/>
      <c r="AJJ45" s="14"/>
      <c r="AJK45" s="14"/>
      <c r="AJL45" s="14"/>
      <c r="AJM45" s="14"/>
      <c r="AJN45" s="14"/>
      <c r="AJO45" s="14"/>
      <c r="AJP45" s="14"/>
      <c r="AJQ45" s="14"/>
      <c r="AJR45" s="14"/>
      <c r="AJS45" s="14"/>
      <c r="AJT45" s="14"/>
      <c r="AJU45" s="14"/>
      <c r="AJV45" s="14"/>
      <c r="AJW45" s="14"/>
      <c r="AJX45" s="14"/>
      <c r="AJY45" s="14"/>
      <c r="AJZ45" s="14"/>
      <c r="AKA45" s="14"/>
      <c r="AKB45" s="14"/>
      <c r="AKC45" s="14"/>
      <c r="AKD45" s="14"/>
      <c r="AKE45" s="14"/>
      <c r="AKF45" s="14"/>
      <c r="AKG45" s="14"/>
      <c r="AKH45" s="14"/>
      <c r="AKI45" s="14"/>
      <c r="AKJ45" s="14"/>
      <c r="AKK45" s="14"/>
      <c r="AKL45" s="14"/>
      <c r="AKM45" s="14"/>
      <c r="AKN45" s="14"/>
      <c r="AKO45" s="14"/>
      <c r="AKP45" s="14"/>
      <c r="AKQ45" s="14"/>
      <c r="AKR45" s="14"/>
      <c r="AKS45" s="14"/>
      <c r="AKT45" s="14"/>
      <c r="AKU45" s="14"/>
      <c r="AKV45" s="14"/>
      <c r="AKW45" s="14"/>
      <c r="AKX45" s="14"/>
      <c r="AKY45" s="14"/>
      <c r="AKZ45" s="14"/>
      <c r="ALA45" s="14"/>
      <c r="ALB45" s="14"/>
      <c r="ALC45" s="14"/>
      <c r="ALD45" s="14"/>
      <c r="ALE45" s="14"/>
      <c r="ALF45" s="14"/>
      <c r="ALG45" s="14"/>
      <c r="ALH45" s="14"/>
      <c r="ALI45" s="14"/>
      <c r="ALJ45" s="14"/>
      <c r="ALK45" s="14"/>
      <c r="ALL45" s="14"/>
      <c r="ALM45" s="14"/>
      <c r="ALN45" s="14"/>
      <c r="ALO45" s="14"/>
      <c r="ALP45" s="14"/>
      <c r="ALQ45" s="14"/>
      <c r="ALR45" s="14"/>
      <c r="ALS45" s="14"/>
      <c r="ALT45" s="14"/>
      <c r="ALU45" s="14"/>
      <c r="ALV45" s="14"/>
      <c r="ALW45" s="14"/>
      <c r="ALX45" s="14"/>
      <c r="ALY45" s="14"/>
      <c r="ALZ45" s="14"/>
      <c r="AMA45" s="14"/>
      <c r="AMB45" s="14"/>
      <c r="AMC45" s="14"/>
      <c r="AMD45" s="14"/>
      <c r="AME45" s="14"/>
    </row>
    <row r="46" spans="1:1019" ht="15" x14ac:dyDescent="0.25">
      <c r="A46" s="14" t="s">
        <v>938</v>
      </c>
      <c r="B46" s="18">
        <v>8896</v>
      </c>
      <c r="C46" s="14"/>
      <c r="D46" s="14" t="s">
        <v>939</v>
      </c>
      <c r="E46" s="14"/>
      <c r="F46" s="14"/>
      <c r="G46" s="19"/>
      <c r="H46" s="20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  <c r="IV46" s="14"/>
      <c r="IW46" s="14"/>
      <c r="IX46" s="14"/>
      <c r="IY46" s="14"/>
      <c r="IZ46" s="14"/>
      <c r="JA46" s="14"/>
      <c r="JB46" s="14"/>
      <c r="JC46" s="14"/>
      <c r="JD46" s="14"/>
      <c r="JE46" s="14"/>
      <c r="JF46" s="14"/>
      <c r="JG46" s="14"/>
      <c r="JH46" s="14"/>
      <c r="JI46" s="14"/>
      <c r="JJ46" s="14"/>
      <c r="JK46" s="14"/>
      <c r="JL46" s="14"/>
      <c r="JM46" s="14"/>
      <c r="JN46" s="14"/>
      <c r="JO46" s="14"/>
      <c r="JP46" s="14"/>
      <c r="JQ46" s="14"/>
      <c r="JR46" s="14"/>
      <c r="JS46" s="14"/>
      <c r="JT46" s="14"/>
      <c r="JU46" s="14"/>
      <c r="JV46" s="14"/>
      <c r="JW46" s="14"/>
      <c r="JX46" s="14"/>
      <c r="JY46" s="14"/>
      <c r="JZ46" s="14"/>
      <c r="KA46" s="14"/>
      <c r="KB46" s="14"/>
      <c r="KC46" s="14"/>
      <c r="KD46" s="14"/>
      <c r="KE46" s="14"/>
      <c r="KF46" s="14"/>
      <c r="KG46" s="14"/>
      <c r="KH46" s="14"/>
      <c r="KI46" s="14"/>
      <c r="KJ46" s="14"/>
      <c r="KK46" s="14"/>
      <c r="KL46" s="14"/>
      <c r="KM46" s="14"/>
      <c r="KN46" s="14"/>
      <c r="KO46" s="14"/>
      <c r="KP46" s="14"/>
      <c r="KQ46" s="14"/>
      <c r="KR46" s="14"/>
      <c r="KS46" s="14"/>
      <c r="KT46" s="14"/>
      <c r="KU46" s="14"/>
      <c r="KV46" s="14"/>
      <c r="KW46" s="14"/>
      <c r="KX46" s="14"/>
      <c r="KY46" s="14"/>
      <c r="KZ46" s="14"/>
      <c r="LA46" s="14"/>
      <c r="LB46" s="14"/>
      <c r="LC46" s="14"/>
      <c r="LD46" s="14"/>
      <c r="LE46" s="14"/>
      <c r="LF46" s="14"/>
      <c r="LG46" s="14"/>
      <c r="LH46" s="14"/>
      <c r="LI46" s="14"/>
      <c r="LJ46" s="14"/>
      <c r="LK46" s="14"/>
      <c r="LL46" s="14"/>
      <c r="LM46" s="14"/>
      <c r="LN46" s="14"/>
      <c r="LO46" s="14"/>
      <c r="LP46" s="14"/>
      <c r="LQ46" s="14"/>
      <c r="LR46" s="14"/>
      <c r="LS46" s="14"/>
      <c r="LT46" s="14"/>
      <c r="LU46" s="14"/>
      <c r="LV46" s="14"/>
      <c r="LW46" s="14"/>
      <c r="LX46" s="14"/>
      <c r="LY46" s="14"/>
      <c r="LZ46" s="14"/>
      <c r="MA46" s="14"/>
      <c r="MB46" s="14"/>
      <c r="MC46" s="14"/>
      <c r="MD46" s="14"/>
      <c r="ME46" s="14"/>
      <c r="MF46" s="14"/>
      <c r="MG46" s="14"/>
      <c r="MH46" s="14"/>
      <c r="MI46" s="14"/>
      <c r="MJ46" s="14"/>
      <c r="MK46" s="14"/>
      <c r="ML46" s="14"/>
      <c r="MM46" s="14"/>
      <c r="MN46" s="14"/>
      <c r="MO46" s="14"/>
      <c r="MP46" s="14"/>
      <c r="MQ46" s="14"/>
      <c r="MR46" s="14"/>
      <c r="MS46" s="14"/>
      <c r="MT46" s="14"/>
      <c r="MU46" s="14"/>
      <c r="MV46" s="14"/>
      <c r="MW46" s="14"/>
      <c r="MX46" s="14"/>
      <c r="MY46" s="14"/>
      <c r="MZ46" s="14"/>
      <c r="NA46" s="14"/>
      <c r="NB46" s="14"/>
      <c r="NC46" s="14"/>
      <c r="ND46" s="14"/>
      <c r="NE46" s="14"/>
      <c r="NF46" s="14"/>
      <c r="NG46" s="14"/>
      <c r="NH46" s="14"/>
      <c r="NI46" s="14"/>
      <c r="NJ46" s="14"/>
      <c r="NK46" s="14"/>
      <c r="NL46" s="14"/>
      <c r="NM46" s="14"/>
      <c r="NN46" s="14"/>
      <c r="NO46" s="14"/>
      <c r="NP46" s="14"/>
      <c r="NQ46" s="14"/>
      <c r="NR46" s="14"/>
      <c r="NS46" s="14"/>
      <c r="NT46" s="14"/>
      <c r="NU46" s="14"/>
      <c r="NV46" s="14"/>
      <c r="NW46" s="14"/>
      <c r="NX46" s="14"/>
      <c r="NY46" s="14"/>
      <c r="NZ46" s="14"/>
      <c r="OA46" s="14"/>
      <c r="OB46" s="14"/>
      <c r="OC46" s="14"/>
      <c r="OD46" s="14"/>
      <c r="OE46" s="14"/>
      <c r="OF46" s="14"/>
      <c r="OG46" s="14"/>
      <c r="OH46" s="14"/>
      <c r="OI46" s="14"/>
      <c r="OJ46" s="14"/>
      <c r="OK46" s="14"/>
      <c r="OL46" s="14"/>
      <c r="OM46" s="14"/>
      <c r="ON46" s="14"/>
      <c r="OO46" s="14"/>
      <c r="OP46" s="14"/>
      <c r="OQ46" s="14"/>
      <c r="OR46" s="14"/>
      <c r="OS46" s="14"/>
      <c r="OT46" s="14"/>
      <c r="OU46" s="14"/>
      <c r="OV46" s="14"/>
      <c r="OW46" s="14"/>
      <c r="OX46" s="14"/>
      <c r="OY46" s="14"/>
      <c r="OZ46" s="14"/>
      <c r="PA46" s="14"/>
      <c r="PB46" s="14"/>
      <c r="PC46" s="14"/>
      <c r="PD46" s="14"/>
      <c r="PE46" s="14"/>
      <c r="PF46" s="14"/>
      <c r="PG46" s="14"/>
      <c r="PH46" s="14"/>
      <c r="PI46" s="14"/>
      <c r="PJ46" s="14"/>
      <c r="PK46" s="14"/>
      <c r="PL46" s="14"/>
      <c r="PM46" s="14"/>
      <c r="PN46" s="14"/>
      <c r="PO46" s="14"/>
      <c r="PP46" s="14"/>
      <c r="PQ46" s="14"/>
      <c r="PR46" s="14"/>
      <c r="PS46" s="14"/>
      <c r="PT46" s="14"/>
      <c r="PU46" s="14"/>
      <c r="PV46" s="14"/>
      <c r="PW46" s="14"/>
      <c r="PX46" s="14"/>
      <c r="PY46" s="14"/>
      <c r="PZ46" s="14"/>
      <c r="QA46" s="14"/>
      <c r="QB46" s="14"/>
      <c r="QC46" s="14"/>
      <c r="QD46" s="14"/>
      <c r="QE46" s="14"/>
      <c r="QF46" s="14"/>
      <c r="QG46" s="14"/>
      <c r="QH46" s="14"/>
      <c r="QI46" s="14"/>
      <c r="QJ46" s="14"/>
      <c r="QK46" s="14"/>
      <c r="QL46" s="14"/>
      <c r="QM46" s="14"/>
      <c r="QN46" s="14"/>
      <c r="QO46" s="14"/>
      <c r="QP46" s="14"/>
      <c r="QQ46" s="14"/>
      <c r="QR46" s="14"/>
      <c r="QS46" s="14"/>
      <c r="QT46" s="14"/>
      <c r="QU46" s="14"/>
      <c r="QV46" s="14"/>
      <c r="QW46" s="14"/>
      <c r="QX46" s="14"/>
      <c r="QY46" s="14"/>
      <c r="QZ46" s="14"/>
      <c r="RA46" s="14"/>
      <c r="RB46" s="14"/>
      <c r="RC46" s="14"/>
      <c r="RD46" s="14"/>
      <c r="RE46" s="14"/>
      <c r="RF46" s="14"/>
      <c r="RG46" s="14"/>
      <c r="RH46" s="14"/>
      <c r="RI46" s="14"/>
      <c r="RJ46" s="14"/>
      <c r="RK46" s="14"/>
      <c r="RL46" s="14"/>
      <c r="RM46" s="14"/>
      <c r="RN46" s="14"/>
      <c r="RO46" s="14"/>
      <c r="RP46" s="14"/>
      <c r="RQ46" s="14"/>
      <c r="RR46" s="14"/>
      <c r="RS46" s="14"/>
      <c r="RT46" s="14"/>
      <c r="RU46" s="14"/>
      <c r="RV46" s="14"/>
      <c r="RW46" s="14"/>
      <c r="RX46" s="14"/>
      <c r="RY46" s="14"/>
      <c r="RZ46" s="14"/>
      <c r="SA46" s="14"/>
      <c r="SB46" s="14"/>
      <c r="SC46" s="14"/>
      <c r="SD46" s="14"/>
      <c r="SE46" s="14"/>
      <c r="SF46" s="14"/>
      <c r="SG46" s="14"/>
      <c r="SH46" s="14"/>
      <c r="SI46" s="14"/>
      <c r="SJ46" s="14"/>
      <c r="SK46" s="14"/>
      <c r="SL46" s="14"/>
      <c r="SM46" s="14"/>
      <c r="SN46" s="14"/>
      <c r="SO46" s="14"/>
      <c r="SP46" s="14"/>
      <c r="SQ46" s="14"/>
      <c r="SR46" s="14"/>
      <c r="SS46" s="14"/>
      <c r="ST46" s="14"/>
      <c r="SU46" s="14"/>
      <c r="SV46" s="14"/>
      <c r="SW46" s="14"/>
      <c r="SX46" s="14"/>
      <c r="SY46" s="14"/>
      <c r="SZ46" s="14"/>
      <c r="TA46" s="14"/>
      <c r="TB46" s="14"/>
      <c r="TC46" s="14"/>
      <c r="TD46" s="14"/>
      <c r="TE46" s="14"/>
      <c r="TF46" s="14"/>
      <c r="TG46" s="14"/>
      <c r="TH46" s="14"/>
      <c r="TI46" s="14"/>
      <c r="TJ46" s="14"/>
      <c r="TK46" s="14"/>
      <c r="TL46" s="14"/>
      <c r="TM46" s="14"/>
      <c r="TN46" s="14"/>
      <c r="TO46" s="14"/>
      <c r="TP46" s="14"/>
      <c r="TQ46" s="14"/>
      <c r="TR46" s="14"/>
      <c r="TS46" s="14"/>
      <c r="TT46" s="14"/>
      <c r="TU46" s="14"/>
      <c r="TV46" s="14"/>
      <c r="TW46" s="14"/>
      <c r="TX46" s="14"/>
      <c r="TY46" s="14"/>
      <c r="TZ46" s="14"/>
      <c r="UA46" s="14"/>
      <c r="UB46" s="14"/>
      <c r="UC46" s="14"/>
      <c r="UD46" s="14"/>
      <c r="UE46" s="14"/>
      <c r="UF46" s="14"/>
      <c r="UG46" s="14"/>
      <c r="UH46" s="14"/>
      <c r="UI46" s="14"/>
      <c r="UJ46" s="14"/>
      <c r="UK46" s="14"/>
      <c r="UL46" s="14"/>
      <c r="UM46" s="14"/>
      <c r="UN46" s="14"/>
      <c r="UO46" s="14"/>
      <c r="UP46" s="14"/>
      <c r="UQ46" s="14"/>
      <c r="UR46" s="14"/>
      <c r="US46" s="14"/>
      <c r="UT46" s="14"/>
      <c r="UU46" s="14"/>
      <c r="UV46" s="14"/>
      <c r="UW46" s="14"/>
      <c r="UX46" s="14"/>
      <c r="UY46" s="14"/>
      <c r="UZ46" s="14"/>
      <c r="VA46" s="14"/>
      <c r="VB46" s="14"/>
      <c r="VC46" s="14"/>
      <c r="VD46" s="14"/>
      <c r="VE46" s="14"/>
      <c r="VF46" s="14"/>
      <c r="VG46" s="14"/>
      <c r="VH46" s="14"/>
      <c r="VI46" s="14"/>
      <c r="VJ46" s="14"/>
      <c r="VK46" s="14"/>
      <c r="VL46" s="14"/>
      <c r="VM46" s="14"/>
      <c r="VN46" s="14"/>
      <c r="VO46" s="14"/>
      <c r="VP46" s="14"/>
      <c r="VQ46" s="14"/>
      <c r="VR46" s="14"/>
      <c r="VS46" s="14"/>
      <c r="VT46" s="14"/>
      <c r="VU46" s="14"/>
      <c r="VV46" s="14"/>
      <c r="VW46" s="14"/>
      <c r="VX46" s="14"/>
      <c r="VY46" s="14"/>
      <c r="VZ46" s="14"/>
      <c r="WA46" s="14"/>
      <c r="WB46" s="14"/>
      <c r="WC46" s="14"/>
      <c r="WD46" s="14"/>
      <c r="WE46" s="14"/>
      <c r="WF46" s="14"/>
      <c r="WG46" s="14"/>
      <c r="WH46" s="14"/>
      <c r="WI46" s="14"/>
      <c r="WJ46" s="14"/>
      <c r="WK46" s="14"/>
      <c r="WL46" s="14"/>
      <c r="WM46" s="14"/>
      <c r="WN46" s="14"/>
      <c r="WO46" s="14"/>
      <c r="WP46" s="14"/>
      <c r="WQ46" s="14"/>
      <c r="WR46" s="14"/>
      <c r="WS46" s="14"/>
      <c r="WT46" s="14"/>
      <c r="WU46" s="14"/>
      <c r="WV46" s="14"/>
      <c r="WW46" s="14"/>
      <c r="WX46" s="14"/>
      <c r="WY46" s="14"/>
      <c r="WZ46" s="14"/>
      <c r="XA46" s="14"/>
      <c r="XB46" s="14"/>
      <c r="XC46" s="14"/>
      <c r="XD46" s="14"/>
      <c r="XE46" s="14"/>
      <c r="XF46" s="14"/>
      <c r="XG46" s="14"/>
      <c r="XH46" s="14"/>
      <c r="XI46" s="14"/>
      <c r="XJ46" s="14"/>
      <c r="XK46" s="14"/>
      <c r="XL46" s="14"/>
      <c r="XM46" s="14"/>
      <c r="XN46" s="14"/>
      <c r="XO46" s="14"/>
      <c r="XP46" s="14"/>
      <c r="XQ46" s="14"/>
      <c r="XR46" s="14"/>
      <c r="XS46" s="14"/>
      <c r="XT46" s="14"/>
      <c r="XU46" s="14"/>
      <c r="XV46" s="14"/>
      <c r="XW46" s="14"/>
      <c r="XX46" s="14"/>
      <c r="XY46" s="14"/>
      <c r="XZ46" s="14"/>
      <c r="YA46" s="14"/>
      <c r="YB46" s="14"/>
      <c r="YC46" s="14"/>
      <c r="YD46" s="14"/>
      <c r="YE46" s="14"/>
      <c r="YF46" s="14"/>
      <c r="YG46" s="14"/>
      <c r="YH46" s="14"/>
      <c r="YI46" s="14"/>
      <c r="YJ46" s="14"/>
      <c r="YK46" s="14"/>
      <c r="YL46" s="14"/>
      <c r="YM46" s="14"/>
      <c r="YN46" s="14"/>
      <c r="YO46" s="14"/>
      <c r="YP46" s="14"/>
      <c r="YQ46" s="14"/>
      <c r="YR46" s="14"/>
      <c r="YS46" s="14"/>
      <c r="YT46" s="14"/>
      <c r="YU46" s="14"/>
      <c r="YV46" s="14"/>
      <c r="YW46" s="14"/>
      <c r="YX46" s="14"/>
      <c r="YY46" s="14"/>
      <c r="YZ46" s="14"/>
      <c r="ZA46" s="14"/>
      <c r="ZB46" s="14"/>
      <c r="ZC46" s="14"/>
      <c r="ZD46" s="14"/>
      <c r="ZE46" s="14"/>
      <c r="ZF46" s="14"/>
      <c r="ZG46" s="14"/>
      <c r="ZH46" s="14"/>
      <c r="ZI46" s="14"/>
      <c r="ZJ46" s="14"/>
      <c r="ZK46" s="14"/>
      <c r="ZL46" s="14"/>
      <c r="ZM46" s="14"/>
      <c r="ZN46" s="14"/>
      <c r="ZO46" s="14"/>
      <c r="ZP46" s="14"/>
      <c r="ZQ46" s="14"/>
      <c r="ZR46" s="14"/>
      <c r="ZS46" s="14"/>
      <c r="ZT46" s="14"/>
      <c r="ZU46" s="14"/>
      <c r="ZV46" s="14"/>
      <c r="ZW46" s="14"/>
      <c r="ZX46" s="14"/>
      <c r="ZY46" s="14"/>
      <c r="ZZ46" s="14"/>
      <c r="AAA46" s="14"/>
      <c r="AAB46" s="14"/>
      <c r="AAC46" s="14"/>
      <c r="AAD46" s="14"/>
      <c r="AAE46" s="14"/>
      <c r="AAF46" s="14"/>
      <c r="AAG46" s="14"/>
      <c r="AAH46" s="14"/>
      <c r="AAI46" s="14"/>
      <c r="AAJ46" s="14"/>
      <c r="AAK46" s="14"/>
      <c r="AAL46" s="14"/>
      <c r="AAM46" s="14"/>
      <c r="AAN46" s="14"/>
      <c r="AAO46" s="14"/>
      <c r="AAP46" s="14"/>
      <c r="AAQ46" s="14"/>
      <c r="AAR46" s="14"/>
      <c r="AAS46" s="14"/>
      <c r="AAT46" s="14"/>
      <c r="AAU46" s="14"/>
      <c r="AAV46" s="14"/>
      <c r="AAW46" s="14"/>
      <c r="AAX46" s="14"/>
      <c r="AAY46" s="14"/>
      <c r="AAZ46" s="14"/>
      <c r="ABA46" s="14"/>
      <c r="ABB46" s="14"/>
      <c r="ABC46" s="14"/>
      <c r="ABD46" s="14"/>
      <c r="ABE46" s="14"/>
      <c r="ABF46" s="14"/>
      <c r="ABG46" s="14"/>
      <c r="ABH46" s="14"/>
      <c r="ABI46" s="14"/>
      <c r="ABJ46" s="14"/>
      <c r="ABK46" s="14"/>
      <c r="ABL46" s="14"/>
      <c r="ABM46" s="14"/>
      <c r="ABN46" s="14"/>
      <c r="ABO46" s="14"/>
      <c r="ABP46" s="14"/>
      <c r="ABQ46" s="14"/>
      <c r="ABR46" s="14"/>
      <c r="ABS46" s="14"/>
      <c r="ABT46" s="14"/>
      <c r="ABU46" s="14"/>
      <c r="ABV46" s="14"/>
      <c r="ABW46" s="14"/>
      <c r="ABX46" s="14"/>
      <c r="ABY46" s="14"/>
      <c r="ABZ46" s="14"/>
      <c r="ACA46" s="14"/>
      <c r="ACB46" s="14"/>
      <c r="ACC46" s="14"/>
      <c r="ACD46" s="14"/>
      <c r="ACE46" s="14"/>
      <c r="ACF46" s="14"/>
      <c r="ACG46" s="14"/>
      <c r="ACH46" s="14"/>
      <c r="ACI46" s="14"/>
      <c r="ACJ46" s="14"/>
      <c r="ACK46" s="14"/>
      <c r="ACL46" s="14"/>
      <c r="ACM46" s="14"/>
      <c r="ACN46" s="14"/>
      <c r="ACO46" s="14"/>
      <c r="ACP46" s="14"/>
      <c r="ACQ46" s="14"/>
      <c r="ACR46" s="14"/>
      <c r="ACS46" s="14"/>
      <c r="ACT46" s="14"/>
      <c r="ACU46" s="14"/>
      <c r="ACV46" s="14"/>
      <c r="ACW46" s="14"/>
      <c r="ACX46" s="14"/>
      <c r="ACY46" s="14"/>
      <c r="ACZ46" s="14"/>
      <c r="ADA46" s="14"/>
      <c r="ADB46" s="14"/>
      <c r="ADC46" s="14"/>
      <c r="ADD46" s="14"/>
      <c r="ADE46" s="14"/>
      <c r="ADF46" s="14"/>
      <c r="ADG46" s="14"/>
      <c r="ADH46" s="14"/>
      <c r="ADI46" s="14"/>
      <c r="ADJ46" s="14"/>
      <c r="ADK46" s="14"/>
      <c r="ADL46" s="14"/>
      <c r="ADM46" s="14"/>
      <c r="ADN46" s="14"/>
      <c r="ADO46" s="14"/>
      <c r="ADP46" s="14"/>
      <c r="ADQ46" s="14"/>
      <c r="ADR46" s="14"/>
      <c r="ADS46" s="14"/>
      <c r="ADT46" s="14"/>
      <c r="ADU46" s="14"/>
      <c r="ADV46" s="14"/>
      <c r="ADW46" s="14"/>
      <c r="ADX46" s="14"/>
      <c r="ADY46" s="14"/>
      <c r="ADZ46" s="14"/>
      <c r="AEA46" s="14"/>
      <c r="AEB46" s="14"/>
      <c r="AEC46" s="14"/>
      <c r="AED46" s="14"/>
      <c r="AEE46" s="14"/>
      <c r="AEF46" s="14"/>
      <c r="AEG46" s="14"/>
      <c r="AEH46" s="14"/>
      <c r="AEI46" s="14"/>
      <c r="AEJ46" s="14"/>
      <c r="AEK46" s="14"/>
      <c r="AEL46" s="14"/>
      <c r="AEM46" s="14"/>
      <c r="AEN46" s="14"/>
      <c r="AEO46" s="14"/>
      <c r="AEP46" s="14"/>
      <c r="AEQ46" s="14"/>
      <c r="AER46" s="14"/>
      <c r="AES46" s="14"/>
      <c r="AET46" s="14"/>
      <c r="AEU46" s="14"/>
      <c r="AEV46" s="14"/>
      <c r="AEW46" s="14"/>
      <c r="AEX46" s="14"/>
      <c r="AEY46" s="14"/>
      <c r="AEZ46" s="14"/>
      <c r="AFA46" s="14"/>
      <c r="AFB46" s="14"/>
      <c r="AFC46" s="14"/>
      <c r="AFD46" s="14"/>
      <c r="AFE46" s="14"/>
      <c r="AFF46" s="14"/>
      <c r="AFG46" s="14"/>
      <c r="AFH46" s="14"/>
      <c r="AFI46" s="14"/>
      <c r="AFJ46" s="14"/>
      <c r="AFK46" s="14"/>
      <c r="AFL46" s="14"/>
      <c r="AFM46" s="14"/>
      <c r="AFN46" s="14"/>
      <c r="AFO46" s="14"/>
      <c r="AFP46" s="14"/>
      <c r="AFQ46" s="14"/>
      <c r="AFR46" s="14"/>
      <c r="AFS46" s="14"/>
      <c r="AFT46" s="14"/>
      <c r="AFU46" s="14"/>
      <c r="AFV46" s="14"/>
      <c r="AFW46" s="14"/>
      <c r="AFX46" s="14"/>
      <c r="AFY46" s="14"/>
      <c r="AFZ46" s="14"/>
      <c r="AGA46" s="14"/>
      <c r="AGB46" s="14"/>
      <c r="AGC46" s="14"/>
      <c r="AGD46" s="14"/>
      <c r="AGE46" s="14"/>
      <c r="AGF46" s="14"/>
      <c r="AGG46" s="14"/>
      <c r="AGH46" s="14"/>
      <c r="AGI46" s="14"/>
      <c r="AGJ46" s="14"/>
      <c r="AGK46" s="14"/>
      <c r="AGL46" s="14"/>
      <c r="AGM46" s="14"/>
      <c r="AGN46" s="14"/>
      <c r="AGO46" s="14"/>
      <c r="AGP46" s="14"/>
      <c r="AGQ46" s="14"/>
      <c r="AGR46" s="14"/>
      <c r="AGS46" s="14"/>
      <c r="AGT46" s="14"/>
      <c r="AGU46" s="14"/>
      <c r="AGV46" s="14"/>
      <c r="AGW46" s="14"/>
      <c r="AGX46" s="14"/>
      <c r="AGY46" s="14"/>
      <c r="AGZ46" s="14"/>
      <c r="AHA46" s="14"/>
      <c r="AHB46" s="14"/>
      <c r="AHC46" s="14"/>
      <c r="AHD46" s="14"/>
      <c r="AHE46" s="14"/>
      <c r="AHF46" s="14"/>
      <c r="AHG46" s="14"/>
      <c r="AHH46" s="14"/>
      <c r="AHI46" s="14"/>
      <c r="AHJ46" s="14"/>
      <c r="AHK46" s="14"/>
      <c r="AHL46" s="14"/>
      <c r="AHM46" s="14"/>
      <c r="AHN46" s="14"/>
      <c r="AHO46" s="14"/>
      <c r="AHP46" s="14"/>
      <c r="AHQ46" s="14"/>
      <c r="AHR46" s="14"/>
      <c r="AHS46" s="14"/>
      <c r="AHT46" s="14"/>
      <c r="AHU46" s="14"/>
      <c r="AHV46" s="14"/>
      <c r="AHW46" s="14"/>
      <c r="AHX46" s="14"/>
      <c r="AHY46" s="14"/>
      <c r="AHZ46" s="14"/>
      <c r="AIA46" s="14"/>
      <c r="AIB46" s="14"/>
      <c r="AIC46" s="14"/>
      <c r="AID46" s="14"/>
      <c r="AIE46" s="14"/>
      <c r="AIF46" s="14"/>
      <c r="AIG46" s="14"/>
      <c r="AIH46" s="14"/>
      <c r="AII46" s="14"/>
      <c r="AIJ46" s="14"/>
      <c r="AIK46" s="14"/>
      <c r="AIL46" s="14"/>
      <c r="AIM46" s="14"/>
      <c r="AIN46" s="14"/>
      <c r="AIO46" s="14"/>
      <c r="AIP46" s="14"/>
      <c r="AIQ46" s="14"/>
      <c r="AIR46" s="14"/>
      <c r="AIS46" s="14"/>
      <c r="AIT46" s="14"/>
      <c r="AIU46" s="14"/>
      <c r="AIV46" s="14"/>
      <c r="AIW46" s="14"/>
      <c r="AIX46" s="14"/>
      <c r="AIY46" s="14"/>
      <c r="AIZ46" s="14"/>
      <c r="AJA46" s="14"/>
      <c r="AJB46" s="14"/>
      <c r="AJC46" s="14"/>
      <c r="AJD46" s="14"/>
      <c r="AJE46" s="14"/>
      <c r="AJF46" s="14"/>
      <c r="AJG46" s="14"/>
      <c r="AJH46" s="14"/>
      <c r="AJI46" s="14"/>
      <c r="AJJ46" s="14"/>
      <c r="AJK46" s="14"/>
      <c r="AJL46" s="14"/>
      <c r="AJM46" s="14"/>
      <c r="AJN46" s="14"/>
      <c r="AJO46" s="14"/>
      <c r="AJP46" s="14"/>
      <c r="AJQ46" s="14"/>
      <c r="AJR46" s="14"/>
      <c r="AJS46" s="14"/>
      <c r="AJT46" s="14"/>
      <c r="AJU46" s="14"/>
      <c r="AJV46" s="14"/>
      <c r="AJW46" s="14"/>
      <c r="AJX46" s="14"/>
      <c r="AJY46" s="14"/>
      <c r="AJZ46" s="14"/>
      <c r="AKA46" s="14"/>
      <c r="AKB46" s="14"/>
      <c r="AKC46" s="14"/>
      <c r="AKD46" s="14"/>
      <c r="AKE46" s="14"/>
      <c r="AKF46" s="14"/>
      <c r="AKG46" s="14"/>
      <c r="AKH46" s="14"/>
      <c r="AKI46" s="14"/>
      <c r="AKJ46" s="14"/>
      <c r="AKK46" s="14"/>
      <c r="AKL46" s="14"/>
      <c r="AKM46" s="14"/>
      <c r="AKN46" s="14"/>
      <c r="AKO46" s="14"/>
      <c r="AKP46" s="14"/>
      <c r="AKQ46" s="14"/>
      <c r="AKR46" s="14"/>
      <c r="AKS46" s="14"/>
      <c r="AKT46" s="14"/>
      <c r="AKU46" s="14"/>
      <c r="AKV46" s="14"/>
      <c r="AKW46" s="14"/>
      <c r="AKX46" s="14"/>
      <c r="AKY46" s="14"/>
      <c r="AKZ46" s="14"/>
      <c r="ALA46" s="14"/>
      <c r="ALB46" s="14"/>
      <c r="ALC46" s="14"/>
      <c r="ALD46" s="14"/>
      <c r="ALE46" s="14"/>
      <c r="ALF46" s="14"/>
      <c r="ALG46" s="14"/>
      <c r="ALH46" s="14"/>
      <c r="ALI46" s="14"/>
      <c r="ALJ46" s="14"/>
      <c r="ALK46" s="14"/>
      <c r="ALL46" s="14"/>
      <c r="ALM46" s="14"/>
      <c r="ALN46" s="14"/>
      <c r="ALO46" s="14"/>
      <c r="ALP46" s="14"/>
      <c r="ALQ46" s="14"/>
      <c r="ALR46" s="14"/>
      <c r="ALS46" s="14"/>
      <c r="ALT46" s="14"/>
      <c r="ALU46" s="14"/>
      <c r="ALV46" s="14"/>
      <c r="ALW46" s="14"/>
      <c r="ALX46" s="14"/>
      <c r="ALY46" s="14"/>
      <c r="ALZ46" s="14"/>
      <c r="AMA46" s="14"/>
      <c r="AMB46" s="14"/>
      <c r="AMC46" s="14"/>
      <c r="AMD46" s="14"/>
      <c r="AME46" s="14"/>
    </row>
    <row r="47" spans="1:1019" ht="15" x14ac:dyDescent="0.25">
      <c r="A47" s="14" t="s">
        <v>951</v>
      </c>
      <c r="B47" s="18">
        <v>22518</v>
      </c>
      <c r="C47" s="14"/>
      <c r="D47" s="14" t="s">
        <v>952</v>
      </c>
      <c r="E47" s="14"/>
      <c r="F47" s="14"/>
      <c r="G47" s="19"/>
      <c r="H47" s="20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</row>
    <row r="48" spans="1:1019" ht="15" x14ac:dyDescent="0.25">
      <c r="A48" s="14" t="s">
        <v>1957</v>
      </c>
      <c r="B48" s="18">
        <v>1112</v>
      </c>
      <c r="C48" s="14"/>
      <c r="D48" s="14" t="s">
        <v>1958</v>
      </c>
      <c r="E48" s="14"/>
      <c r="F48" s="14"/>
      <c r="G48" s="19"/>
      <c r="H48" s="20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  <c r="IV48" s="14"/>
      <c r="IW48" s="14"/>
      <c r="IX48" s="14"/>
      <c r="IY48" s="14"/>
      <c r="IZ48" s="14"/>
      <c r="JA48" s="14"/>
      <c r="JB48" s="14"/>
      <c r="JC48" s="14"/>
      <c r="JD48" s="14"/>
      <c r="JE48" s="14"/>
      <c r="JF48" s="14"/>
      <c r="JG48" s="14"/>
      <c r="JH48" s="14"/>
      <c r="JI48" s="14"/>
      <c r="JJ48" s="14"/>
      <c r="JK48" s="14"/>
      <c r="JL48" s="14"/>
      <c r="JM48" s="14"/>
      <c r="JN48" s="14"/>
      <c r="JO48" s="14"/>
      <c r="JP48" s="14"/>
      <c r="JQ48" s="14"/>
      <c r="JR48" s="14"/>
      <c r="JS48" s="14"/>
      <c r="JT48" s="14"/>
      <c r="JU48" s="14"/>
      <c r="JV48" s="14"/>
      <c r="JW48" s="14"/>
      <c r="JX48" s="14"/>
      <c r="JY48" s="14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/>
      <c r="OT48" s="14"/>
      <c r="OU48" s="14"/>
      <c r="OV48" s="14"/>
      <c r="OW48" s="14"/>
      <c r="OX48" s="14"/>
      <c r="OY48" s="14"/>
      <c r="OZ48" s="14"/>
      <c r="PA48" s="14"/>
      <c r="PB48" s="14"/>
      <c r="PC48" s="14"/>
      <c r="PD48" s="14"/>
      <c r="PE48" s="14"/>
      <c r="PF48" s="14"/>
      <c r="PG48" s="14"/>
      <c r="PH48" s="14"/>
      <c r="PI48" s="14"/>
      <c r="PJ48" s="14"/>
      <c r="PK48" s="14"/>
      <c r="PL48" s="14"/>
      <c r="PM48" s="14"/>
      <c r="PN48" s="14"/>
      <c r="PO48" s="14"/>
      <c r="PP48" s="14"/>
      <c r="PQ48" s="14"/>
      <c r="PR48" s="14"/>
      <c r="PS48" s="14"/>
      <c r="PT48" s="14"/>
      <c r="PU48" s="14"/>
      <c r="PV48" s="14"/>
      <c r="PW48" s="14"/>
      <c r="PX48" s="14"/>
      <c r="PY48" s="14"/>
      <c r="PZ48" s="14"/>
      <c r="QA48" s="14"/>
      <c r="QB48" s="14"/>
      <c r="QC48" s="14"/>
      <c r="QD48" s="14"/>
      <c r="QE48" s="14"/>
      <c r="QF48" s="14"/>
      <c r="QG48" s="14"/>
      <c r="QH48" s="14"/>
      <c r="QI48" s="14"/>
      <c r="QJ48" s="14"/>
      <c r="QK48" s="14"/>
      <c r="QL48" s="14"/>
      <c r="QM48" s="14"/>
      <c r="QN48" s="14"/>
      <c r="QO48" s="14"/>
      <c r="QP48" s="14"/>
      <c r="QQ48" s="14"/>
      <c r="QR48" s="14"/>
      <c r="QS48" s="14"/>
      <c r="QT48" s="14"/>
      <c r="QU48" s="14"/>
      <c r="QV48" s="14"/>
      <c r="QW48" s="14"/>
      <c r="QX48" s="14"/>
      <c r="QY48" s="14"/>
      <c r="QZ48" s="14"/>
      <c r="RA48" s="14"/>
      <c r="RB48" s="14"/>
      <c r="RC48" s="14"/>
      <c r="RD48" s="14"/>
      <c r="RE48" s="14"/>
      <c r="RF48" s="14"/>
      <c r="RG48" s="14"/>
      <c r="RH48" s="14"/>
      <c r="RI48" s="14"/>
      <c r="RJ48" s="14"/>
      <c r="RK48" s="14"/>
      <c r="RL48" s="14"/>
      <c r="RM48" s="14"/>
      <c r="RN48" s="14"/>
      <c r="RO48" s="14"/>
      <c r="RP48" s="14"/>
      <c r="RQ48" s="14"/>
      <c r="RR48" s="14"/>
      <c r="RS48" s="14"/>
      <c r="RT48" s="14"/>
      <c r="RU48" s="14"/>
      <c r="RV48" s="14"/>
      <c r="RW48" s="14"/>
      <c r="RX48" s="14"/>
      <c r="RY48" s="14"/>
      <c r="RZ48" s="14"/>
      <c r="SA48" s="14"/>
      <c r="SB48" s="14"/>
      <c r="SC48" s="14"/>
      <c r="SD48" s="14"/>
      <c r="SE48" s="14"/>
      <c r="SF48" s="14"/>
      <c r="SG48" s="14"/>
      <c r="SH48" s="14"/>
      <c r="SI48" s="14"/>
      <c r="SJ48" s="14"/>
      <c r="SK48" s="14"/>
      <c r="SL48" s="14"/>
      <c r="SM48" s="14"/>
      <c r="SN48" s="14"/>
      <c r="SO48" s="14"/>
      <c r="SP48" s="14"/>
      <c r="SQ48" s="14"/>
      <c r="SR48" s="14"/>
      <c r="SS48" s="14"/>
      <c r="ST48" s="14"/>
      <c r="SU48" s="14"/>
      <c r="SV48" s="14"/>
      <c r="SW48" s="14"/>
      <c r="SX48" s="14"/>
      <c r="SY48" s="14"/>
      <c r="SZ48" s="14"/>
      <c r="TA48" s="14"/>
      <c r="TB48" s="14"/>
      <c r="TC48" s="14"/>
      <c r="TD48" s="14"/>
      <c r="TE48" s="14"/>
      <c r="TF48" s="14"/>
      <c r="TG48" s="14"/>
      <c r="TH48" s="14"/>
      <c r="TI48" s="14"/>
      <c r="TJ48" s="14"/>
      <c r="TK48" s="14"/>
      <c r="TL48" s="14"/>
      <c r="TM48" s="14"/>
      <c r="TN48" s="14"/>
      <c r="TO48" s="14"/>
      <c r="TP48" s="14"/>
      <c r="TQ48" s="14"/>
      <c r="TR48" s="14"/>
      <c r="TS48" s="14"/>
      <c r="TT48" s="14"/>
      <c r="TU48" s="14"/>
      <c r="TV48" s="14"/>
      <c r="TW48" s="14"/>
      <c r="TX48" s="14"/>
      <c r="TY48" s="14"/>
      <c r="TZ48" s="14"/>
      <c r="UA48" s="14"/>
      <c r="UB48" s="14"/>
      <c r="UC48" s="14"/>
      <c r="UD48" s="14"/>
      <c r="UE48" s="14"/>
      <c r="UF48" s="14"/>
      <c r="UG48" s="14"/>
      <c r="UH48" s="14"/>
      <c r="UI48" s="14"/>
      <c r="UJ48" s="14"/>
      <c r="UK48" s="14"/>
      <c r="UL48" s="14"/>
      <c r="UM48" s="14"/>
      <c r="UN48" s="14"/>
      <c r="UO48" s="14"/>
      <c r="UP48" s="14"/>
      <c r="UQ48" s="14"/>
      <c r="UR48" s="14"/>
      <c r="US48" s="14"/>
      <c r="UT48" s="14"/>
      <c r="UU48" s="14"/>
      <c r="UV48" s="14"/>
      <c r="UW48" s="14"/>
      <c r="UX48" s="14"/>
      <c r="UY48" s="14"/>
      <c r="UZ48" s="14"/>
      <c r="VA48" s="14"/>
      <c r="VB48" s="14"/>
      <c r="VC48" s="14"/>
      <c r="VD48" s="14"/>
      <c r="VE48" s="14"/>
      <c r="VF48" s="14"/>
      <c r="VG48" s="14"/>
      <c r="VH48" s="14"/>
      <c r="VI48" s="14"/>
      <c r="VJ48" s="14"/>
      <c r="VK48" s="14"/>
      <c r="VL48" s="14"/>
      <c r="VM48" s="14"/>
      <c r="VN48" s="14"/>
      <c r="VO48" s="14"/>
      <c r="VP48" s="14"/>
      <c r="VQ48" s="14"/>
      <c r="VR48" s="14"/>
      <c r="VS48" s="14"/>
      <c r="VT48" s="14"/>
      <c r="VU48" s="14"/>
      <c r="VV48" s="14"/>
      <c r="VW48" s="14"/>
      <c r="VX48" s="14"/>
      <c r="VY48" s="14"/>
      <c r="VZ48" s="14"/>
      <c r="WA48" s="14"/>
      <c r="WB48" s="14"/>
      <c r="WC48" s="14"/>
      <c r="WD48" s="14"/>
      <c r="WE48" s="14"/>
      <c r="WF48" s="14"/>
      <c r="WG48" s="14"/>
      <c r="WH48" s="14"/>
      <c r="WI48" s="14"/>
      <c r="WJ48" s="14"/>
      <c r="WK48" s="14"/>
      <c r="WL48" s="14"/>
      <c r="WM48" s="14"/>
      <c r="WN48" s="14"/>
      <c r="WO48" s="14"/>
      <c r="WP48" s="14"/>
      <c r="WQ48" s="14"/>
      <c r="WR48" s="14"/>
      <c r="WS48" s="14"/>
      <c r="WT48" s="14"/>
      <c r="WU48" s="14"/>
      <c r="WV48" s="14"/>
      <c r="WW48" s="14"/>
      <c r="WX48" s="14"/>
      <c r="WY48" s="14"/>
      <c r="WZ48" s="14"/>
      <c r="XA48" s="14"/>
      <c r="XB48" s="14"/>
      <c r="XC48" s="14"/>
      <c r="XD48" s="14"/>
      <c r="XE48" s="14"/>
      <c r="XF48" s="14"/>
      <c r="XG48" s="14"/>
      <c r="XH48" s="14"/>
      <c r="XI48" s="14"/>
      <c r="XJ48" s="14"/>
      <c r="XK48" s="14"/>
      <c r="XL48" s="14"/>
      <c r="XM48" s="14"/>
      <c r="XN48" s="14"/>
      <c r="XO48" s="14"/>
      <c r="XP48" s="14"/>
      <c r="XQ48" s="14"/>
      <c r="XR48" s="14"/>
      <c r="XS48" s="14"/>
      <c r="XT48" s="14"/>
      <c r="XU48" s="14"/>
      <c r="XV48" s="14"/>
      <c r="XW48" s="14"/>
      <c r="XX48" s="14"/>
      <c r="XY48" s="14"/>
      <c r="XZ48" s="14"/>
      <c r="YA48" s="14"/>
      <c r="YB48" s="14"/>
      <c r="YC48" s="14"/>
      <c r="YD48" s="14"/>
      <c r="YE48" s="14"/>
      <c r="YF48" s="14"/>
      <c r="YG48" s="14"/>
      <c r="YH48" s="14"/>
      <c r="YI48" s="14"/>
      <c r="YJ48" s="14"/>
      <c r="YK48" s="14"/>
      <c r="YL48" s="14"/>
      <c r="YM48" s="14"/>
      <c r="YN48" s="14"/>
      <c r="YO48" s="14"/>
      <c r="YP48" s="14"/>
      <c r="YQ48" s="14"/>
      <c r="YR48" s="14"/>
      <c r="YS48" s="14"/>
      <c r="YT48" s="14"/>
      <c r="YU48" s="14"/>
      <c r="YV48" s="14"/>
      <c r="YW48" s="14"/>
      <c r="YX48" s="14"/>
      <c r="YY48" s="14"/>
      <c r="YZ48" s="14"/>
      <c r="ZA48" s="14"/>
      <c r="ZB48" s="14"/>
      <c r="ZC48" s="14"/>
      <c r="ZD48" s="14"/>
      <c r="ZE48" s="14"/>
      <c r="ZF48" s="14"/>
      <c r="ZG48" s="14"/>
      <c r="ZH48" s="14"/>
      <c r="ZI48" s="14"/>
      <c r="ZJ48" s="14"/>
      <c r="ZK48" s="14"/>
      <c r="ZL48" s="14"/>
      <c r="ZM48" s="14"/>
      <c r="ZN48" s="14"/>
      <c r="ZO48" s="14"/>
      <c r="ZP48" s="14"/>
      <c r="ZQ48" s="14"/>
      <c r="ZR48" s="14"/>
      <c r="ZS48" s="14"/>
      <c r="ZT48" s="14"/>
      <c r="ZU48" s="14"/>
      <c r="ZV48" s="14"/>
      <c r="ZW48" s="14"/>
      <c r="ZX48" s="14"/>
      <c r="ZY48" s="14"/>
      <c r="ZZ48" s="14"/>
      <c r="AAA48" s="14"/>
      <c r="AAB48" s="14"/>
      <c r="AAC48" s="14"/>
      <c r="AAD48" s="14"/>
      <c r="AAE48" s="14"/>
      <c r="AAF48" s="14"/>
      <c r="AAG48" s="14"/>
      <c r="AAH48" s="14"/>
      <c r="AAI48" s="14"/>
      <c r="AAJ48" s="14"/>
      <c r="AAK48" s="14"/>
      <c r="AAL48" s="14"/>
      <c r="AAM48" s="14"/>
      <c r="AAN48" s="14"/>
      <c r="AAO48" s="14"/>
      <c r="AAP48" s="14"/>
      <c r="AAQ48" s="14"/>
      <c r="AAR48" s="14"/>
      <c r="AAS48" s="14"/>
      <c r="AAT48" s="14"/>
      <c r="AAU48" s="14"/>
      <c r="AAV48" s="14"/>
      <c r="AAW48" s="14"/>
      <c r="AAX48" s="14"/>
      <c r="AAY48" s="14"/>
      <c r="AAZ48" s="14"/>
      <c r="ABA48" s="14"/>
      <c r="ABB48" s="14"/>
      <c r="ABC48" s="14"/>
      <c r="ABD48" s="14"/>
      <c r="ABE48" s="14"/>
      <c r="ABF48" s="14"/>
      <c r="ABG48" s="14"/>
      <c r="ABH48" s="14"/>
      <c r="ABI48" s="14"/>
      <c r="ABJ48" s="14"/>
      <c r="ABK48" s="14"/>
      <c r="ABL48" s="14"/>
      <c r="ABM48" s="14"/>
      <c r="ABN48" s="14"/>
      <c r="ABO48" s="14"/>
      <c r="ABP48" s="14"/>
      <c r="ABQ48" s="14"/>
      <c r="ABR48" s="14"/>
      <c r="ABS48" s="14"/>
      <c r="ABT48" s="14"/>
      <c r="ABU48" s="14"/>
      <c r="ABV48" s="14"/>
      <c r="ABW48" s="14"/>
      <c r="ABX48" s="14"/>
      <c r="ABY48" s="14"/>
      <c r="ABZ48" s="14"/>
      <c r="ACA48" s="14"/>
      <c r="ACB48" s="14"/>
      <c r="ACC48" s="14"/>
      <c r="ACD48" s="14"/>
      <c r="ACE48" s="14"/>
      <c r="ACF48" s="14"/>
      <c r="ACG48" s="14"/>
      <c r="ACH48" s="14"/>
      <c r="ACI48" s="14"/>
      <c r="ACJ48" s="14"/>
      <c r="ACK48" s="14"/>
      <c r="ACL48" s="14"/>
      <c r="ACM48" s="14"/>
      <c r="ACN48" s="14"/>
      <c r="ACO48" s="14"/>
      <c r="ACP48" s="14"/>
      <c r="ACQ48" s="14"/>
      <c r="ACR48" s="14"/>
      <c r="ACS48" s="14"/>
      <c r="ACT48" s="14"/>
      <c r="ACU48" s="14"/>
      <c r="ACV48" s="14"/>
      <c r="ACW48" s="14"/>
      <c r="ACX48" s="14"/>
      <c r="ACY48" s="14"/>
      <c r="ACZ48" s="14"/>
      <c r="ADA48" s="14"/>
      <c r="ADB48" s="14"/>
      <c r="ADC48" s="14"/>
      <c r="ADD48" s="14"/>
      <c r="ADE48" s="14"/>
      <c r="ADF48" s="14"/>
      <c r="ADG48" s="14"/>
      <c r="ADH48" s="14"/>
      <c r="ADI48" s="14"/>
      <c r="ADJ48" s="14"/>
      <c r="ADK48" s="14"/>
      <c r="ADL48" s="14"/>
      <c r="ADM48" s="14"/>
      <c r="ADN48" s="14"/>
      <c r="ADO48" s="14"/>
      <c r="ADP48" s="14"/>
      <c r="ADQ48" s="14"/>
      <c r="ADR48" s="14"/>
      <c r="ADS48" s="14"/>
      <c r="ADT48" s="14"/>
      <c r="ADU48" s="14"/>
      <c r="ADV48" s="14"/>
      <c r="ADW48" s="14"/>
      <c r="ADX48" s="14"/>
      <c r="ADY48" s="14"/>
      <c r="ADZ48" s="14"/>
      <c r="AEA48" s="14"/>
      <c r="AEB48" s="14"/>
      <c r="AEC48" s="14"/>
      <c r="AED48" s="14"/>
      <c r="AEE48" s="14"/>
      <c r="AEF48" s="14"/>
      <c r="AEG48" s="14"/>
      <c r="AEH48" s="14"/>
      <c r="AEI48" s="14"/>
      <c r="AEJ48" s="14"/>
      <c r="AEK48" s="14"/>
      <c r="AEL48" s="14"/>
      <c r="AEM48" s="14"/>
      <c r="AEN48" s="14"/>
      <c r="AEO48" s="14"/>
      <c r="AEP48" s="14"/>
      <c r="AEQ48" s="14"/>
      <c r="AER48" s="14"/>
      <c r="AES48" s="14"/>
      <c r="AET48" s="14"/>
      <c r="AEU48" s="14"/>
      <c r="AEV48" s="14"/>
      <c r="AEW48" s="14"/>
      <c r="AEX48" s="14"/>
      <c r="AEY48" s="14"/>
      <c r="AEZ48" s="14"/>
      <c r="AFA48" s="14"/>
      <c r="AFB48" s="14"/>
      <c r="AFC48" s="14"/>
      <c r="AFD48" s="14"/>
      <c r="AFE48" s="14"/>
      <c r="AFF48" s="14"/>
      <c r="AFG48" s="14"/>
      <c r="AFH48" s="14"/>
      <c r="AFI48" s="14"/>
      <c r="AFJ48" s="14"/>
      <c r="AFK48" s="14"/>
      <c r="AFL48" s="14"/>
      <c r="AFM48" s="14"/>
      <c r="AFN48" s="14"/>
      <c r="AFO48" s="14"/>
      <c r="AFP48" s="14"/>
      <c r="AFQ48" s="14"/>
      <c r="AFR48" s="14"/>
      <c r="AFS48" s="14"/>
      <c r="AFT48" s="14"/>
      <c r="AFU48" s="14"/>
      <c r="AFV48" s="14"/>
      <c r="AFW48" s="14"/>
      <c r="AFX48" s="14"/>
      <c r="AFY48" s="14"/>
      <c r="AFZ48" s="14"/>
      <c r="AGA48" s="14"/>
      <c r="AGB48" s="14"/>
      <c r="AGC48" s="14"/>
      <c r="AGD48" s="14"/>
      <c r="AGE48" s="14"/>
      <c r="AGF48" s="14"/>
      <c r="AGG48" s="14"/>
      <c r="AGH48" s="14"/>
      <c r="AGI48" s="14"/>
      <c r="AGJ48" s="14"/>
      <c r="AGK48" s="14"/>
      <c r="AGL48" s="14"/>
      <c r="AGM48" s="14"/>
      <c r="AGN48" s="14"/>
      <c r="AGO48" s="14"/>
      <c r="AGP48" s="14"/>
      <c r="AGQ48" s="14"/>
      <c r="AGR48" s="14"/>
      <c r="AGS48" s="14"/>
      <c r="AGT48" s="14"/>
      <c r="AGU48" s="14"/>
      <c r="AGV48" s="14"/>
      <c r="AGW48" s="14"/>
      <c r="AGX48" s="14"/>
      <c r="AGY48" s="14"/>
      <c r="AGZ48" s="14"/>
      <c r="AHA48" s="14"/>
      <c r="AHB48" s="14"/>
      <c r="AHC48" s="14"/>
      <c r="AHD48" s="14"/>
      <c r="AHE48" s="14"/>
      <c r="AHF48" s="14"/>
      <c r="AHG48" s="14"/>
      <c r="AHH48" s="14"/>
      <c r="AHI48" s="14"/>
      <c r="AHJ48" s="14"/>
      <c r="AHK48" s="14"/>
      <c r="AHL48" s="14"/>
      <c r="AHM48" s="14"/>
      <c r="AHN48" s="14"/>
      <c r="AHO48" s="14"/>
      <c r="AHP48" s="14"/>
      <c r="AHQ48" s="14"/>
      <c r="AHR48" s="14"/>
      <c r="AHS48" s="14"/>
      <c r="AHT48" s="14"/>
      <c r="AHU48" s="14"/>
      <c r="AHV48" s="14"/>
      <c r="AHW48" s="14"/>
      <c r="AHX48" s="14"/>
      <c r="AHY48" s="14"/>
      <c r="AHZ48" s="14"/>
      <c r="AIA48" s="14"/>
      <c r="AIB48" s="14"/>
      <c r="AIC48" s="14"/>
      <c r="AID48" s="14"/>
      <c r="AIE48" s="14"/>
      <c r="AIF48" s="14"/>
      <c r="AIG48" s="14"/>
      <c r="AIH48" s="14"/>
      <c r="AII48" s="14"/>
      <c r="AIJ48" s="14"/>
      <c r="AIK48" s="14"/>
      <c r="AIL48" s="14"/>
      <c r="AIM48" s="14"/>
      <c r="AIN48" s="14"/>
      <c r="AIO48" s="14"/>
      <c r="AIP48" s="14"/>
      <c r="AIQ48" s="14"/>
      <c r="AIR48" s="14"/>
      <c r="AIS48" s="14"/>
      <c r="AIT48" s="14"/>
      <c r="AIU48" s="14"/>
      <c r="AIV48" s="14"/>
      <c r="AIW48" s="14"/>
      <c r="AIX48" s="14"/>
      <c r="AIY48" s="14"/>
      <c r="AIZ48" s="14"/>
      <c r="AJA48" s="14"/>
      <c r="AJB48" s="14"/>
      <c r="AJC48" s="14"/>
      <c r="AJD48" s="14"/>
      <c r="AJE48" s="14"/>
      <c r="AJF48" s="14"/>
      <c r="AJG48" s="14"/>
      <c r="AJH48" s="14"/>
      <c r="AJI48" s="14"/>
      <c r="AJJ48" s="14"/>
      <c r="AJK48" s="14"/>
      <c r="AJL48" s="14"/>
      <c r="AJM48" s="14"/>
      <c r="AJN48" s="14"/>
      <c r="AJO48" s="14"/>
      <c r="AJP48" s="14"/>
      <c r="AJQ48" s="14"/>
      <c r="AJR48" s="14"/>
      <c r="AJS48" s="14"/>
      <c r="AJT48" s="14"/>
      <c r="AJU48" s="14"/>
      <c r="AJV48" s="14"/>
      <c r="AJW48" s="14"/>
      <c r="AJX48" s="14"/>
      <c r="AJY48" s="14"/>
      <c r="AJZ48" s="14"/>
      <c r="AKA48" s="14"/>
      <c r="AKB48" s="14"/>
      <c r="AKC48" s="14"/>
      <c r="AKD48" s="14"/>
      <c r="AKE48" s="14"/>
      <c r="AKF48" s="14"/>
      <c r="AKG48" s="14"/>
      <c r="AKH48" s="14"/>
      <c r="AKI48" s="14"/>
      <c r="AKJ48" s="14"/>
      <c r="AKK48" s="14"/>
      <c r="AKL48" s="14"/>
      <c r="AKM48" s="14"/>
      <c r="AKN48" s="14"/>
      <c r="AKO48" s="14"/>
      <c r="AKP48" s="14"/>
      <c r="AKQ48" s="14"/>
      <c r="AKR48" s="14"/>
      <c r="AKS48" s="14"/>
      <c r="AKT48" s="14"/>
      <c r="AKU48" s="14"/>
      <c r="AKV48" s="14"/>
      <c r="AKW48" s="14"/>
      <c r="AKX48" s="14"/>
      <c r="AKY48" s="14"/>
      <c r="AKZ48" s="14"/>
      <c r="ALA48" s="14"/>
      <c r="ALB48" s="14"/>
      <c r="ALC48" s="14"/>
      <c r="ALD48" s="14"/>
      <c r="ALE48" s="14"/>
      <c r="ALF48" s="14"/>
      <c r="ALG48" s="14"/>
      <c r="ALH48" s="14"/>
      <c r="ALI48" s="14"/>
      <c r="ALJ48" s="14"/>
      <c r="ALK48" s="14"/>
      <c r="ALL48" s="14"/>
      <c r="ALM48" s="14"/>
      <c r="ALN48" s="14"/>
      <c r="ALO48" s="14"/>
      <c r="ALP48" s="14"/>
      <c r="ALQ48" s="14"/>
      <c r="ALR48" s="14"/>
      <c r="ALS48" s="14"/>
      <c r="ALT48" s="14"/>
      <c r="ALU48" s="14"/>
      <c r="ALV48" s="14"/>
      <c r="ALW48" s="14"/>
      <c r="ALX48" s="14"/>
      <c r="ALY48" s="14"/>
      <c r="ALZ48" s="14"/>
      <c r="AMA48" s="14"/>
      <c r="AMB48" s="14"/>
      <c r="AMC48" s="14"/>
      <c r="AMD48" s="14"/>
      <c r="AME48" s="14"/>
    </row>
    <row r="49" spans="1:1019" ht="15" x14ac:dyDescent="0.25">
      <c r="A49" s="14" t="s">
        <v>1959</v>
      </c>
      <c r="B49" s="18">
        <v>2224</v>
      </c>
      <c r="C49" s="14"/>
      <c r="D49" s="14" t="s">
        <v>1960</v>
      </c>
      <c r="E49" s="14"/>
      <c r="F49" s="14"/>
      <c r="G49" s="19"/>
      <c r="H49" s="20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  <c r="IV49" s="14"/>
      <c r="IW49" s="14"/>
      <c r="IX49" s="14"/>
      <c r="IY49" s="14"/>
      <c r="IZ49" s="14"/>
      <c r="JA49" s="14"/>
      <c r="JB49" s="14"/>
      <c r="JC49" s="14"/>
      <c r="JD49" s="14"/>
      <c r="JE49" s="14"/>
      <c r="JF49" s="14"/>
      <c r="JG49" s="14"/>
      <c r="JH49" s="14"/>
      <c r="JI49" s="14"/>
      <c r="JJ49" s="14"/>
      <c r="JK49" s="14"/>
      <c r="JL49" s="14"/>
      <c r="JM49" s="14"/>
      <c r="JN49" s="14"/>
      <c r="JO49" s="14"/>
      <c r="JP49" s="14"/>
      <c r="JQ49" s="14"/>
      <c r="JR49" s="14"/>
      <c r="JS49" s="14"/>
      <c r="JT49" s="14"/>
      <c r="JU49" s="14"/>
      <c r="JV49" s="14"/>
      <c r="JW49" s="14"/>
      <c r="JX49" s="14"/>
      <c r="JY49" s="14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/>
      <c r="OT49" s="14"/>
      <c r="OU49" s="14"/>
      <c r="OV49" s="14"/>
      <c r="OW49" s="14"/>
      <c r="OX49" s="14"/>
      <c r="OY49" s="14"/>
      <c r="OZ49" s="14"/>
      <c r="PA49" s="14"/>
      <c r="PB49" s="14"/>
      <c r="PC49" s="14"/>
      <c r="PD49" s="14"/>
      <c r="PE49" s="14"/>
      <c r="PF49" s="14"/>
      <c r="PG49" s="14"/>
      <c r="PH49" s="14"/>
      <c r="PI49" s="14"/>
      <c r="PJ49" s="14"/>
      <c r="PK49" s="14"/>
      <c r="PL49" s="14"/>
      <c r="PM49" s="14"/>
      <c r="PN49" s="14"/>
      <c r="PO49" s="14"/>
      <c r="PP49" s="14"/>
      <c r="PQ49" s="14"/>
      <c r="PR49" s="14"/>
      <c r="PS49" s="14"/>
      <c r="PT49" s="14"/>
      <c r="PU49" s="14"/>
      <c r="PV49" s="14"/>
      <c r="PW49" s="14"/>
      <c r="PX49" s="14"/>
      <c r="PY49" s="14"/>
      <c r="PZ49" s="14"/>
      <c r="QA49" s="14"/>
      <c r="QB49" s="14"/>
      <c r="QC49" s="14"/>
      <c r="QD49" s="14"/>
      <c r="QE49" s="14"/>
      <c r="QF49" s="14"/>
      <c r="QG49" s="14"/>
      <c r="QH49" s="14"/>
      <c r="QI49" s="14"/>
      <c r="QJ49" s="14"/>
      <c r="QK49" s="14"/>
      <c r="QL49" s="14"/>
      <c r="QM49" s="14"/>
      <c r="QN49" s="14"/>
      <c r="QO49" s="14"/>
      <c r="QP49" s="14"/>
      <c r="QQ49" s="14"/>
      <c r="QR49" s="14"/>
      <c r="QS49" s="14"/>
      <c r="QT49" s="14"/>
      <c r="QU49" s="14"/>
      <c r="QV49" s="14"/>
      <c r="QW49" s="14"/>
      <c r="QX49" s="14"/>
      <c r="QY49" s="14"/>
      <c r="QZ49" s="14"/>
      <c r="RA49" s="14"/>
      <c r="RB49" s="14"/>
      <c r="RC49" s="14"/>
      <c r="RD49" s="14"/>
      <c r="RE49" s="14"/>
      <c r="RF49" s="14"/>
      <c r="RG49" s="14"/>
      <c r="RH49" s="14"/>
      <c r="RI49" s="14"/>
      <c r="RJ49" s="14"/>
      <c r="RK49" s="14"/>
      <c r="RL49" s="14"/>
      <c r="RM49" s="14"/>
      <c r="RN49" s="14"/>
      <c r="RO49" s="14"/>
      <c r="RP49" s="14"/>
      <c r="RQ49" s="14"/>
      <c r="RR49" s="14"/>
      <c r="RS49" s="14"/>
      <c r="RT49" s="14"/>
      <c r="RU49" s="14"/>
      <c r="RV49" s="14"/>
      <c r="RW49" s="14"/>
      <c r="RX49" s="14"/>
      <c r="RY49" s="14"/>
      <c r="RZ49" s="14"/>
      <c r="SA49" s="14"/>
      <c r="SB49" s="14"/>
      <c r="SC49" s="14"/>
      <c r="SD49" s="14"/>
      <c r="SE49" s="14"/>
      <c r="SF49" s="14"/>
      <c r="SG49" s="14"/>
      <c r="SH49" s="14"/>
      <c r="SI49" s="14"/>
      <c r="SJ49" s="14"/>
      <c r="SK49" s="14"/>
      <c r="SL49" s="14"/>
      <c r="SM49" s="14"/>
      <c r="SN49" s="14"/>
      <c r="SO49" s="14"/>
      <c r="SP49" s="14"/>
      <c r="SQ49" s="14"/>
      <c r="SR49" s="14"/>
      <c r="SS49" s="14"/>
      <c r="ST49" s="14"/>
      <c r="SU49" s="14"/>
      <c r="SV49" s="14"/>
      <c r="SW49" s="14"/>
      <c r="SX49" s="14"/>
      <c r="SY49" s="14"/>
      <c r="SZ49" s="14"/>
      <c r="TA49" s="14"/>
      <c r="TB49" s="14"/>
      <c r="TC49" s="14"/>
      <c r="TD49" s="14"/>
      <c r="TE49" s="14"/>
      <c r="TF49" s="14"/>
      <c r="TG49" s="14"/>
      <c r="TH49" s="14"/>
      <c r="TI49" s="14"/>
      <c r="TJ49" s="14"/>
      <c r="TK49" s="14"/>
      <c r="TL49" s="14"/>
      <c r="TM49" s="14"/>
      <c r="TN49" s="14"/>
      <c r="TO49" s="14"/>
      <c r="TP49" s="14"/>
      <c r="TQ49" s="14"/>
      <c r="TR49" s="14"/>
      <c r="TS49" s="14"/>
      <c r="TT49" s="14"/>
      <c r="TU49" s="14"/>
      <c r="TV49" s="14"/>
      <c r="TW49" s="14"/>
      <c r="TX49" s="14"/>
      <c r="TY49" s="14"/>
      <c r="TZ49" s="14"/>
      <c r="UA49" s="14"/>
      <c r="UB49" s="14"/>
      <c r="UC49" s="14"/>
      <c r="UD49" s="14"/>
      <c r="UE49" s="14"/>
      <c r="UF49" s="14"/>
      <c r="UG49" s="14"/>
      <c r="UH49" s="14"/>
      <c r="UI49" s="14"/>
      <c r="UJ49" s="14"/>
      <c r="UK49" s="14"/>
      <c r="UL49" s="14"/>
      <c r="UM49" s="14"/>
      <c r="UN49" s="14"/>
      <c r="UO49" s="14"/>
      <c r="UP49" s="14"/>
      <c r="UQ49" s="14"/>
      <c r="UR49" s="14"/>
      <c r="US49" s="14"/>
      <c r="UT49" s="14"/>
      <c r="UU49" s="14"/>
      <c r="UV49" s="14"/>
      <c r="UW49" s="14"/>
      <c r="UX49" s="14"/>
      <c r="UY49" s="14"/>
      <c r="UZ49" s="14"/>
      <c r="VA49" s="14"/>
      <c r="VB49" s="14"/>
      <c r="VC49" s="14"/>
      <c r="VD49" s="14"/>
      <c r="VE49" s="14"/>
      <c r="VF49" s="14"/>
      <c r="VG49" s="14"/>
      <c r="VH49" s="14"/>
      <c r="VI49" s="14"/>
      <c r="VJ49" s="14"/>
      <c r="VK49" s="14"/>
      <c r="VL49" s="14"/>
      <c r="VM49" s="14"/>
      <c r="VN49" s="14"/>
      <c r="VO49" s="14"/>
      <c r="VP49" s="14"/>
      <c r="VQ49" s="14"/>
      <c r="VR49" s="14"/>
      <c r="VS49" s="14"/>
      <c r="VT49" s="14"/>
      <c r="VU49" s="14"/>
      <c r="VV49" s="14"/>
      <c r="VW49" s="14"/>
      <c r="VX49" s="14"/>
      <c r="VY49" s="14"/>
      <c r="VZ49" s="14"/>
      <c r="WA49" s="14"/>
      <c r="WB49" s="14"/>
      <c r="WC49" s="14"/>
      <c r="WD49" s="14"/>
      <c r="WE49" s="14"/>
      <c r="WF49" s="14"/>
      <c r="WG49" s="14"/>
      <c r="WH49" s="14"/>
      <c r="WI49" s="14"/>
      <c r="WJ49" s="14"/>
      <c r="WK49" s="14"/>
      <c r="WL49" s="14"/>
      <c r="WM49" s="14"/>
      <c r="WN49" s="14"/>
      <c r="WO49" s="14"/>
      <c r="WP49" s="14"/>
      <c r="WQ49" s="14"/>
      <c r="WR49" s="14"/>
      <c r="WS49" s="14"/>
      <c r="WT49" s="14"/>
      <c r="WU49" s="14"/>
      <c r="WV49" s="14"/>
      <c r="WW49" s="14"/>
      <c r="WX49" s="14"/>
      <c r="WY49" s="14"/>
      <c r="WZ49" s="14"/>
      <c r="XA49" s="14"/>
      <c r="XB49" s="14"/>
      <c r="XC49" s="14"/>
      <c r="XD49" s="14"/>
      <c r="XE49" s="14"/>
      <c r="XF49" s="14"/>
      <c r="XG49" s="14"/>
      <c r="XH49" s="14"/>
      <c r="XI49" s="14"/>
      <c r="XJ49" s="14"/>
      <c r="XK49" s="14"/>
      <c r="XL49" s="14"/>
      <c r="XM49" s="14"/>
      <c r="XN49" s="14"/>
      <c r="XO49" s="14"/>
      <c r="XP49" s="14"/>
      <c r="XQ49" s="14"/>
      <c r="XR49" s="14"/>
      <c r="XS49" s="14"/>
      <c r="XT49" s="14"/>
      <c r="XU49" s="14"/>
      <c r="XV49" s="14"/>
      <c r="XW49" s="14"/>
      <c r="XX49" s="14"/>
      <c r="XY49" s="14"/>
      <c r="XZ49" s="14"/>
      <c r="YA49" s="14"/>
      <c r="YB49" s="14"/>
      <c r="YC49" s="14"/>
      <c r="YD49" s="14"/>
      <c r="YE49" s="14"/>
      <c r="YF49" s="14"/>
      <c r="YG49" s="14"/>
      <c r="YH49" s="14"/>
      <c r="YI49" s="14"/>
      <c r="YJ49" s="14"/>
      <c r="YK49" s="14"/>
      <c r="YL49" s="14"/>
      <c r="YM49" s="14"/>
      <c r="YN49" s="14"/>
      <c r="YO49" s="14"/>
      <c r="YP49" s="14"/>
      <c r="YQ49" s="14"/>
      <c r="YR49" s="14"/>
      <c r="YS49" s="14"/>
      <c r="YT49" s="14"/>
      <c r="YU49" s="14"/>
      <c r="YV49" s="14"/>
      <c r="YW49" s="14"/>
      <c r="YX49" s="14"/>
      <c r="YY49" s="14"/>
      <c r="YZ49" s="14"/>
      <c r="ZA49" s="14"/>
      <c r="ZB49" s="14"/>
      <c r="ZC49" s="14"/>
      <c r="ZD49" s="14"/>
      <c r="ZE49" s="14"/>
      <c r="ZF49" s="14"/>
      <c r="ZG49" s="14"/>
      <c r="ZH49" s="14"/>
      <c r="ZI49" s="14"/>
      <c r="ZJ49" s="14"/>
      <c r="ZK49" s="14"/>
      <c r="ZL49" s="14"/>
      <c r="ZM49" s="14"/>
      <c r="ZN49" s="14"/>
      <c r="ZO49" s="14"/>
      <c r="ZP49" s="14"/>
      <c r="ZQ49" s="14"/>
      <c r="ZR49" s="14"/>
      <c r="ZS49" s="14"/>
      <c r="ZT49" s="14"/>
      <c r="ZU49" s="14"/>
      <c r="ZV49" s="14"/>
      <c r="ZW49" s="14"/>
      <c r="ZX49" s="14"/>
      <c r="ZY49" s="14"/>
      <c r="ZZ49" s="14"/>
      <c r="AAA49" s="14"/>
      <c r="AAB49" s="14"/>
      <c r="AAC49" s="14"/>
      <c r="AAD49" s="14"/>
      <c r="AAE49" s="14"/>
      <c r="AAF49" s="14"/>
      <c r="AAG49" s="14"/>
      <c r="AAH49" s="14"/>
      <c r="AAI49" s="14"/>
      <c r="AAJ49" s="14"/>
      <c r="AAK49" s="14"/>
      <c r="AAL49" s="14"/>
      <c r="AAM49" s="14"/>
      <c r="AAN49" s="14"/>
      <c r="AAO49" s="14"/>
      <c r="AAP49" s="14"/>
      <c r="AAQ49" s="14"/>
      <c r="AAR49" s="14"/>
      <c r="AAS49" s="14"/>
      <c r="AAT49" s="14"/>
      <c r="AAU49" s="14"/>
      <c r="AAV49" s="14"/>
      <c r="AAW49" s="14"/>
      <c r="AAX49" s="14"/>
      <c r="AAY49" s="14"/>
      <c r="AAZ49" s="14"/>
      <c r="ABA49" s="14"/>
      <c r="ABB49" s="14"/>
      <c r="ABC49" s="14"/>
      <c r="ABD49" s="14"/>
      <c r="ABE49" s="14"/>
      <c r="ABF49" s="14"/>
      <c r="ABG49" s="14"/>
      <c r="ABH49" s="14"/>
      <c r="ABI49" s="14"/>
      <c r="ABJ49" s="14"/>
      <c r="ABK49" s="14"/>
      <c r="ABL49" s="14"/>
      <c r="ABM49" s="14"/>
      <c r="ABN49" s="14"/>
      <c r="ABO49" s="14"/>
      <c r="ABP49" s="14"/>
      <c r="ABQ49" s="14"/>
      <c r="ABR49" s="14"/>
      <c r="ABS49" s="14"/>
      <c r="ABT49" s="14"/>
      <c r="ABU49" s="14"/>
      <c r="ABV49" s="14"/>
      <c r="ABW49" s="14"/>
      <c r="ABX49" s="14"/>
      <c r="ABY49" s="14"/>
      <c r="ABZ49" s="14"/>
      <c r="ACA49" s="14"/>
      <c r="ACB49" s="14"/>
      <c r="ACC49" s="14"/>
      <c r="ACD49" s="14"/>
      <c r="ACE49" s="14"/>
      <c r="ACF49" s="14"/>
      <c r="ACG49" s="14"/>
      <c r="ACH49" s="14"/>
      <c r="ACI49" s="14"/>
      <c r="ACJ49" s="14"/>
      <c r="ACK49" s="14"/>
      <c r="ACL49" s="14"/>
      <c r="ACM49" s="14"/>
      <c r="ACN49" s="14"/>
      <c r="ACO49" s="14"/>
      <c r="ACP49" s="14"/>
      <c r="ACQ49" s="14"/>
      <c r="ACR49" s="14"/>
      <c r="ACS49" s="14"/>
      <c r="ACT49" s="14"/>
      <c r="ACU49" s="14"/>
      <c r="ACV49" s="14"/>
      <c r="ACW49" s="14"/>
      <c r="ACX49" s="14"/>
      <c r="ACY49" s="14"/>
      <c r="ACZ49" s="14"/>
      <c r="ADA49" s="14"/>
      <c r="ADB49" s="14"/>
      <c r="ADC49" s="14"/>
      <c r="ADD49" s="14"/>
      <c r="ADE49" s="14"/>
      <c r="ADF49" s="14"/>
      <c r="ADG49" s="14"/>
      <c r="ADH49" s="14"/>
      <c r="ADI49" s="14"/>
      <c r="ADJ49" s="14"/>
      <c r="ADK49" s="14"/>
      <c r="ADL49" s="14"/>
      <c r="ADM49" s="14"/>
      <c r="ADN49" s="14"/>
      <c r="ADO49" s="14"/>
      <c r="ADP49" s="14"/>
      <c r="ADQ49" s="14"/>
      <c r="ADR49" s="14"/>
      <c r="ADS49" s="14"/>
      <c r="ADT49" s="14"/>
      <c r="ADU49" s="14"/>
      <c r="ADV49" s="14"/>
      <c r="ADW49" s="14"/>
      <c r="ADX49" s="14"/>
      <c r="ADY49" s="14"/>
      <c r="ADZ49" s="14"/>
      <c r="AEA49" s="14"/>
      <c r="AEB49" s="14"/>
      <c r="AEC49" s="14"/>
      <c r="AED49" s="14"/>
      <c r="AEE49" s="14"/>
      <c r="AEF49" s="14"/>
      <c r="AEG49" s="14"/>
      <c r="AEH49" s="14"/>
      <c r="AEI49" s="14"/>
      <c r="AEJ49" s="14"/>
      <c r="AEK49" s="14"/>
      <c r="AEL49" s="14"/>
      <c r="AEM49" s="14"/>
      <c r="AEN49" s="14"/>
      <c r="AEO49" s="14"/>
      <c r="AEP49" s="14"/>
      <c r="AEQ49" s="14"/>
      <c r="AER49" s="14"/>
      <c r="AES49" s="14"/>
      <c r="AET49" s="14"/>
      <c r="AEU49" s="14"/>
      <c r="AEV49" s="14"/>
      <c r="AEW49" s="14"/>
      <c r="AEX49" s="14"/>
      <c r="AEY49" s="14"/>
      <c r="AEZ49" s="14"/>
      <c r="AFA49" s="14"/>
      <c r="AFB49" s="14"/>
      <c r="AFC49" s="14"/>
      <c r="AFD49" s="14"/>
      <c r="AFE49" s="14"/>
      <c r="AFF49" s="14"/>
      <c r="AFG49" s="14"/>
      <c r="AFH49" s="14"/>
      <c r="AFI49" s="14"/>
      <c r="AFJ49" s="14"/>
      <c r="AFK49" s="14"/>
      <c r="AFL49" s="14"/>
      <c r="AFM49" s="14"/>
      <c r="AFN49" s="14"/>
      <c r="AFO49" s="14"/>
      <c r="AFP49" s="14"/>
      <c r="AFQ49" s="14"/>
      <c r="AFR49" s="14"/>
      <c r="AFS49" s="14"/>
      <c r="AFT49" s="14"/>
      <c r="AFU49" s="14"/>
      <c r="AFV49" s="14"/>
      <c r="AFW49" s="14"/>
      <c r="AFX49" s="14"/>
      <c r="AFY49" s="14"/>
      <c r="AFZ49" s="14"/>
      <c r="AGA49" s="14"/>
      <c r="AGB49" s="14"/>
      <c r="AGC49" s="14"/>
      <c r="AGD49" s="14"/>
      <c r="AGE49" s="14"/>
      <c r="AGF49" s="14"/>
      <c r="AGG49" s="14"/>
      <c r="AGH49" s="14"/>
      <c r="AGI49" s="14"/>
      <c r="AGJ49" s="14"/>
      <c r="AGK49" s="14"/>
      <c r="AGL49" s="14"/>
      <c r="AGM49" s="14"/>
      <c r="AGN49" s="14"/>
      <c r="AGO49" s="14"/>
      <c r="AGP49" s="14"/>
      <c r="AGQ49" s="14"/>
      <c r="AGR49" s="14"/>
      <c r="AGS49" s="14"/>
      <c r="AGT49" s="14"/>
      <c r="AGU49" s="14"/>
      <c r="AGV49" s="14"/>
      <c r="AGW49" s="14"/>
      <c r="AGX49" s="14"/>
      <c r="AGY49" s="14"/>
      <c r="AGZ49" s="14"/>
      <c r="AHA49" s="14"/>
      <c r="AHB49" s="14"/>
      <c r="AHC49" s="14"/>
      <c r="AHD49" s="14"/>
      <c r="AHE49" s="14"/>
      <c r="AHF49" s="14"/>
      <c r="AHG49" s="14"/>
      <c r="AHH49" s="14"/>
      <c r="AHI49" s="14"/>
      <c r="AHJ49" s="14"/>
      <c r="AHK49" s="14"/>
      <c r="AHL49" s="14"/>
      <c r="AHM49" s="14"/>
      <c r="AHN49" s="14"/>
      <c r="AHO49" s="14"/>
      <c r="AHP49" s="14"/>
      <c r="AHQ49" s="14"/>
      <c r="AHR49" s="14"/>
      <c r="AHS49" s="14"/>
      <c r="AHT49" s="14"/>
      <c r="AHU49" s="14"/>
      <c r="AHV49" s="14"/>
      <c r="AHW49" s="14"/>
      <c r="AHX49" s="14"/>
      <c r="AHY49" s="14"/>
      <c r="AHZ49" s="14"/>
      <c r="AIA49" s="14"/>
      <c r="AIB49" s="14"/>
      <c r="AIC49" s="14"/>
      <c r="AID49" s="14"/>
      <c r="AIE49" s="14"/>
      <c r="AIF49" s="14"/>
      <c r="AIG49" s="14"/>
      <c r="AIH49" s="14"/>
      <c r="AII49" s="14"/>
      <c r="AIJ49" s="14"/>
      <c r="AIK49" s="14"/>
      <c r="AIL49" s="14"/>
      <c r="AIM49" s="14"/>
      <c r="AIN49" s="14"/>
      <c r="AIO49" s="14"/>
      <c r="AIP49" s="14"/>
      <c r="AIQ49" s="14"/>
      <c r="AIR49" s="14"/>
      <c r="AIS49" s="14"/>
      <c r="AIT49" s="14"/>
      <c r="AIU49" s="14"/>
      <c r="AIV49" s="14"/>
      <c r="AIW49" s="14"/>
      <c r="AIX49" s="14"/>
      <c r="AIY49" s="14"/>
      <c r="AIZ49" s="14"/>
      <c r="AJA49" s="14"/>
      <c r="AJB49" s="14"/>
      <c r="AJC49" s="14"/>
      <c r="AJD49" s="14"/>
      <c r="AJE49" s="14"/>
      <c r="AJF49" s="14"/>
      <c r="AJG49" s="14"/>
      <c r="AJH49" s="14"/>
      <c r="AJI49" s="14"/>
      <c r="AJJ49" s="14"/>
      <c r="AJK49" s="14"/>
      <c r="AJL49" s="14"/>
      <c r="AJM49" s="14"/>
      <c r="AJN49" s="14"/>
      <c r="AJO49" s="14"/>
      <c r="AJP49" s="14"/>
      <c r="AJQ49" s="14"/>
      <c r="AJR49" s="14"/>
      <c r="AJS49" s="14"/>
      <c r="AJT49" s="14"/>
      <c r="AJU49" s="14"/>
      <c r="AJV49" s="14"/>
      <c r="AJW49" s="14"/>
      <c r="AJX49" s="14"/>
      <c r="AJY49" s="14"/>
      <c r="AJZ49" s="14"/>
      <c r="AKA49" s="14"/>
      <c r="AKB49" s="14"/>
      <c r="AKC49" s="14"/>
      <c r="AKD49" s="14"/>
      <c r="AKE49" s="14"/>
      <c r="AKF49" s="14"/>
      <c r="AKG49" s="14"/>
      <c r="AKH49" s="14"/>
      <c r="AKI49" s="14"/>
      <c r="AKJ49" s="14"/>
      <c r="AKK49" s="14"/>
      <c r="AKL49" s="14"/>
      <c r="AKM49" s="14"/>
      <c r="AKN49" s="14"/>
      <c r="AKO49" s="14"/>
      <c r="AKP49" s="14"/>
      <c r="AKQ49" s="14"/>
      <c r="AKR49" s="14"/>
      <c r="AKS49" s="14"/>
      <c r="AKT49" s="14"/>
      <c r="AKU49" s="14"/>
      <c r="AKV49" s="14"/>
      <c r="AKW49" s="14"/>
      <c r="AKX49" s="14"/>
      <c r="AKY49" s="14"/>
      <c r="AKZ49" s="14"/>
      <c r="ALA49" s="14"/>
      <c r="ALB49" s="14"/>
      <c r="ALC49" s="14"/>
      <c r="ALD49" s="14"/>
      <c r="ALE49" s="14"/>
      <c r="ALF49" s="14"/>
      <c r="ALG49" s="14"/>
      <c r="ALH49" s="14"/>
      <c r="ALI49" s="14"/>
      <c r="ALJ49" s="14"/>
      <c r="ALK49" s="14"/>
      <c r="ALL49" s="14"/>
      <c r="ALM49" s="14"/>
      <c r="ALN49" s="14"/>
      <c r="ALO49" s="14"/>
      <c r="ALP49" s="14"/>
      <c r="ALQ49" s="14"/>
      <c r="ALR49" s="14"/>
      <c r="ALS49" s="14"/>
      <c r="ALT49" s="14"/>
      <c r="ALU49" s="14"/>
      <c r="ALV49" s="14"/>
      <c r="ALW49" s="14"/>
      <c r="ALX49" s="14"/>
      <c r="ALY49" s="14"/>
      <c r="ALZ49" s="14"/>
      <c r="AMA49" s="14"/>
      <c r="AMB49" s="14"/>
      <c r="AMC49" s="14"/>
      <c r="AMD49" s="14"/>
      <c r="AME49" s="14"/>
    </row>
    <row r="50" spans="1:1019" ht="15" x14ac:dyDescent="0.25">
      <c r="A50" s="14" t="s">
        <v>970</v>
      </c>
      <c r="B50" s="18">
        <v>28634</v>
      </c>
      <c r="C50" s="14"/>
      <c r="D50" s="14" t="s">
        <v>971</v>
      </c>
      <c r="E50" s="14" t="s">
        <v>87</v>
      </c>
      <c r="F50" s="14" t="s">
        <v>88</v>
      </c>
      <c r="G50" s="19"/>
      <c r="H50" s="20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  <c r="IV50" s="14"/>
      <c r="IW50" s="14"/>
      <c r="IX50" s="14"/>
      <c r="IY50" s="14"/>
      <c r="IZ50" s="14"/>
      <c r="JA50" s="14"/>
      <c r="JB50" s="14"/>
      <c r="JC50" s="14"/>
      <c r="JD50" s="14"/>
      <c r="JE50" s="14"/>
      <c r="JF50" s="14"/>
      <c r="JG50" s="14"/>
      <c r="JH50" s="14"/>
      <c r="JI50" s="14"/>
      <c r="JJ50" s="14"/>
      <c r="JK50" s="14"/>
      <c r="JL50" s="14"/>
      <c r="JM50" s="14"/>
      <c r="JN50" s="14"/>
      <c r="JO50" s="14"/>
      <c r="JP50" s="14"/>
      <c r="JQ50" s="14"/>
      <c r="JR50" s="14"/>
      <c r="JS50" s="14"/>
      <c r="JT50" s="14"/>
      <c r="JU50" s="14"/>
      <c r="JV50" s="14"/>
      <c r="JW50" s="14"/>
      <c r="JX50" s="14"/>
      <c r="JY50" s="14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/>
      <c r="OT50" s="14"/>
      <c r="OU50" s="14"/>
      <c r="OV50" s="14"/>
      <c r="OW50" s="14"/>
      <c r="OX50" s="14"/>
      <c r="OY50" s="14"/>
      <c r="OZ50" s="14"/>
      <c r="PA50" s="14"/>
      <c r="PB50" s="14"/>
      <c r="PC50" s="14"/>
      <c r="PD50" s="14"/>
      <c r="PE50" s="14"/>
      <c r="PF50" s="14"/>
      <c r="PG50" s="14"/>
      <c r="PH50" s="14"/>
      <c r="PI50" s="14"/>
      <c r="PJ50" s="14"/>
      <c r="PK50" s="14"/>
      <c r="PL50" s="14"/>
      <c r="PM50" s="14"/>
      <c r="PN50" s="14"/>
      <c r="PO50" s="14"/>
      <c r="PP50" s="14"/>
      <c r="PQ50" s="14"/>
      <c r="PR50" s="14"/>
      <c r="PS50" s="14"/>
      <c r="PT50" s="14"/>
      <c r="PU50" s="14"/>
      <c r="PV50" s="14"/>
      <c r="PW50" s="14"/>
      <c r="PX50" s="14"/>
      <c r="PY50" s="14"/>
      <c r="PZ50" s="14"/>
      <c r="QA50" s="14"/>
      <c r="QB50" s="14"/>
      <c r="QC50" s="14"/>
      <c r="QD50" s="14"/>
      <c r="QE50" s="14"/>
      <c r="QF50" s="14"/>
      <c r="QG50" s="14"/>
      <c r="QH50" s="14"/>
      <c r="QI50" s="14"/>
      <c r="QJ50" s="14"/>
      <c r="QK50" s="14"/>
      <c r="QL50" s="14"/>
      <c r="QM50" s="14"/>
      <c r="QN50" s="14"/>
      <c r="QO50" s="14"/>
      <c r="QP50" s="14"/>
      <c r="QQ50" s="14"/>
      <c r="QR50" s="14"/>
      <c r="QS50" s="14"/>
      <c r="QT50" s="14"/>
      <c r="QU50" s="14"/>
      <c r="QV50" s="14"/>
      <c r="QW50" s="14"/>
      <c r="QX50" s="14"/>
      <c r="QY50" s="14"/>
      <c r="QZ50" s="14"/>
      <c r="RA50" s="14"/>
      <c r="RB50" s="14"/>
      <c r="RC50" s="14"/>
      <c r="RD50" s="14"/>
      <c r="RE50" s="14"/>
      <c r="RF50" s="14"/>
      <c r="RG50" s="14"/>
      <c r="RH50" s="14"/>
      <c r="RI50" s="14"/>
      <c r="RJ50" s="14"/>
      <c r="RK50" s="14"/>
      <c r="RL50" s="14"/>
      <c r="RM50" s="14"/>
      <c r="RN50" s="14"/>
      <c r="RO50" s="14"/>
      <c r="RP50" s="14"/>
      <c r="RQ50" s="14"/>
      <c r="RR50" s="14"/>
      <c r="RS50" s="14"/>
      <c r="RT50" s="14"/>
      <c r="RU50" s="14"/>
      <c r="RV50" s="14"/>
      <c r="RW50" s="14"/>
      <c r="RX50" s="14"/>
      <c r="RY50" s="14"/>
      <c r="RZ50" s="14"/>
      <c r="SA50" s="14"/>
      <c r="SB50" s="14"/>
      <c r="SC50" s="14"/>
      <c r="SD50" s="14"/>
      <c r="SE50" s="14"/>
      <c r="SF50" s="14"/>
      <c r="SG50" s="14"/>
      <c r="SH50" s="14"/>
      <c r="SI50" s="14"/>
      <c r="SJ50" s="14"/>
      <c r="SK50" s="14"/>
      <c r="SL50" s="14"/>
      <c r="SM50" s="14"/>
      <c r="SN50" s="14"/>
      <c r="SO50" s="14"/>
      <c r="SP50" s="14"/>
      <c r="SQ50" s="14"/>
      <c r="SR50" s="14"/>
      <c r="SS50" s="14"/>
      <c r="ST50" s="14"/>
      <c r="SU50" s="14"/>
      <c r="SV50" s="14"/>
      <c r="SW50" s="14"/>
      <c r="SX50" s="14"/>
      <c r="SY50" s="14"/>
      <c r="SZ50" s="14"/>
      <c r="TA50" s="14"/>
      <c r="TB50" s="14"/>
      <c r="TC50" s="14"/>
      <c r="TD50" s="14"/>
      <c r="TE50" s="14"/>
      <c r="TF50" s="14"/>
      <c r="TG50" s="14"/>
      <c r="TH50" s="14"/>
      <c r="TI50" s="14"/>
      <c r="TJ50" s="14"/>
      <c r="TK50" s="14"/>
      <c r="TL50" s="14"/>
      <c r="TM50" s="14"/>
      <c r="TN50" s="14"/>
      <c r="TO50" s="14"/>
      <c r="TP50" s="14"/>
      <c r="TQ50" s="14"/>
      <c r="TR50" s="14"/>
      <c r="TS50" s="14"/>
      <c r="TT50" s="14"/>
      <c r="TU50" s="14"/>
      <c r="TV50" s="14"/>
      <c r="TW50" s="14"/>
      <c r="TX50" s="14"/>
      <c r="TY50" s="14"/>
      <c r="TZ50" s="14"/>
      <c r="UA50" s="14"/>
      <c r="UB50" s="14"/>
      <c r="UC50" s="14"/>
      <c r="UD50" s="14"/>
      <c r="UE50" s="14"/>
      <c r="UF50" s="14"/>
      <c r="UG50" s="14"/>
      <c r="UH50" s="14"/>
      <c r="UI50" s="14"/>
      <c r="UJ50" s="14"/>
      <c r="UK50" s="14"/>
      <c r="UL50" s="14"/>
      <c r="UM50" s="14"/>
      <c r="UN50" s="14"/>
      <c r="UO50" s="14"/>
      <c r="UP50" s="14"/>
      <c r="UQ50" s="14"/>
      <c r="UR50" s="14"/>
      <c r="US50" s="14"/>
      <c r="UT50" s="14"/>
      <c r="UU50" s="14"/>
      <c r="UV50" s="14"/>
      <c r="UW50" s="14"/>
      <c r="UX50" s="14"/>
      <c r="UY50" s="14"/>
      <c r="UZ50" s="14"/>
      <c r="VA50" s="14"/>
      <c r="VB50" s="14"/>
      <c r="VC50" s="14"/>
      <c r="VD50" s="14"/>
      <c r="VE50" s="14"/>
      <c r="VF50" s="14"/>
      <c r="VG50" s="14"/>
      <c r="VH50" s="14"/>
      <c r="VI50" s="14"/>
      <c r="VJ50" s="14"/>
      <c r="VK50" s="14"/>
      <c r="VL50" s="14"/>
      <c r="VM50" s="14"/>
      <c r="VN50" s="14"/>
      <c r="VO50" s="14"/>
      <c r="VP50" s="14"/>
      <c r="VQ50" s="14"/>
      <c r="VR50" s="14"/>
      <c r="VS50" s="14"/>
      <c r="VT50" s="14"/>
      <c r="VU50" s="14"/>
      <c r="VV50" s="14"/>
      <c r="VW50" s="14"/>
      <c r="VX50" s="14"/>
      <c r="VY50" s="14"/>
      <c r="VZ50" s="14"/>
      <c r="WA50" s="14"/>
      <c r="WB50" s="14"/>
      <c r="WC50" s="14"/>
      <c r="WD50" s="14"/>
      <c r="WE50" s="14"/>
      <c r="WF50" s="14"/>
      <c r="WG50" s="14"/>
      <c r="WH50" s="14"/>
      <c r="WI50" s="14"/>
      <c r="WJ50" s="14"/>
      <c r="WK50" s="14"/>
      <c r="WL50" s="14"/>
      <c r="WM50" s="14"/>
      <c r="WN50" s="14"/>
      <c r="WO50" s="14"/>
      <c r="WP50" s="14"/>
      <c r="WQ50" s="14"/>
      <c r="WR50" s="14"/>
      <c r="WS50" s="14"/>
      <c r="WT50" s="14"/>
      <c r="WU50" s="14"/>
      <c r="WV50" s="14"/>
      <c r="WW50" s="14"/>
      <c r="WX50" s="14"/>
      <c r="WY50" s="14"/>
      <c r="WZ50" s="14"/>
      <c r="XA50" s="14"/>
      <c r="XB50" s="14"/>
      <c r="XC50" s="14"/>
      <c r="XD50" s="14"/>
      <c r="XE50" s="14"/>
      <c r="XF50" s="14"/>
      <c r="XG50" s="14"/>
      <c r="XH50" s="14"/>
      <c r="XI50" s="14"/>
      <c r="XJ50" s="14"/>
      <c r="XK50" s="14"/>
      <c r="XL50" s="14"/>
      <c r="XM50" s="14"/>
      <c r="XN50" s="14"/>
      <c r="XO50" s="14"/>
      <c r="XP50" s="14"/>
      <c r="XQ50" s="14"/>
      <c r="XR50" s="14"/>
      <c r="XS50" s="14"/>
      <c r="XT50" s="14"/>
      <c r="XU50" s="14"/>
      <c r="XV50" s="14"/>
      <c r="XW50" s="14"/>
      <c r="XX50" s="14"/>
      <c r="XY50" s="14"/>
      <c r="XZ50" s="14"/>
      <c r="YA50" s="14"/>
      <c r="YB50" s="14"/>
      <c r="YC50" s="14"/>
      <c r="YD50" s="14"/>
      <c r="YE50" s="14"/>
      <c r="YF50" s="14"/>
      <c r="YG50" s="14"/>
      <c r="YH50" s="14"/>
      <c r="YI50" s="14"/>
      <c r="YJ50" s="14"/>
      <c r="YK50" s="14"/>
      <c r="YL50" s="14"/>
      <c r="YM50" s="14"/>
      <c r="YN50" s="14"/>
      <c r="YO50" s="14"/>
      <c r="YP50" s="14"/>
      <c r="YQ50" s="14"/>
      <c r="YR50" s="14"/>
      <c r="YS50" s="14"/>
      <c r="YT50" s="14"/>
      <c r="YU50" s="14"/>
      <c r="YV50" s="14"/>
      <c r="YW50" s="14"/>
      <c r="YX50" s="14"/>
      <c r="YY50" s="14"/>
      <c r="YZ50" s="14"/>
      <c r="ZA50" s="14"/>
      <c r="ZB50" s="14"/>
      <c r="ZC50" s="14"/>
      <c r="ZD50" s="14"/>
      <c r="ZE50" s="14"/>
      <c r="ZF50" s="14"/>
      <c r="ZG50" s="14"/>
      <c r="ZH50" s="14"/>
      <c r="ZI50" s="14"/>
      <c r="ZJ50" s="14"/>
      <c r="ZK50" s="14"/>
      <c r="ZL50" s="14"/>
      <c r="ZM50" s="14"/>
      <c r="ZN50" s="14"/>
      <c r="ZO50" s="14"/>
      <c r="ZP50" s="14"/>
      <c r="ZQ50" s="14"/>
      <c r="ZR50" s="14"/>
      <c r="ZS50" s="14"/>
      <c r="ZT50" s="14"/>
      <c r="ZU50" s="14"/>
      <c r="ZV50" s="14"/>
      <c r="ZW50" s="14"/>
      <c r="ZX50" s="14"/>
      <c r="ZY50" s="14"/>
      <c r="ZZ50" s="14"/>
      <c r="AAA50" s="14"/>
      <c r="AAB50" s="14"/>
      <c r="AAC50" s="14"/>
      <c r="AAD50" s="14"/>
      <c r="AAE50" s="14"/>
      <c r="AAF50" s="14"/>
      <c r="AAG50" s="14"/>
      <c r="AAH50" s="14"/>
      <c r="AAI50" s="14"/>
      <c r="AAJ50" s="14"/>
      <c r="AAK50" s="14"/>
      <c r="AAL50" s="14"/>
      <c r="AAM50" s="14"/>
      <c r="AAN50" s="14"/>
      <c r="AAO50" s="14"/>
      <c r="AAP50" s="14"/>
      <c r="AAQ50" s="14"/>
      <c r="AAR50" s="14"/>
      <c r="AAS50" s="14"/>
      <c r="AAT50" s="14"/>
      <c r="AAU50" s="14"/>
      <c r="AAV50" s="14"/>
      <c r="AAW50" s="14"/>
      <c r="AAX50" s="14"/>
      <c r="AAY50" s="14"/>
      <c r="AAZ50" s="14"/>
      <c r="ABA50" s="14"/>
      <c r="ABB50" s="14"/>
      <c r="ABC50" s="14"/>
      <c r="ABD50" s="14"/>
      <c r="ABE50" s="14"/>
      <c r="ABF50" s="14"/>
      <c r="ABG50" s="14"/>
      <c r="ABH50" s="14"/>
      <c r="ABI50" s="14"/>
      <c r="ABJ50" s="14"/>
      <c r="ABK50" s="14"/>
      <c r="ABL50" s="14"/>
      <c r="ABM50" s="14"/>
      <c r="ABN50" s="14"/>
      <c r="ABO50" s="14"/>
      <c r="ABP50" s="14"/>
      <c r="ABQ50" s="14"/>
      <c r="ABR50" s="14"/>
      <c r="ABS50" s="14"/>
      <c r="ABT50" s="14"/>
      <c r="ABU50" s="14"/>
      <c r="ABV50" s="14"/>
      <c r="ABW50" s="14"/>
      <c r="ABX50" s="14"/>
      <c r="ABY50" s="14"/>
      <c r="ABZ50" s="14"/>
      <c r="ACA50" s="14"/>
      <c r="ACB50" s="14"/>
      <c r="ACC50" s="14"/>
      <c r="ACD50" s="14"/>
      <c r="ACE50" s="14"/>
      <c r="ACF50" s="14"/>
      <c r="ACG50" s="14"/>
      <c r="ACH50" s="14"/>
      <c r="ACI50" s="14"/>
      <c r="ACJ50" s="14"/>
      <c r="ACK50" s="14"/>
      <c r="ACL50" s="14"/>
      <c r="ACM50" s="14"/>
      <c r="ACN50" s="14"/>
      <c r="ACO50" s="14"/>
      <c r="ACP50" s="14"/>
      <c r="ACQ50" s="14"/>
      <c r="ACR50" s="14"/>
      <c r="ACS50" s="14"/>
      <c r="ACT50" s="14"/>
      <c r="ACU50" s="14"/>
      <c r="ACV50" s="14"/>
      <c r="ACW50" s="14"/>
      <c r="ACX50" s="14"/>
      <c r="ACY50" s="14"/>
      <c r="ACZ50" s="14"/>
      <c r="ADA50" s="14"/>
      <c r="ADB50" s="14"/>
      <c r="ADC50" s="14"/>
      <c r="ADD50" s="14"/>
      <c r="ADE50" s="14"/>
      <c r="ADF50" s="14"/>
      <c r="ADG50" s="14"/>
      <c r="ADH50" s="14"/>
      <c r="ADI50" s="14"/>
      <c r="ADJ50" s="14"/>
      <c r="ADK50" s="14"/>
      <c r="ADL50" s="14"/>
      <c r="ADM50" s="14"/>
      <c r="ADN50" s="14"/>
      <c r="ADO50" s="14"/>
      <c r="ADP50" s="14"/>
      <c r="ADQ50" s="14"/>
      <c r="ADR50" s="14"/>
      <c r="ADS50" s="14"/>
      <c r="ADT50" s="14"/>
      <c r="ADU50" s="14"/>
      <c r="ADV50" s="14"/>
      <c r="ADW50" s="14"/>
      <c r="ADX50" s="14"/>
      <c r="ADY50" s="14"/>
      <c r="ADZ50" s="14"/>
      <c r="AEA50" s="14"/>
      <c r="AEB50" s="14"/>
      <c r="AEC50" s="14"/>
      <c r="AED50" s="14"/>
      <c r="AEE50" s="14"/>
      <c r="AEF50" s="14"/>
      <c r="AEG50" s="14"/>
      <c r="AEH50" s="14"/>
      <c r="AEI50" s="14"/>
      <c r="AEJ50" s="14"/>
      <c r="AEK50" s="14"/>
      <c r="AEL50" s="14"/>
      <c r="AEM50" s="14"/>
      <c r="AEN50" s="14"/>
      <c r="AEO50" s="14"/>
      <c r="AEP50" s="14"/>
      <c r="AEQ50" s="14"/>
      <c r="AER50" s="14"/>
      <c r="AES50" s="14"/>
      <c r="AET50" s="14"/>
      <c r="AEU50" s="14"/>
      <c r="AEV50" s="14"/>
      <c r="AEW50" s="14"/>
      <c r="AEX50" s="14"/>
      <c r="AEY50" s="14"/>
      <c r="AEZ50" s="14"/>
      <c r="AFA50" s="14"/>
      <c r="AFB50" s="14"/>
      <c r="AFC50" s="14"/>
      <c r="AFD50" s="14"/>
      <c r="AFE50" s="14"/>
      <c r="AFF50" s="14"/>
      <c r="AFG50" s="14"/>
      <c r="AFH50" s="14"/>
      <c r="AFI50" s="14"/>
      <c r="AFJ50" s="14"/>
      <c r="AFK50" s="14"/>
      <c r="AFL50" s="14"/>
      <c r="AFM50" s="14"/>
      <c r="AFN50" s="14"/>
      <c r="AFO50" s="14"/>
      <c r="AFP50" s="14"/>
      <c r="AFQ50" s="14"/>
      <c r="AFR50" s="14"/>
      <c r="AFS50" s="14"/>
      <c r="AFT50" s="14"/>
      <c r="AFU50" s="14"/>
      <c r="AFV50" s="14"/>
      <c r="AFW50" s="14"/>
      <c r="AFX50" s="14"/>
      <c r="AFY50" s="14"/>
      <c r="AFZ50" s="14"/>
      <c r="AGA50" s="14"/>
      <c r="AGB50" s="14"/>
      <c r="AGC50" s="14"/>
      <c r="AGD50" s="14"/>
      <c r="AGE50" s="14"/>
      <c r="AGF50" s="14"/>
      <c r="AGG50" s="14"/>
      <c r="AGH50" s="14"/>
      <c r="AGI50" s="14"/>
      <c r="AGJ50" s="14"/>
      <c r="AGK50" s="14"/>
      <c r="AGL50" s="14"/>
      <c r="AGM50" s="14"/>
      <c r="AGN50" s="14"/>
      <c r="AGO50" s="14"/>
      <c r="AGP50" s="14"/>
      <c r="AGQ50" s="14"/>
      <c r="AGR50" s="14"/>
      <c r="AGS50" s="14"/>
      <c r="AGT50" s="14"/>
      <c r="AGU50" s="14"/>
      <c r="AGV50" s="14"/>
      <c r="AGW50" s="14"/>
      <c r="AGX50" s="14"/>
      <c r="AGY50" s="14"/>
      <c r="AGZ50" s="14"/>
      <c r="AHA50" s="14"/>
      <c r="AHB50" s="14"/>
      <c r="AHC50" s="14"/>
      <c r="AHD50" s="14"/>
      <c r="AHE50" s="14"/>
      <c r="AHF50" s="14"/>
      <c r="AHG50" s="14"/>
      <c r="AHH50" s="14"/>
      <c r="AHI50" s="14"/>
      <c r="AHJ50" s="14"/>
      <c r="AHK50" s="14"/>
      <c r="AHL50" s="14"/>
      <c r="AHM50" s="14"/>
      <c r="AHN50" s="14"/>
      <c r="AHO50" s="14"/>
      <c r="AHP50" s="14"/>
      <c r="AHQ50" s="14"/>
      <c r="AHR50" s="14"/>
      <c r="AHS50" s="14"/>
      <c r="AHT50" s="14"/>
      <c r="AHU50" s="14"/>
      <c r="AHV50" s="14"/>
      <c r="AHW50" s="14"/>
      <c r="AHX50" s="14"/>
      <c r="AHY50" s="14"/>
      <c r="AHZ50" s="14"/>
      <c r="AIA50" s="14"/>
      <c r="AIB50" s="14"/>
      <c r="AIC50" s="14"/>
      <c r="AID50" s="14"/>
      <c r="AIE50" s="14"/>
      <c r="AIF50" s="14"/>
      <c r="AIG50" s="14"/>
      <c r="AIH50" s="14"/>
      <c r="AII50" s="14"/>
      <c r="AIJ50" s="14"/>
      <c r="AIK50" s="14"/>
      <c r="AIL50" s="14"/>
      <c r="AIM50" s="14"/>
      <c r="AIN50" s="14"/>
      <c r="AIO50" s="14"/>
      <c r="AIP50" s="14"/>
      <c r="AIQ50" s="14"/>
      <c r="AIR50" s="14"/>
      <c r="AIS50" s="14"/>
      <c r="AIT50" s="14"/>
      <c r="AIU50" s="14"/>
      <c r="AIV50" s="14"/>
      <c r="AIW50" s="14"/>
      <c r="AIX50" s="14"/>
      <c r="AIY50" s="14"/>
      <c r="AIZ50" s="14"/>
      <c r="AJA50" s="14"/>
      <c r="AJB50" s="14"/>
      <c r="AJC50" s="14"/>
      <c r="AJD50" s="14"/>
      <c r="AJE50" s="14"/>
      <c r="AJF50" s="14"/>
      <c r="AJG50" s="14"/>
      <c r="AJH50" s="14"/>
      <c r="AJI50" s="14"/>
      <c r="AJJ50" s="14"/>
      <c r="AJK50" s="14"/>
      <c r="AJL50" s="14"/>
      <c r="AJM50" s="14"/>
      <c r="AJN50" s="14"/>
      <c r="AJO50" s="14"/>
      <c r="AJP50" s="14"/>
      <c r="AJQ50" s="14"/>
      <c r="AJR50" s="14"/>
      <c r="AJS50" s="14"/>
      <c r="AJT50" s="14"/>
      <c r="AJU50" s="14"/>
      <c r="AJV50" s="14"/>
      <c r="AJW50" s="14"/>
      <c r="AJX50" s="14"/>
      <c r="AJY50" s="14"/>
      <c r="AJZ50" s="14"/>
      <c r="AKA50" s="14"/>
      <c r="AKB50" s="14"/>
      <c r="AKC50" s="14"/>
      <c r="AKD50" s="14"/>
      <c r="AKE50" s="14"/>
      <c r="AKF50" s="14"/>
      <c r="AKG50" s="14"/>
      <c r="AKH50" s="14"/>
      <c r="AKI50" s="14"/>
      <c r="AKJ50" s="14"/>
      <c r="AKK50" s="14"/>
      <c r="AKL50" s="14"/>
      <c r="AKM50" s="14"/>
      <c r="AKN50" s="14"/>
      <c r="AKO50" s="14"/>
      <c r="AKP50" s="14"/>
      <c r="AKQ50" s="14"/>
      <c r="AKR50" s="14"/>
      <c r="AKS50" s="14"/>
      <c r="AKT50" s="14"/>
      <c r="AKU50" s="14"/>
      <c r="AKV50" s="14"/>
      <c r="AKW50" s="14"/>
      <c r="AKX50" s="14"/>
      <c r="AKY50" s="14"/>
      <c r="AKZ50" s="14"/>
      <c r="ALA50" s="14"/>
      <c r="ALB50" s="14"/>
      <c r="ALC50" s="14"/>
      <c r="ALD50" s="14"/>
      <c r="ALE50" s="14"/>
      <c r="ALF50" s="14"/>
      <c r="ALG50" s="14"/>
      <c r="ALH50" s="14"/>
      <c r="ALI50" s="14"/>
      <c r="ALJ50" s="14"/>
      <c r="ALK50" s="14"/>
      <c r="ALL50" s="14"/>
      <c r="ALM50" s="14"/>
      <c r="ALN50" s="14"/>
      <c r="ALO50" s="14"/>
      <c r="ALP50" s="14"/>
      <c r="ALQ50" s="14"/>
      <c r="ALR50" s="14"/>
      <c r="ALS50" s="14"/>
      <c r="ALT50" s="14"/>
      <c r="ALU50" s="14"/>
      <c r="ALV50" s="14"/>
      <c r="ALW50" s="14"/>
      <c r="ALX50" s="14"/>
      <c r="ALY50" s="14"/>
      <c r="ALZ50" s="14"/>
      <c r="AMA50" s="14"/>
      <c r="AMB50" s="14"/>
      <c r="AMC50" s="14"/>
      <c r="AMD50" s="14"/>
      <c r="AME50" s="14"/>
    </row>
    <row r="51" spans="1:1019" ht="15" x14ac:dyDescent="0.25">
      <c r="A51" s="14" t="s">
        <v>988</v>
      </c>
      <c r="B51" s="18">
        <v>165132</v>
      </c>
      <c r="C51" s="14"/>
      <c r="D51" s="14" t="s">
        <v>989</v>
      </c>
      <c r="E51" s="14"/>
      <c r="F51" s="14"/>
      <c r="G51" s="19"/>
      <c r="H51" s="20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  <c r="IV51" s="14"/>
      <c r="IW51" s="14"/>
      <c r="IX51" s="14"/>
      <c r="IY51" s="14"/>
      <c r="IZ51" s="14"/>
      <c r="JA51" s="14"/>
      <c r="JB51" s="14"/>
      <c r="JC51" s="14"/>
      <c r="JD51" s="14"/>
      <c r="JE51" s="14"/>
      <c r="JF51" s="14"/>
      <c r="JG51" s="14"/>
      <c r="JH51" s="14"/>
      <c r="JI51" s="14"/>
      <c r="JJ51" s="14"/>
      <c r="JK51" s="14"/>
      <c r="JL51" s="14"/>
      <c r="JM51" s="14"/>
      <c r="JN51" s="14"/>
      <c r="JO51" s="14"/>
      <c r="JP51" s="14"/>
      <c r="JQ51" s="14"/>
      <c r="JR51" s="14"/>
      <c r="JS51" s="14"/>
      <c r="JT51" s="14"/>
      <c r="JU51" s="14"/>
      <c r="JV51" s="14"/>
      <c r="JW51" s="14"/>
      <c r="JX51" s="14"/>
      <c r="JY51" s="14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/>
      <c r="OT51" s="14"/>
      <c r="OU51" s="14"/>
      <c r="OV51" s="14"/>
      <c r="OW51" s="14"/>
      <c r="OX51" s="14"/>
      <c r="OY51" s="14"/>
      <c r="OZ51" s="14"/>
      <c r="PA51" s="14"/>
      <c r="PB51" s="14"/>
      <c r="PC51" s="14"/>
      <c r="PD51" s="14"/>
      <c r="PE51" s="14"/>
      <c r="PF51" s="14"/>
      <c r="PG51" s="14"/>
      <c r="PH51" s="14"/>
      <c r="PI51" s="14"/>
      <c r="PJ51" s="14"/>
      <c r="PK51" s="14"/>
      <c r="PL51" s="14"/>
      <c r="PM51" s="14"/>
      <c r="PN51" s="14"/>
      <c r="PO51" s="14"/>
      <c r="PP51" s="14"/>
      <c r="PQ51" s="14"/>
      <c r="PR51" s="14"/>
      <c r="PS51" s="14"/>
      <c r="PT51" s="14"/>
      <c r="PU51" s="14"/>
      <c r="PV51" s="14"/>
      <c r="PW51" s="14"/>
      <c r="PX51" s="14"/>
      <c r="PY51" s="14"/>
      <c r="PZ51" s="14"/>
      <c r="QA51" s="14"/>
      <c r="QB51" s="14"/>
      <c r="QC51" s="14"/>
      <c r="QD51" s="14"/>
      <c r="QE51" s="14"/>
      <c r="QF51" s="14"/>
      <c r="QG51" s="14"/>
      <c r="QH51" s="14"/>
      <c r="QI51" s="14"/>
      <c r="QJ51" s="14"/>
      <c r="QK51" s="14"/>
      <c r="QL51" s="14"/>
      <c r="QM51" s="14"/>
      <c r="QN51" s="14"/>
      <c r="QO51" s="14"/>
      <c r="QP51" s="14"/>
      <c r="QQ51" s="14"/>
      <c r="QR51" s="14"/>
      <c r="QS51" s="14"/>
      <c r="QT51" s="14"/>
      <c r="QU51" s="14"/>
      <c r="QV51" s="14"/>
      <c r="QW51" s="14"/>
      <c r="QX51" s="14"/>
      <c r="QY51" s="14"/>
      <c r="QZ51" s="14"/>
      <c r="RA51" s="14"/>
      <c r="RB51" s="14"/>
      <c r="RC51" s="14"/>
      <c r="RD51" s="14"/>
      <c r="RE51" s="14"/>
      <c r="RF51" s="14"/>
      <c r="RG51" s="14"/>
      <c r="RH51" s="14"/>
      <c r="RI51" s="14"/>
      <c r="RJ51" s="14"/>
      <c r="RK51" s="14"/>
      <c r="RL51" s="14"/>
      <c r="RM51" s="14"/>
      <c r="RN51" s="14"/>
      <c r="RO51" s="14"/>
      <c r="RP51" s="14"/>
      <c r="RQ51" s="14"/>
      <c r="RR51" s="14"/>
      <c r="RS51" s="14"/>
      <c r="RT51" s="14"/>
      <c r="RU51" s="14"/>
      <c r="RV51" s="14"/>
      <c r="RW51" s="14"/>
      <c r="RX51" s="14"/>
      <c r="RY51" s="14"/>
      <c r="RZ51" s="14"/>
      <c r="SA51" s="14"/>
      <c r="SB51" s="14"/>
      <c r="SC51" s="14"/>
      <c r="SD51" s="14"/>
      <c r="SE51" s="14"/>
      <c r="SF51" s="14"/>
      <c r="SG51" s="14"/>
      <c r="SH51" s="14"/>
      <c r="SI51" s="14"/>
      <c r="SJ51" s="14"/>
      <c r="SK51" s="14"/>
      <c r="SL51" s="14"/>
      <c r="SM51" s="14"/>
      <c r="SN51" s="14"/>
      <c r="SO51" s="14"/>
      <c r="SP51" s="14"/>
      <c r="SQ51" s="14"/>
      <c r="SR51" s="14"/>
      <c r="SS51" s="14"/>
      <c r="ST51" s="14"/>
      <c r="SU51" s="14"/>
      <c r="SV51" s="14"/>
      <c r="SW51" s="14"/>
      <c r="SX51" s="14"/>
      <c r="SY51" s="14"/>
      <c r="SZ51" s="14"/>
      <c r="TA51" s="14"/>
      <c r="TB51" s="14"/>
      <c r="TC51" s="14"/>
      <c r="TD51" s="14"/>
      <c r="TE51" s="14"/>
      <c r="TF51" s="14"/>
      <c r="TG51" s="14"/>
      <c r="TH51" s="14"/>
      <c r="TI51" s="14"/>
      <c r="TJ51" s="14"/>
      <c r="TK51" s="14"/>
      <c r="TL51" s="14"/>
      <c r="TM51" s="14"/>
      <c r="TN51" s="14"/>
      <c r="TO51" s="14"/>
      <c r="TP51" s="14"/>
      <c r="TQ51" s="14"/>
      <c r="TR51" s="14"/>
      <c r="TS51" s="14"/>
      <c r="TT51" s="14"/>
      <c r="TU51" s="14"/>
      <c r="TV51" s="14"/>
      <c r="TW51" s="14"/>
      <c r="TX51" s="14"/>
      <c r="TY51" s="14"/>
      <c r="TZ51" s="14"/>
      <c r="UA51" s="14"/>
      <c r="UB51" s="14"/>
      <c r="UC51" s="14"/>
      <c r="UD51" s="14"/>
      <c r="UE51" s="14"/>
      <c r="UF51" s="14"/>
      <c r="UG51" s="14"/>
      <c r="UH51" s="14"/>
      <c r="UI51" s="14"/>
      <c r="UJ51" s="14"/>
      <c r="UK51" s="14"/>
      <c r="UL51" s="14"/>
      <c r="UM51" s="14"/>
      <c r="UN51" s="14"/>
      <c r="UO51" s="14"/>
      <c r="UP51" s="14"/>
      <c r="UQ51" s="14"/>
      <c r="UR51" s="14"/>
      <c r="US51" s="14"/>
      <c r="UT51" s="14"/>
      <c r="UU51" s="14"/>
      <c r="UV51" s="14"/>
      <c r="UW51" s="14"/>
      <c r="UX51" s="14"/>
      <c r="UY51" s="14"/>
      <c r="UZ51" s="14"/>
      <c r="VA51" s="14"/>
      <c r="VB51" s="14"/>
      <c r="VC51" s="14"/>
      <c r="VD51" s="14"/>
      <c r="VE51" s="14"/>
      <c r="VF51" s="14"/>
      <c r="VG51" s="14"/>
      <c r="VH51" s="14"/>
      <c r="VI51" s="14"/>
      <c r="VJ51" s="14"/>
      <c r="VK51" s="14"/>
      <c r="VL51" s="14"/>
      <c r="VM51" s="14"/>
      <c r="VN51" s="14"/>
      <c r="VO51" s="14"/>
      <c r="VP51" s="14"/>
      <c r="VQ51" s="14"/>
      <c r="VR51" s="14"/>
      <c r="VS51" s="14"/>
      <c r="VT51" s="14"/>
      <c r="VU51" s="14"/>
      <c r="VV51" s="14"/>
      <c r="VW51" s="14"/>
      <c r="VX51" s="14"/>
      <c r="VY51" s="14"/>
      <c r="VZ51" s="14"/>
      <c r="WA51" s="14"/>
      <c r="WB51" s="14"/>
      <c r="WC51" s="14"/>
      <c r="WD51" s="14"/>
      <c r="WE51" s="14"/>
      <c r="WF51" s="14"/>
      <c r="WG51" s="14"/>
      <c r="WH51" s="14"/>
      <c r="WI51" s="14"/>
      <c r="WJ51" s="14"/>
      <c r="WK51" s="14"/>
      <c r="WL51" s="14"/>
      <c r="WM51" s="14"/>
      <c r="WN51" s="14"/>
      <c r="WO51" s="14"/>
      <c r="WP51" s="14"/>
      <c r="WQ51" s="14"/>
      <c r="WR51" s="14"/>
      <c r="WS51" s="14"/>
      <c r="WT51" s="14"/>
      <c r="WU51" s="14"/>
      <c r="WV51" s="14"/>
      <c r="WW51" s="14"/>
      <c r="WX51" s="14"/>
      <c r="WY51" s="14"/>
      <c r="WZ51" s="14"/>
      <c r="XA51" s="14"/>
      <c r="XB51" s="14"/>
      <c r="XC51" s="14"/>
      <c r="XD51" s="14"/>
      <c r="XE51" s="14"/>
      <c r="XF51" s="14"/>
      <c r="XG51" s="14"/>
      <c r="XH51" s="14"/>
      <c r="XI51" s="14"/>
      <c r="XJ51" s="14"/>
      <c r="XK51" s="14"/>
      <c r="XL51" s="14"/>
      <c r="XM51" s="14"/>
      <c r="XN51" s="14"/>
      <c r="XO51" s="14"/>
      <c r="XP51" s="14"/>
      <c r="XQ51" s="14"/>
      <c r="XR51" s="14"/>
      <c r="XS51" s="14"/>
      <c r="XT51" s="14"/>
      <c r="XU51" s="14"/>
      <c r="XV51" s="14"/>
      <c r="XW51" s="14"/>
      <c r="XX51" s="14"/>
      <c r="XY51" s="14"/>
      <c r="XZ51" s="14"/>
      <c r="YA51" s="14"/>
      <c r="YB51" s="14"/>
      <c r="YC51" s="14"/>
      <c r="YD51" s="14"/>
      <c r="YE51" s="14"/>
      <c r="YF51" s="14"/>
      <c r="YG51" s="14"/>
      <c r="YH51" s="14"/>
      <c r="YI51" s="14"/>
      <c r="YJ51" s="14"/>
      <c r="YK51" s="14"/>
      <c r="YL51" s="14"/>
      <c r="YM51" s="14"/>
      <c r="YN51" s="14"/>
      <c r="YO51" s="14"/>
      <c r="YP51" s="14"/>
      <c r="YQ51" s="14"/>
      <c r="YR51" s="14"/>
      <c r="YS51" s="14"/>
      <c r="YT51" s="14"/>
      <c r="YU51" s="14"/>
      <c r="YV51" s="14"/>
      <c r="YW51" s="14"/>
      <c r="YX51" s="14"/>
      <c r="YY51" s="14"/>
      <c r="YZ51" s="14"/>
      <c r="ZA51" s="14"/>
      <c r="ZB51" s="14"/>
      <c r="ZC51" s="14"/>
      <c r="ZD51" s="14"/>
      <c r="ZE51" s="14"/>
      <c r="ZF51" s="14"/>
      <c r="ZG51" s="14"/>
      <c r="ZH51" s="14"/>
      <c r="ZI51" s="14"/>
      <c r="ZJ51" s="14"/>
      <c r="ZK51" s="14"/>
      <c r="ZL51" s="14"/>
      <c r="ZM51" s="14"/>
      <c r="ZN51" s="14"/>
      <c r="ZO51" s="14"/>
      <c r="ZP51" s="14"/>
      <c r="ZQ51" s="14"/>
      <c r="ZR51" s="14"/>
      <c r="ZS51" s="14"/>
      <c r="ZT51" s="14"/>
      <c r="ZU51" s="14"/>
      <c r="ZV51" s="14"/>
      <c r="ZW51" s="14"/>
      <c r="ZX51" s="14"/>
      <c r="ZY51" s="14"/>
      <c r="ZZ51" s="14"/>
      <c r="AAA51" s="14"/>
      <c r="AAB51" s="14"/>
      <c r="AAC51" s="14"/>
      <c r="AAD51" s="14"/>
      <c r="AAE51" s="14"/>
      <c r="AAF51" s="14"/>
      <c r="AAG51" s="14"/>
      <c r="AAH51" s="14"/>
      <c r="AAI51" s="14"/>
      <c r="AAJ51" s="14"/>
      <c r="AAK51" s="14"/>
      <c r="AAL51" s="14"/>
      <c r="AAM51" s="14"/>
      <c r="AAN51" s="14"/>
      <c r="AAO51" s="14"/>
      <c r="AAP51" s="14"/>
      <c r="AAQ51" s="14"/>
      <c r="AAR51" s="14"/>
      <c r="AAS51" s="14"/>
      <c r="AAT51" s="14"/>
      <c r="AAU51" s="14"/>
      <c r="AAV51" s="14"/>
      <c r="AAW51" s="14"/>
      <c r="AAX51" s="14"/>
      <c r="AAY51" s="14"/>
      <c r="AAZ51" s="14"/>
      <c r="ABA51" s="14"/>
      <c r="ABB51" s="14"/>
      <c r="ABC51" s="14"/>
      <c r="ABD51" s="14"/>
      <c r="ABE51" s="14"/>
      <c r="ABF51" s="14"/>
      <c r="ABG51" s="14"/>
      <c r="ABH51" s="14"/>
      <c r="ABI51" s="14"/>
      <c r="ABJ51" s="14"/>
      <c r="ABK51" s="14"/>
      <c r="ABL51" s="14"/>
      <c r="ABM51" s="14"/>
      <c r="ABN51" s="14"/>
      <c r="ABO51" s="14"/>
      <c r="ABP51" s="14"/>
      <c r="ABQ51" s="14"/>
      <c r="ABR51" s="14"/>
      <c r="ABS51" s="14"/>
      <c r="ABT51" s="14"/>
      <c r="ABU51" s="14"/>
      <c r="ABV51" s="14"/>
      <c r="ABW51" s="14"/>
      <c r="ABX51" s="14"/>
      <c r="ABY51" s="14"/>
      <c r="ABZ51" s="14"/>
      <c r="ACA51" s="14"/>
      <c r="ACB51" s="14"/>
      <c r="ACC51" s="14"/>
      <c r="ACD51" s="14"/>
      <c r="ACE51" s="14"/>
      <c r="ACF51" s="14"/>
      <c r="ACG51" s="14"/>
      <c r="ACH51" s="14"/>
      <c r="ACI51" s="14"/>
      <c r="ACJ51" s="14"/>
      <c r="ACK51" s="14"/>
      <c r="ACL51" s="14"/>
      <c r="ACM51" s="14"/>
      <c r="ACN51" s="14"/>
      <c r="ACO51" s="14"/>
      <c r="ACP51" s="14"/>
      <c r="ACQ51" s="14"/>
      <c r="ACR51" s="14"/>
      <c r="ACS51" s="14"/>
      <c r="ACT51" s="14"/>
      <c r="ACU51" s="14"/>
      <c r="ACV51" s="14"/>
      <c r="ACW51" s="14"/>
      <c r="ACX51" s="14"/>
      <c r="ACY51" s="14"/>
      <c r="ACZ51" s="14"/>
      <c r="ADA51" s="14"/>
      <c r="ADB51" s="14"/>
      <c r="ADC51" s="14"/>
      <c r="ADD51" s="14"/>
      <c r="ADE51" s="14"/>
      <c r="ADF51" s="14"/>
      <c r="ADG51" s="14"/>
      <c r="ADH51" s="14"/>
      <c r="ADI51" s="14"/>
      <c r="ADJ51" s="14"/>
      <c r="ADK51" s="14"/>
      <c r="ADL51" s="14"/>
      <c r="ADM51" s="14"/>
      <c r="ADN51" s="14"/>
      <c r="ADO51" s="14"/>
      <c r="ADP51" s="14"/>
      <c r="ADQ51" s="14"/>
      <c r="ADR51" s="14"/>
      <c r="ADS51" s="14"/>
      <c r="ADT51" s="14"/>
      <c r="ADU51" s="14"/>
      <c r="ADV51" s="14"/>
      <c r="ADW51" s="14"/>
      <c r="ADX51" s="14"/>
      <c r="ADY51" s="14"/>
      <c r="ADZ51" s="14"/>
      <c r="AEA51" s="14"/>
      <c r="AEB51" s="14"/>
      <c r="AEC51" s="14"/>
      <c r="AED51" s="14"/>
      <c r="AEE51" s="14"/>
      <c r="AEF51" s="14"/>
      <c r="AEG51" s="14"/>
      <c r="AEH51" s="14"/>
      <c r="AEI51" s="14"/>
      <c r="AEJ51" s="14"/>
      <c r="AEK51" s="14"/>
      <c r="AEL51" s="14"/>
      <c r="AEM51" s="14"/>
      <c r="AEN51" s="14"/>
      <c r="AEO51" s="14"/>
      <c r="AEP51" s="14"/>
      <c r="AEQ51" s="14"/>
      <c r="AER51" s="14"/>
      <c r="AES51" s="14"/>
      <c r="AET51" s="14"/>
      <c r="AEU51" s="14"/>
      <c r="AEV51" s="14"/>
      <c r="AEW51" s="14"/>
      <c r="AEX51" s="14"/>
      <c r="AEY51" s="14"/>
      <c r="AEZ51" s="14"/>
      <c r="AFA51" s="14"/>
      <c r="AFB51" s="14"/>
      <c r="AFC51" s="14"/>
      <c r="AFD51" s="14"/>
      <c r="AFE51" s="14"/>
      <c r="AFF51" s="14"/>
      <c r="AFG51" s="14"/>
      <c r="AFH51" s="14"/>
      <c r="AFI51" s="14"/>
      <c r="AFJ51" s="14"/>
      <c r="AFK51" s="14"/>
      <c r="AFL51" s="14"/>
      <c r="AFM51" s="14"/>
      <c r="AFN51" s="14"/>
      <c r="AFO51" s="14"/>
      <c r="AFP51" s="14"/>
      <c r="AFQ51" s="14"/>
      <c r="AFR51" s="14"/>
      <c r="AFS51" s="14"/>
      <c r="AFT51" s="14"/>
      <c r="AFU51" s="14"/>
      <c r="AFV51" s="14"/>
      <c r="AFW51" s="14"/>
      <c r="AFX51" s="14"/>
      <c r="AFY51" s="14"/>
      <c r="AFZ51" s="14"/>
      <c r="AGA51" s="14"/>
      <c r="AGB51" s="14"/>
      <c r="AGC51" s="14"/>
      <c r="AGD51" s="14"/>
      <c r="AGE51" s="14"/>
      <c r="AGF51" s="14"/>
      <c r="AGG51" s="14"/>
      <c r="AGH51" s="14"/>
      <c r="AGI51" s="14"/>
      <c r="AGJ51" s="14"/>
      <c r="AGK51" s="14"/>
      <c r="AGL51" s="14"/>
      <c r="AGM51" s="14"/>
      <c r="AGN51" s="14"/>
      <c r="AGO51" s="14"/>
      <c r="AGP51" s="14"/>
      <c r="AGQ51" s="14"/>
      <c r="AGR51" s="14"/>
      <c r="AGS51" s="14"/>
      <c r="AGT51" s="14"/>
      <c r="AGU51" s="14"/>
      <c r="AGV51" s="14"/>
      <c r="AGW51" s="14"/>
      <c r="AGX51" s="14"/>
      <c r="AGY51" s="14"/>
      <c r="AGZ51" s="14"/>
      <c r="AHA51" s="14"/>
      <c r="AHB51" s="14"/>
      <c r="AHC51" s="14"/>
      <c r="AHD51" s="14"/>
      <c r="AHE51" s="14"/>
      <c r="AHF51" s="14"/>
      <c r="AHG51" s="14"/>
      <c r="AHH51" s="14"/>
      <c r="AHI51" s="14"/>
      <c r="AHJ51" s="14"/>
      <c r="AHK51" s="14"/>
      <c r="AHL51" s="14"/>
      <c r="AHM51" s="14"/>
      <c r="AHN51" s="14"/>
      <c r="AHO51" s="14"/>
      <c r="AHP51" s="14"/>
      <c r="AHQ51" s="14"/>
      <c r="AHR51" s="14"/>
      <c r="AHS51" s="14"/>
      <c r="AHT51" s="14"/>
      <c r="AHU51" s="14"/>
      <c r="AHV51" s="14"/>
      <c r="AHW51" s="14"/>
      <c r="AHX51" s="14"/>
      <c r="AHY51" s="14"/>
      <c r="AHZ51" s="14"/>
      <c r="AIA51" s="14"/>
      <c r="AIB51" s="14"/>
      <c r="AIC51" s="14"/>
      <c r="AID51" s="14"/>
      <c r="AIE51" s="14"/>
      <c r="AIF51" s="14"/>
      <c r="AIG51" s="14"/>
      <c r="AIH51" s="14"/>
      <c r="AII51" s="14"/>
      <c r="AIJ51" s="14"/>
      <c r="AIK51" s="14"/>
      <c r="AIL51" s="14"/>
      <c r="AIM51" s="14"/>
      <c r="AIN51" s="14"/>
      <c r="AIO51" s="14"/>
      <c r="AIP51" s="14"/>
      <c r="AIQ51" s="14"/>
      <c r="AIR51" s="14"/>
      <c r="AIS51" s="14"/>
      <c r="AIT51" s="14"/>
      <c r="AIU51" s="14"/>
      <c r="AIV51" s="14"/>
      <c r="AIW51" s="14"/>
      <c r="AIX51" s="14"/>
      <c r="AIY51" s="14"/>
      <c r="AIZ51" s="14"/>
      <c r="AJA51" s="14"/>
      <c r="AJB51" s="14"/>
      <c r="AJC51" s="14"/>
      <c r="AJD51" s="14"/>
      <c r="AJE51" s="14"/>
      <c r="AJF51" s="14"/>
      <c r="AJG51" s="14"/>
      <c r="AJH51" s="14"/>
      <c r="AJI51" s="14"/>
      <c r="AJJ51" s="14"/>
      <c r="AJK51" s="14"/>
      <c r="AJL51" s="14"/>
      <c r="AJM51" s="14"/>
      <c r="AJN51" s="14"/>
      <c r="AJO51" s="14"/>
      <c r="AJP51" s="14"/>
      <c r="AJQ51" s="14"/>
      <c r="AJR51" s="14"/>
      <c r="AJS51" s="14"/>
      <c r="AJT51" s="14"/>
      <c r="AJU51" s="14"/>
      <c r="AJV51" s="14"/>
      <c r="AJW51" s="14"/>
      <c r="AJX51" s="14"/>
      <c r="AJY51" s="14"/>
      <c r="AJZ51" s="14"/>
      <c r="AKA51" s="14"/>
      <c r="AKB51" s="14"/>
      <c r="AKC51" s="14"/>
      <c r="AKD51" s="14"/>
      <c r="AKE51" s="14"/>
      <c r="AKF51" s="14"/>
      <c r="AKG51" s="14"/>
      <c r="AKH51" s="14"/>
      <c r="AKI51" s="14"/>
      <c r="AKJ51" s="14"/>
      <c r="AKK51" s="14"/>
      <c r="AKL51" s="14"/>
      <c r="AKM51" s="14"/>
      <c r="AKN51" s="14"/>
      <c r="AKO51" s="14"/>
      <c r="AKP51" s="14"/>
      <c r="AKQ51" s="14"/>
      <c r="AKR51" s="14"/>
      <c r="AKS51" s="14"/>
      <c r="AKT51" s="14"/>
      <c r="AKU51" s="14"/>
      <c r="AKV51" s="14"/>
      <c r="AKW51" s="14"/>
      <c r="AKX51" s="14"/>
      <c r="AKY51" s="14"/>
      <c r="AKZ51" s="14"/>
      <c r="ALA51" s="14"/>
      <c r="ALB51" s="14"/>
      <c r="ALC51" s="14"/>
      <c r="ALD51" s="14"/>
      <c r="ALE51" s="14"/>
      <c r="ALF51" s="14"/>
      <c r="ALG51" s="14"/>
      <c r="ALH51" s="14"/>
      <c r="ALI51" s="14"/>
      <c r="ALJ51" s="14"/>
      <c r="ALK51" s="14"/>
      <c r="ALL51" s="14"/>
      <c r="ALM51" s="14"/>
      <c r="ALN51" s="14"/>
      <c r="ALO51" s="14"/>
      <c r="ALP51" s="14"/>
      <c r="ALQ51" s="14"/>
      <c r="ALR51" s="14"/>
      <c r="ALS51" s="14"/>
      <c r="ALT51" s="14"/>
      <c r="ALU51" s="14"/>
      <c r="ALV51" s="14"/>
      <c r="ALW51" s="14"/>
      <c r="ALX51" s="14"/>
      <c r="ALY51" s="14"/>
      <c r="ALZ51" s="14"/>
      <c r="AMA51" s="14"/>
      <c r="AMB51" s="14"/>
      <c r="AMC51" s="14"/>
      <c r="AMD51" s="14"/>
      <c r="AME51" s="14"/>
    </row>
    <row r="52" spans="1:1019" ht="15" x14ac:dyDescent="0.25">
      <c r="A52" s="14" t="s">
        <v>997</v>
      </c>
      <c r="B52" s="18">
        <v>9313</v>
      </c>
      <c r="C52" s="14"/>
      <c r="D52" s="14" t="s">
        <v>998</v>
      </c>
      <c r="E52" s="14"/>
      <c r="F52" s="14"/>
      <c r="G52" s="19"/>
      <c r="H52" s="20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  <c r="IV52" s="14"/>
      <c r="IW52" s="14"/>
      <c r="IX52" s="14"/>
      <c r="IY52" s="14"/>
      <c r="IZ52" s="14"/>
      <c r="JA52" s="14"/>
      <c r="JB52" s="14"/>
      <c r="JC52" s="14"/>
      <c r="JD52" s="14"/>
      <c r="JE52" s="14"/>
      <c r="JF52" s="14"/>
      <c r="JG52" s="14"/>
      <c r="JH52" s="14"/>
      <c r="JI52" s="14"/>
      <c r="JJ52" s="14"/>
      <c r="JK52" s="14"/>
      <c r="JL52" s="14"/>
      <c r="JM52" s="14"/>
      <c r="JN52" s="14"/>
      <c r="JO52" s="14"/>
      <c r="JP52" s="14"/>
      <c r="JQ52" s="14"/>
      <c r="JR52" s="14"/>
      <c r="JS52" s="14"/>
      <c r="JT52" s="14"/>
      <c r="JU52" s="14"/>
      <c r="JV52" s="14"/>
      <c r="JW52" s="14"/>
      <c r="JX52" s="14"/>
      <c r="JY52" s="14"/>
      <c r="JZ52" s="14"/>
      <c r="KA52" s="14"/>
      <c r="KB52" s="14"/>
      <c r="KC52" s="14"/>
      <c r="KD52" s="14"/>
      <c r="KE52" s="14"/>
      <c r="KF52" s="14"/>
      <c r="KG52" s="14"/>
      <c r="KH52" s="14"/>
      <c r="KI52" s="14"/>
      <c r="KJ52" s="14"/>
      <c r="KK52" s="14"/>
      <c r="KL52" s="14"/>
      <c r="KM52" s="14"/>
      <c r="KN52" s="14"/>
      <c r="KO52" s="14"/>
      <c r="KP52" s="14"/>
      <c r="KQ52" s="14"/>
      <c r="KR52" s="14"/>
      <c r="KS52" s="14"/>
      <c r="KT52" s="14"/>
      <c r="KU52" s="14"/>
      <c r="KV52" s="14"/>
      <c r="KW52" s="14"/>
      <c r="KX52" s="14"/>
      <c r="KY52" s="14"/>
      <c r="KZ52" s="14"/>
      <c r="LA52" s="14"/>
      <c r="LB52" s="14"/>
      <c r="LC52" s="14"/>
      <c r="LD52" s="14"/>
      <c r="LE52" s="14"/>
      <c r="LF52" s="14"/>
      <c r="LG52" s="14"/>
      <c r="LH52" s="14"/>
      <c r="LI52" s="14"/>
      <c r="LJ52" s="14"/>
      <c r="LK52" s="14"/>
      <c r="LL52" s="14"/>
      <c r="LM52" s="14"/>
      <c r="LN52" s="14"/>
      <c r="LO52" s="14"/>
      <c r="LP52" s="14"/>
      <c r="LQ52" s="14"/>
      <c r="LR52" s="14"/>
      <c r="LS52" s="14"/>
      <c r="LT52" s="14"/>
      <c r="LU52" s="14"/>
      <c r="LV52" s="14"/>
      <c r="LW52" s="14"/>
      <c r="LX52" s="14"/>
      <c r="LY52" s="14"/>
      <c r="LZ52" s="14"/>
      <c r="MA52" s="14"/>
      <c r="MB52" s="14"/>
      <c r="MC52" s="14"/>
      <c r="MD52" s="14"/>
      <c r="ME52" s="14"/>
      <c r="MF52" s="14"/>
      <c r="MG52" s="14"/>
      <c r="MH52" s="14"/>
      <c r="MI52" s="14"/>
      <c r="MJ52" s="14"/>
      <c r="MK52" s="14"/>
      <c r="ML52" s="14"/>
      <c r="MM52" s="14"/>
      <c r="MN52" s="14"/>
      <c r="MO52" s="14"/>
      <c r="MP52" s="14"/>
      <c r="MQ52" s="14"/>
      <c r="MR52" s="14"/>
      <c r="MS52" s="14"/>
      <c r="MT52" s="14"/>
      <c r="MU52" s="14"/>
      <c r="MV52" s="14"/>
      <c r="MW52" s="14"/>
      <c r="MX52" s="14"/>
      <c r="MY52" s="14"/>
      <c r="MZ52" s="14"/>
      <c r="NA52" s="14"/>
      <c r="NB52" s="14"/>
      <c r="NC52" s="14"/>
      <c r="ND52" s="14"/>
      <c r="NE52" s="14"/>
      <c r="NF52" s="14"/>
      <c r="NG52" s="14"/>
      <c r="NH52" s="14"/>
      <c r="NI52" s="14"/>
      <c r="NJ52" s="14"/>
      <c r="NK52" s="14"/>
      <c r="NL52" s="14"/>
      <c r="NM52" s="14"/>
      <c r="NN52" s="14"/>
      <c r="NO52" s="14"/>
      <c r="NP52" s="14"/>
      <c r="NQ52" s="14"/>
      <c r="NR52" s="14"/>
      <c r="NS52" s="14"/>
      <c r="NT52" s="14"/>
      <c r="NU52" s="14"/>
      <c r="NV52" s="14"/>
      <c r="NW52" s="14"/>
      <c r="NX52" s="14"/>
      <c r="NY52" s="14"/>
      <c r="NZ52" s="14"/>
      <c r="OA52" s="14"/>
      <c r="OB52" s="14"/>
      <c r="OC52" s="14"/>
      <c r="OD52" s="14"/>
      <c r="OE52" s="14"/>
      <c r="OF52" s="14"/>
      <c r="OG52" s="14"/>
      <c r="OH52" s="14"/>
      <c r="OI52" s="14"/>
      <c r="OJ52" s="14"/>
      <c r="OK52" s="14"/>
      <c r="OL52" s="14"/>
      <c r="OM52" s="14"/>
      <c r="ON52" s="14"/>
      <c r="OO52" s="14"/>
      <c r="OP52" s="14"/>
      <c r="OQ52" s="14"/>
      <c r="OR52" s="14"/>
      <c r="OS52" s="14"/>
      <c r="OT52" s="14"/>
      <c r="OU52" s="14"/>
      <c r="OV52" s="14"/>
      <c r="OW52" s="14"/>
      <c r="OX52" s="14"/>
      <c r="OY52" s="14"/>
      <c r="OZ52" s="14"/>
      <c r="PA52" s="14"/>
      <c r="PB52" s="14"/>
      <c r="PC52" s="14"/>
      <c r="PD52" s="14"/>
      <c r="PE52" s="14"/>
      <c r="PF52" s="14"/>
      <c r="PG52" s="14"/>
      <c r="PH52" s="14"/>
      <c r="PI52" s="14"/>
      <c r="PJ52" s="14"/>
      <c r="PK52" s="14"/>
      <c r="PL52" s="14"/>
      <c r="PM52" s="14"/>
      <c r="PN52" s="14"/>
      <c r="PO52" s="14"/>
      <c r="PP52" s="14"/>
      <c r="PQ52" s="14"/>
      <c r="PR52" s="14"/>
      <c r="PS52" s="14"/>
      <c r="PT52" s="14"/>
      <c r="PU52" s="14"/>
      <c r="PV52" s="14"/>
      <c r="PW52" s="14"/>
      <c r="PX52" s="14"/>
      <c r="PY52" s="14"/>
      <c r="PZ52" s="14"/>
      <c r="QA52" s="14"/>
      <c r="QB52" s="14"/>
      <c r="QC52" s="14"/>
      <c r="QD52" s="14"/>
      <c r="QE52" s="14"/>
      <c r="QF52" s="14"/>
      <c r="QG52" s="14"/>
      <c r="QH52" s="14"/>
      <c r="QI52" s="14"/>
      <c r="QJ52" s="14"/>
      <c r="QK52" s="14"/>
      <c r="QL52" s="14"/>
      <c r="QM52" s="14"/>
      <c r="QN52" s="14"/>
      <c r="QO52" s="14"/>
      <c r="QP52" s="14"/>
      <c r="QQ52" s="14"/>
      <c r="QR52" s="14"/>
      <c r="QS52" s="14"/>
      <c r="QT52" s="14"/>
      <c r="QU52" s="14"/>
      <c r="QV52" s="14"/>
      <c r="QW52" s="14"/>
      <c r="QX52" s="14"/>
      <c r="QY52" s="14"/>
      <c r="QZ52" s="14"/>
      <c r="RA52" s="14"/>
      <c r="RB52" s="14"/>
      <c r="RC52" s="14"/>
      <c r="RD52" s="14"/>
      <c r="RE52" s="14"/>
      <c r="RF52" s="14"/>
      <c r="RG52" s="14"/>
      <c r="RH52" s="14"/>
      <c r="RI52" s="14"/>
      <c r="RJ52" s="14"/>
      <c r="RK52" s="14"/>
      <c r="RL52" s="14"/>
      <c r="RM52" s="14"/>
      <c r="RN52" s="14"/>
      <c r="RO52" s="14"/>
      <c r="RP52" s="14"/>
      <c r="RQ52" s="14"/>
      <c r="RR52" s="14"/>
      <c r="RS52" s="14"/>
      <c r="RT52" s="14"/>
      <c r="RU52" s="14"/>
      <c r="RV52" s="14"/>
      <c r="RW52" s="14"/>
      <c r="RX52" s="14"/>
      <c r="RY52" s="14"/>
      <c r="RZ52" s="14"/>
      <c r="SA52" s="14"/>
      <c r="SB52" s="14"/>
      <c r="SC52" s="14"/>
      <c r="SD52" s="14"/>
      <c r="SE52" s="14"/>
      <c r="SF52" s="14"/>
      <c r="SG52" s="14"/>
      <c r="SH52" s="14"/>
      <c r="SI52" s="14"/>
      <c r="SJ52" s="14"/>
      <c r="SK52" s="14"/>
      <c r="SL52" s="14"/>
      <c r="SM52" s="14"/>
      <c r="SN52" s="14"/>
      <c r="SO52" s="14"/>
      <c r="SP52" s="14"/>
      <c r="SQ52" s="14"/>
      <c r="SR52" s="14"/>
      <c r="SS52" s="14"/>
      <c r="ST52" s="14"/>
      <c r="SU52" s="14"/>
      <c r="SV52" s="14"/>
      <c r="SW52" s="14"/>
      <c r="SX52" s="14"/>
      <c r="SY52" s="14"/>
      <c r="SZ52" s="14"/>
      <c r="TA52" s="14"/>
      <c r="TB52" s="14"/>
      <c r="TC52" s="14"/>
      <c r="TD52" s="14"/>
      <c r="TE52" s="14"/>
      <c r="TF52" s="14"/>
      <c r="TG52" s="14"/>
      <c r="TH52" s="14"/>
      <c r="TI52" s="14"/>
      <c r="TJ52" s="14"/>
      <c r="TK52" s="14"/>
      <c r="TL52" s="14"/>
      <c r="TM52" s="14"/>
      <c r="TN52" s="14"/>
      <c r="TO52" s="14"/>
      <c r="TP52" s="14"/>
      <c r="TQ52" s="14"/>
      <c r="TR52" s="14"/>
      <c r="TS52" s="14"/>
      <c r="TT52" s="14"/>
      <c r="TU52" s="14"/>
      <c r="TV52" s="14"/>
      <c r="TW52" s="14"/>
      <c r="TX52" s="14"/>
      <c r="TY52" s="14"/>
      <c r="TZ52" s="14"/>
      <c r="UA52" s="14"/>
      <c r="UB52" s="14"/>
      <c r="UC52" s="14"/>
      <c r="UD52" s="14"/>
      <c r="UE52" s="14"/>
      <c r="UF52" s="14"/>
      <c r="UG52" s="14"/>
      <c r="UH52" s="14"/>
      <c r="UI52" s="14"/>
      <c r="UJ52" s="14"/>
      <c r="UK52" s="14"/>
      <c r="UL52" s="14"/>
      <c r="UM52" s="14"/>
      <c r="UN52" s="14"/>
      <c r="UO52" s="14"/>
      <c r="UP52" s="14"/>
      <c r="UQ52" s="14"/>
      <c r="UR52" s="14"/>
      <c r="US52" s="14"/>
      <c r="UT52" s="14"/>
      <c r="UU52" s="14"/>
      <c r="UV52" s="14"/>
      <c r="UW52" s="14"/>
      <c r="UX52" s="14"/>
      <c r="UY52" s="14"/>
      <c r="UZ52" s="14"/>
      <c r="VA52" s="14"/>
      <c r="VB52" s="14"/>
      <c r="VC52" s="14"/>
      <c r="VD52" s="14"/>
      <c r="VE52" s="14"/>
      <c r="VF52" s="14"/>
      <c r="VG52" s="14"/>
      <c r="VH52" s="14"/>
      <c r="VI52" s="14"/>
      <c r="VJ52" s="14"/>
      <c r="VK52" s="14"/>
      <c r="VL52" s="14"/>
      <c r="VM52" s="14"/>
      <c r="VN52" s="14"/>
      <c r="VO52" s="14"/>
      <c r="VP52" s="14"/>
      <c r="VQ52" s="14"/>
      <c r="VR52" s="14"/>
      <c r="VS52" s="14"/>
      <c r="VT52" s="14"/>
      <c r="VU52" s="14"/>
      <c r="VV52" s="14"/>
      <c r="VW52" s="14"/>
      <c r="VX52" s="14"/>
      <c r="VY52" s="14"/>
      <c r="VZ52" s="14"/>
      <c r="WA52" s="14"/>
      <c r="WB52" s="14"/>
      <c r="WC52" s="14"/>
      <c r="WD52" s="14"/>
      <c r="WE52" s="14"/>
      <c r="WF52" s="14"/>
      <c r="WG52" s="14"/>
      <c r="WH52" s="14"/>
      <c r="WI52" s="14"/>
      <c r="WJ52" s="14"/>
      <c r="WK52" s="14"/>
      <c r="WL52" s="14"/>
      <c r="WM52" s="14"/>
      <c r="WN52" s="14"/>
      <c r="WO52" s="14"/>
      <c r="WP52" s="14"/>
      <c r="WQ52" s="14"/>
      <c r="WR52" s="14"/>
      <c r="WS52" s="14"/>
      <c r="WT52" s="14"/>
      <c r="WU52" s="14"/>
      <c r="WV52" s="14"/>
      <c r="WW52" s="14"/>
      <c r="WX52" s="14"/>
      <c r="WY52" s="14"/>
      <c r="WZ52" s="14"/>
      <c r="XA52" s="14"/>
      <c r="XB52" s="14"/>
      <c r="XC52" s="14"/>
      <c r="XD52" s="14"/>
      <c r="XE52" s="14"/>
      <c r="XF52" s="14"/>
      <c r="XG52" s="14"/>
      <c r="XH52" s="14"/>
      <c r="XI52" s="14"/>
      <c r="XJ52" s="14"/>
      <c r="XK52" s="14"/>
      <c r="XL52" s="14"/>
      <c r="XM52" s="14"/>
      <c r="XN52" s="14"/>
      <c r="XO52" s="14"/>
      <c r="XP52" s="14"/>
      <c r="XQ52" s="14"/>
      <c r="XR52" s="14"/>
      <c r="XS52" s="14"/>
      <c r="XT52" s="14"/>
      <c r="XU52" s="14"/>
      <c r="XV52" s="14"/>
      <c r="XW52" s="14"/>
      <c r="XX52" s="14"/>
      <c r="XY52" s="14"/>
      <c r="XZ52" s="14"/>
      <c r="YA52" s="14"/>
      <c r="YB52" s="14"/>
      <c r="YC52" s="14"/>
      <c r="YD52" s="14"/>
      <c r="YE52" s="14"/>
      <c r="YF52" s="14"/>
      <c r="YG52" s="14"/>
      <c r="YH52" s="14"/>
      <c r="YI52" s="14"/>
      <c r="YJ52" s="14"/>
      <c r="YK52" s="14"/>
      <c r="YL52" s="14"/>
      <c r="YM52" s="14"/>
      <c r="YN52" s="14"/>
      <c r="YO52" s="14"/>
      <c r="YP52" s="14"/>
      <c r="YQ52" s="14"/>
      <c r="YR52" s="14"/>
      <c r="YS52" s="14"/>
      <c r="YT52" s="14"/>
      <c r="YU52" s="14"/>
      <c r="YV52" s="14"/>
      <c r="YW52" s="14"/>
      <c r="YX52" s="14"/>
      <c r="YY52" s="14"/>
      <c r="YZ52" s="14"/>
      <c r="ZA52" s="14"/>
      <c r="ZB52" s="14"/>
      <c r="ZC52" s="14"/>
      <c r="ZD52" s="14"/>
      <c r="ZE52" s="14"/>
      <c r="ZF52" s="14"/>
      <c r="ZG52" s="14"/>
      <c r="ZH52" s="14"/>
      <c r="ZI52" s="14"/>
      <c r="ZJ52" s="14"/>
      <c r="ZK52" s="14"/>
      <c r="ZL52" s="14"/>
      <c r="ZM52" s="14"/>
      <c r="ZN52" s="14"/>
      <c r="ZO52" s="14"/>
      <c r="ZP52" s="14"/>
      <c r="ZQ52" s="14"/>
      <c r="ZR52" s="14"/>
      <c r="ZS52" s="14"/>
      <c r="ZT52" s="14"/>
      <c r="ZU52" s="14"/>
      <c r="ZV52" s="14"/>
      <c r="ZW52" s="14"/>
      <c r="ZX52" s="14"/>
      <c r="ZY52" s="14"/>
      <c r="ZZ52" s="14"/>
      <c r="AAA52" s="14"/>
      <c r="AAB52" s="14"/>
      <c r="AAC52" s="14"/>
      <c r="AAD52" s="14"/>
      <c r="AAE52" s="14"/>
      <c r="AAF52" s="14"/>
      <c r="AAG52" s="14"/>
      <c r="AAH52" s="14"/>
      <c r="AAI52" s="14"/>
      <c r="AAJ52" s="14"/>
      <c r="AAK52" s="14"/>
      <c r="AAL52" s="14"/>
      <c r="AAM52" s="14"/>
      <c r="AAN52" s="14"/>
      <c r="AAO52" s="14"/>
      <c r="AAP52" s="14"/>
      <c r="AAQ52" s="14"/>
      <c r="AAR52" s="14"/>
      <c r="AAS52" s="14"/>
      <c r="AAT52" s="14"/>
      <c r="AAU52" s="14"/>
      <c r="AAV52" s="14"/>
      <c r="AAW52" s="14"/>
      <c r="AAX52" s="14"/>
      <c r="AAY52" s="14"/>
      <c r="AAZ52" s="14"/>
      <c r="ABA52" s="14"/>
      <c r="ABB52" s="14"/>
      <c r="ABC52" s="14"/>
      <c r="ABD52" s="14"/>
      <c r="ABE52" s="14"/>
      <c r="ABF52" s="14"/>
      <c r="ABG52" s="14"/>
      <c r="ABH52" s="14"/>
      <c r="ABI52" s="14"/>
      <c r="ABJ52" s="14"/>
      <c r="ABK52" s="14"/>
      <c r="ABL52" s="14"/>
      <c r="ABM52" s="14"/>
      <c r="ABN52" s="14"/>
      <c r="ABO52" s="14"/>
      <c r="ABP52" s="14"/>
      <c r="ABQ52" s="14"/>
      <c r="ABR52" s="14"/>
      <c r="ABS52" s="14"/>
      <c r="ABT52" s="14"/>
      <c r="ABU52" s="14"/>
      <c r="ABV52" s="14"/>
      <c r="ABW52" s="14"/>
      <c r="ABX52" s="14"/>
      <c r="ABY52" s="14"/>
      <c r="ABZ52" s="14"/>
      <c r="ACA52" s="14"/>
      <c r="ACB52" s="14"/>
      <c r="ACC52" s="14"/>
      <c r="ACD52" s="14"/>
      <c r="ACE52" s="14"/>
      <c r="ACF52" s="14"/>
      <c r="ACG52" s="14"/>
      <c r="ACH52" s="14"/>
      <c r="ACI52" s="14"/>
      <c r="ACJ52" s="14"/>
      <c r="ACK52" s="14"/>
      <c r="ACL52" s="14"/>
      <c r="ACM52" s="14"/>
      <c r="ACN52" s="14"/>
      <c r="ACO52" s="14"/>
      <c r="ACP52" s="14"/>
      <c r="ACQ52" s="14"/>
      <c r="ACR52" s="14"/>
      <c r="ACS52" s="14"/>
      <c r="ACT52" s="14"/>
      <c r="ACU52" s="14"/>
      <c r="ACV52" s="14"/>
      <c r="ACW52" s="14"/>
      <c r="ACX52" s="14"/>
      <c r="ACY52" s="14"/>
      <c r="ACZ52" s="14"/>
      <c r="ADA52" s="14"/>
      <c r="ADB52" s="14"/>
      <c r="ADC52" s="14"/>
      <c r="ADD52" s="14"/>
      <c r="ADE52" s="14"/>
      <c r="ADF52" s="14"/>
      <c r="ADG52" s="14"/>
      <c r="ADH52" s="14"/>
      <c r="ADI52" s="14"/>
      <c r="ADJ52" s="14"/>
      <c r="ADK52" s="14"/>
      <c r="ADL52" s="14"/>
      <c r="ADM52" s="14"/>
      <c r="ADN52" s="14"/>
      <c r="ADO52" s="14"/>
      <c r="ADP52" s="14"/>
      <c r="ADQ52" s="14"/>
      <c r="ADR52" s="14"/>
      <c r="ADS52" s="14"/>
      <c r="ADT52" s="14"/>
      <c r="ADU52" s="14"/>
      <c r="ADV52" s="14"/>
      <c r="ADW52" s="14"/>
      <c r="ADX52" s="14"/>
      <c r="ADY52" s="14"/>
      <c r="ADZ52" s="14"/>
      <c r="AEA52" s="14"/>
      <c r="AEB52" s="14"/>
      <c r="AEC52" s="14"/>
      <c r="AED52" s="14"/>
      <c r="AEE52" s="14"/>
      <c r="AEF52" s="14"/>
      <c r="AEG52" s="14"/>
      <c r="AEH52" s="14"/>
      <c r="AEI52" s="14"/>
      <c r="AEJ52" s="14"/>
      <c r="AEK52" s="14"/>
      <c r="AEL52" s="14"/>
      <c r="AEM52" s="14"/>
      <c r="AEN52" s="14"/>
      <c r="AEO52" s="14"/>
      <c r="AEP52" s="14"/>
      <c r="AEQ52" s="14"/>
      <c r="AER52" s="14"/>
      <c r="AES52" s="14"/>
      <c r="AET52" s="14"/>
      <c r="AEU52" s="14"/>
      <c r="AEV52" s="14"/>
      <c r="AEW52" s="14"/>
      <c r="AEX52" s="14"/>
      <c r="AEY52" s="14"/>
      <c r="AEZ52" s="14"/>
      <c r="AFA52" s="14"/>
      <c r="AFB52" s="14"/>
      <c r="AFC52" s="14"/>
      <c r="AFD52" s="14"/>
      <c r="AFE52" s="14"/>
      <c r="AFF52" s="14"/>
      <c r="AFG52" s="14"/>
      <c r="AFH52" s="14"/>
      <c r="AFI52" s="14"/>
      <c r="AFJ52" s="14"/>
      <c r="AFK52" s="14"/>
      <c r="AFL52" s="14"/>
      <c r="AFM52" s="14"/>
      <c r="AFN52" s="14"/>
      <c r="AFO52" s="14"/>
      <c r="AFP52" s="14"/>
      <c r="AFQ52" s="14"/>
      <c r="AFR52" s="14"/>
      <c r="AFS52" s="14"/>
      <c r="AFT52" s="14"/>
      <c r="AFU52" s="14"/>
      <c r="AFV52" s="14"/>
      <c r="AFW52" s="14"/>
      <c r="AFX52" s="14"/>
      <c r="AFY52" s="14"/>
      <c r="AFZ52" s="14"/>
      <c r="AGA52" s="14"/>
      <c r="AGB52" s="14"/>
      <c r="AGC52" s="14"/>
      <c r="AGD52" s="14"/>
      <c r="AGE52" s="14"/>
      <c r="AGF52" s="14"/>
      <c r="AGG52" s="14"/>
      <c r="AGH52" s="14"/>
      <c r="AGI52" s="14"/>
      <c r="AGJ52" s="14"/>
      <c r="AGK52" s="14"/>
      <c r="AGL52" s="14"/>
      <c r="AGM52" s="14"/>
      <c r="AGN52" s="14"/>
      <c r="AGO52" s="14"/>
      <c r="AGP52" s="14"/>
      <c r="AGQ52" s="14"/>
      <c r="AGR52" s="14"/>
      <c r="AGS52" s="14"/>
      <c r="AGT52" s="14"/>
      <c r="AGU52" s="14"/>
      <c r="AGV52" s="14"/>
      <c r="AGW52" s="14"/>
      <c r="AGX52" s="14"/>
      <c r="AGY52" s="14"/>
      <c r="AGZ52" s="14"/>
      <c r="AHA52" s="14"/>
      <c r="AHB52" s="14"/>
      <c r="AHC52" s="14"/>
      <c r="AHD52" s="14"/>
      <c r="AHE52" s="14"/>
      <c r="AHF52" s="14"/>
      <c r="AHG52" s="14"/>
      <c r="AHH52" s="14"/>
      <c r="AHI52" s="14"/>
      <c r="AHJ52" s="14"/>
      <c r="AHK52" s="14"/>
      <c r="AHL52" s="14"/>
      <c r="AHM52" s="14"/>
      <c r="AHN52" s="14"/>
      <c r="AHO52" s="14"/>
      <c r="AHP52" s="14"/>
      <c r="AHQ52" s="14"/>
      <c r="AHR52" s="14"/>
      <c r="AHS52" s="14"/>
      <c r="AHT52" s="14"/>
      <c r="AHU52" s="14"/>
      <c r="AHV52" s="14"/>
      <c r="AHW52" s="14"/>
      <c r="AHX52" s="14"/>
      <c r="AHY52" s="14"/>
      <c r="AHZ52" s="14"/>
      <c r="AIA52" s="14"/>
      <c r="AIB52" s="14"/>
      <c r="AIC52" s="14"/>
      <c r="AID52" s="14"/>
      <c r="AIE52" s="14"/>
      <c r="AIF52" s="14"/>
      <c r="AIG52" s="14"/>
      <c r="AIH52" s="14"/>
      <c r="AII52" s="14"/>
      <c r="AIJ52" s="14"/>
      <c r="AIK52" s="14"/>
      <c r="AIL52" s="14"/>
      <c r="AIM52" s="14"/>
      <c r="AIN52" s="14"/>
      <c r="AIO52" s="14"/>
      <c r="AIP52" s="14"/>
      <c r="AIQ52" s="14"/>
      <c r="AIR52" s="14"/>
      <c r="AIS52" s="14"/>
      <c r="AIT52" s="14"/>
      <c r="AIU52" s="14"/>
      <c r="AIV52" s="14"/>
      <c r="AIW52" s="14"/>
      <c r="AIX52" s="14"/>
      <c r="AIY52" s="14"/>
      <c r="AIZ52" s="14"/>
      <c r="AJA52" s="14"/>
      <c r="AJB52" s="14"/>
      <c r="AJC52" s="14"/>
      <c r="AJD52" s="14"/>
      <c r="AJE52" s="14"/>
      <c r="AJF52" s="14"/>
      <c r="AJG52" s="14"/>
      <c r="AJH52" s="14"/>
      <c r="AJI52" s="14"/>
      <c r="AJJ52" s="14"/>
      <c r="AJK52" s="14"/>
      <c r="AJL52" s="14"/>
      <c r="AJM52" s="14"/>
      <c r="AJN52" s="14"/>
      <c r="AJO52" s="14"/>
      <c r="AJP52" s="14"/>
      <c r="AJQ52" s="14"/>
      <c r="AJR52" s="14"/>
      <c r="AJS52" s="14"/>
      <c r="AJT52" s="14"/>
      <c r="AJU52" s="14"/>
      <c r="AJV52" s="14"/>
      <c r="AJW52" s="14"/>
      <c r="AJX52" s="14"/>
      <c r="AJY52" s="14"/>
      <c r="AJZ52" s="14"/>
      <c r="AKA52" s="14"/>
      <c r="AKB52" s="14"/>
      <c r="AKC52" s="14"/>
      <c r="AKD52" s="14"/>
      <c r="AKE52" s="14"/>
      <c r="AKF52" s="14"/>
      <c r="AKG52" s="14"/>
      <c r="AKH52" s="14"/>
      <c r="AKI52" s="14"/>
      <c r="AKJ52" s="14"/>
      <c r="AKK52" s="14"/>
      <c r="AKL52" s="14"/>
      <c r="AKM52" s="14"/>
      <c r="AKN52" s="14"/>
      <c r="AKO52" s="14"/>
      <c r="AKP52" s="14"/>
      <c r="AKQ52" s="14"/>
      <c r="AKR52" s="14"/>
      <c r="AKS52" s="14"/>
      <c r="AKT52" s="14"/>
      <c r="AKU52" s="14"/>
      <c r="AKV52" s="14"/>
      <c r="AKW52" s="14"/>
      <c r="AKX52" s="14"/>
      <c r="AKY52" s="14"/>
      <c r="AKZ52" s="14"/>
      <c r="ALA52" s="14"/>
      <c r="ALB52" s="14"/>
      <c r="ALC52" s="14"/>
      <c r="ALD52" s="14"/>
      <c r="ALE52" s="14"/>
      <c r="ALF52" s="14"/>
      <c r="ALG52" s="14"/>
      <c r="ALH52" s="14"/>
      <c r="ALI52" s="14"/>
      <c r="ALJ52" s="14"/>
      <c r="ALK52" s="14"/>
      <c r="ALL52" s="14"/>
      <c r="ALM52" s="14"/>
      <c r="ALN52" s="14"/>
      <c r="ALO52" s="14"/>
      <c r="ALP52" s="14"/>
      <c r="ALQ52" s="14"/>
      <c r="ALR52" s="14"/>
      <c r="ALS52" s="14"/>
      <c r="ALT52" s="14"/>
      <c r="ALU52" s="14"/>
      <c r="ALV52" s="14"/>
      <c r="ALW52" s="14"/>
      <c r="ALX52" s="14"/>
      <c r="ALY52" s="14"/>
      <c r="ALZ52" s="14"/>
      <c r="AMA52" s="14"/>
      <c r="AMB52" s="14"/>
      <c r="AMC52" s="14"/>
      <c r="AMD52" s="14"/>
      <c r="AME52" s="14"/>
    </row>
    <row r="53" spans="1:1019" ht="15" x14ac:dyDescent="0.25">
      <c r="A53" s="14" t="s">
        <v>1006</v>
      </c>
      <c r="B53" s="18">
        <v>1112</v>
      </c>
      <c r="C53" s="14"/>
      <c r="D53" s="14" t="s">
        <v>1007</v>
      </c>
      <c r="E53" s="14"/>
      <c r="F53" s="14"/>
      <c r="G53" s="19"/>
      <c r="H53" s="20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  <c r="IV53" s="14"/>
      <c r="IW53" s="14"/>
      <c r="IX53" s="14"/>
      <c r="IY53" s="14"/>
      <c r="IZ53" s="14"/>
      <c r="JA53" s="14"/>
      <c r="JB53" s="14"/>
      <c r="JC53" s="14"/>
      <c r="JD53" s="14"/>
      <c r="JE53" s="14"/>
      <c r="JF53" s="14"/>
      <c r="JG53" s="14"/>
      <c r="JH53" s="14"/>
      <c r="JI53" s="14"/>
      <c r="JJ53" s="14"/>
      <c r="JK53" s="14"/>
      <c r="JL53" s="14"/>
      <c r="JM53" s="14"/>
      <c r="JN53" s="14"/>
      <c r="JO53" s="14"/>
      <c r="JP53" s="14"/>
      <c r="JQ53" s="14"/>
      <c r="JR53" s="14"/>
      <c r="JS53" s="14"/>
      <c r="JT53" s="14"/>
      <c r="JU53" s="14"/>
      <c r="JV53" s="14"/>
      <c r="JW53" s="14"/>
      <c r="JX53" s="14"/>
      <c r="JY53" s="14"/>
      <c r="JZ53" s="14"/>
      <c r="KA53" s="14"/>
      <c r="KB53" s="14"/>
      <c r="KC53" s="14"/>
      <c r="KD53" s="14"/>
      <c r="KE53" s="14"/>
      <c r="KF53" s="14"/>
      <c r="KG53" s="14"/>
      <c r="KH53" s="14"/>
      <c r="KI53" s="14"/>
      <c r="KJ53" s="14"/>
      <c r="KK53" s="14"/>
      <c r="KL53" s="14"/>
      <c r="KM53" s="14"/>
      <c r="KN53" s="14"/>
      <c r="KO53" s="14"/>
      <c r="KP53" s="14"/>
      <c r="KQ53" s="14"/>
      <c r="KR53" s="14"/>
      <c r="KS53" s="14"/>
      <c r="KT53" s="14"/>
      <c r="KU53" s="14"/>
      <c r="KV53" s="14"/>
      <c r="KW53" s="14"/>
      <c r="KX53" s="14"/>
      <c r="KY53" s="14"/>
      <c r="KZ53" s="14"/>
      <c r="LA53" s="14"/>
      <c r="LB53" s="14"/>
      <c r="LC53" s="14"/>
      <c r="LD53" s="14"/>
      <c r="LE53" s="14"/>
      <c r="LF53" s="14"/>
      <c r="LG53" s="14"/>
      <c r="LH53" s="14"/>
      <c r="LI53" s="14"/>
      <c r="LJ53" s="14"/>
      <c r="LK53" s="14"/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14"/>
      <c r="NH53" s="14"/>
      <c r="NI53" s="14"/>
      <c r="NJ53" s="14"/>
      <c r="NK53" s="14"/>
      <c r="NL53" s="14"/>
      <c r="NM53" s="14"/>
      <c r="NN53" s="14"/>
      <c r="NO53" s="14"/>
      <c r="NP53" s="14"/>
      <c r="NQ53" s="14"/>
      <c r="NR53" s="14"/>
      <c r="NS53" s="14"/>
      <c r="NT53" s="14"/>
      <c r="NU53" s="14"/>
      <c r="NV53" s="14"/>
      <c r="NW53" s="14"/>
      <c r="NX53" s="14"/>
      <c r="NY53" s="14"/>
      <c r="NZ53" s="14"/>
      <c r="OA53" s="14"/>
      <c r="OB53" s="14"/>
      <c r="OC53" s="14"/>
      <c r="OD53" s="14"/>
      <c r="OE53" s="14"/>
      <c r="OF53" s="14"/>
      <c r="OG53" s="14"/>
      <c r="OH53" s="14"/>
      <c r="OI53" s="14"/>
      <c r="OJ53" s="14"/>
      <c r="OK53" s="14"/>
      <c r="OL53" s="14"/>
      <c r="OM53" s="14"/>
      <c r="ON53" s="14"/>
      <c r="OO53" s="14"/>
      <c r="OP53" s="14"/>
      <c r="OQ53" s="14"/>
      <c r="OR53" s="14"/>
      <c r="OS53" s="14"/>
      <c r="OT53" s="14"/>
      <c r="OU53" s="14"/>
      <c r="OV53" s="14"/>
      <c r="OW53" s="14"/>
      <c r="OX53" s="14"/>
      <c r="OY53" s="14"/>
      <c r="OZ53" s="14"/>
      <c r="PA53" s="14"/>
      <c r="PB53" s="14"/>
      <c r="PC53" s="14"/>
      <c r="PD53" s="14"/>
      <c r="PE53" s="14"/>
      <c r="PF53" s="14"/>
      <c r="PG53" s="14"/>
      <c r="PH53" s="14"/>
      <c r="PI53" s="14"/>
      <c r="PJ53" s="14"/>
      <c r="PK53" s="14"/>
      <c r="PL53" s="14"/>
      <c r="PM53" s="14"/>
      <c r="PN53" s="14"/>
      <c r="PO53" s="14"/>
      <c r="PP53" s="14"/>
      <c r="PQ53" s="14"/>
      <c r="PR53" s="14"/>
      <c r="PS53" s="14"/>
      <c r="PT53" s="14"/>
      <c r="PU53" s="14"/>
      <c r="PV53" s="14"/>
      <c r="PW53" s="14"/>
      <c r="PX53" s="14"/>
      <c r="PY53" s="14"/>
      <c r="PZ53" s="14"/>
      <c r="QA53" s="14"/>
      <c r="QB53" s="14"/>
      <c r="QC53" s="14"/>
      <c r="QD53" s="14"/>
      <c r="QE53" s="14"/>
      <c r="QF53" s="14"/>
      <c r="QG53" s="14"/>
      <c r="QH53" s="14"/>
      <c r="QI53" s="14"/>
      <c r="QJ53" s="14"/>
      <c r="QK53" s="14"/>
      <c r="QL53" s="14"/>
      <c r="QM53" s="14"/>
      <c r="QN53" s="14"/>
      <c r="QO53" s="14"/>
      <c r="QP53" s="14"/>
      <c r="QQ53" s="14"/>
      <c r="QR53" s="14"/>
      <c r="QS53" s="14"/>
      <c r="QT53" s="14"/>
      <c r="QU53" s="14"/>
      <c r="QV53" s="14"/>
      <c r="QW53" s="14"/>
      <c r="QX53" s="14"/>
      <c r="QY53" s="14"/>
      <c r="QZ53" s="14"/>
      <c r="RA53" s="14"/>
      <c r="RB53" s="14"/>
      <c r="RC53" s="14"/>
      <c r="RD53" s="14"/>
      <c r="RE53" s="14"/>
      <c r="RF53" s="14"/>
      <c r="RG53" s="14"/>
      <c r="RH53" s="14"/>
      <c r="RI53" s="14"/>
      <c r="RJ53" s="14"/>
      <c r="RK53" s="14"/>
      <c r="RL53" s="14"/>
      <c r="RM53" s="14"/>
      <c r="RN53" s="14"/>
      <c r="RO53" s="14"/>
      <c r="RP53" s="14"/>
      <c r="RQ53" s="14"/>
      <c r="RR53" s="14"/>
      <c r="RS53" s="14"/>
      <c r="RT53" s="14"/>
      <c r="RU53" s="14"/>
      <c r="RV53" s="14"/>
      <c r="RW53" s="14"/>
      <c r="RX53" s="14"/>
      <c r="RY53" s="14"/>
      <c r="RZ53" s="14"/>
      <c r="SA53" s="14"/>
      <c r="SB53" s="14"/>
      <c r="SC53" s="14"/>
      <c r="SD53" s="14"/>
      <c r="SE53" s="14"/>
      <c r="SF53" s="14"/>
      <c r="SG53" s="14"/>
      <c r="SH53" s="14"/>
      <c r="SI53" s="14"/>
      <c r="SJ53" s="14"/>
      <c r="SK53" s="14"/>
      <c r="SL53" s="14"/>
      <c r="SM53" s="14"/>
      <c r="SN53" s="14"/>
      <c r="SO53" s="14"/>
      <c r="SP53" s="14"/>
      <c r="SQ53" s="14"/>
      <c r="SR53" s="14"/>
      <c r="SS53" s="14"/>
      <c r="ST53" s="14"/>
      <c r="SU53" s="14"/>
      <c r="SV53" s="14"/>
      <c r="SW53" s="14"/>
      <c r="SX53" s="14"/>
      <c r="SY53" s="14"/>
      <c r="SZ53" s="14"/>
      <c r="TA53" s="14"/>
      <c r="TB53" s="14"/>
      <c r="TC53" s="14"/>
      <c r="TD53" s="14"/>
      <c r="TE53" s="14"/>
      <c r="TF53" s="14"/>
      <c r="TG53" s="14"/>
      <c r="TH53" s="14"/>
      <c r="TI53" s="14"/>
      <c r="TJ53" s="14"/>
      <c r="TK53" s="14"/>
      <c r="TL53" s="14"/>
      <c r="TM53" s="14"/>
      <c r="TN53" s="14"/>
      <c r="TO53" s="14"/>
      <c r="TP53" s="14"/>
      <c r="TQ53" s="14"/>
      <c r="TR53" s="14"/>
      <c r="TS53" s="14"/>
      <c r="TT53" s="14"/>
      <c r="TU53" s="14"/>
      <c r="TV53" s="14"/>
      <c r="TW53" s="14"/>
      <c r="TX53" s="14"/>
      <c r="TY53" s="14"/>
      <c r="TZ53" s="14"/>
      <c r="UA53" s="14"/>
      <c r="UB53" s="14"/>
      <c r="UC53" s="14"/>
      <c r="UD53" s="14"/>
      <c r="UE53" s="14"/>
      <c r="UF53" s="14"/>
      <c r="UG53" s="14"/>
      <c r="UH53" s="14"/>
      <c r="UI53" s="14"/>
      <c r="UJ53" s="14"/>
      <c r="UK53" s="14"/>
      <c r="UL53" s="14"/>
      <c r="UM53" s="14"/>
      <c r="UN53" s="14"/>
      <c r="UO53" s="14"/>
      <c r="UP53" s="14"/>
      <c r="UQ53" s="14"/>
      <c r="UR53" s="14"/>
      <c r="US53" s="14"/>
      <c r="UT53" s="14"/>
      <c r="UU53" s="14"/>
      <c r="UV53" s="14"/>
      <c r="UW53" s="14"/>
      <c r="UX53" s="14"/>
      <c r="UY53" s="14"/>
      <c r="UZ53" s="14"/>
      <c r="VA53" s="14"/>
      <c r="VB53" s="14"/>
      <c r="VC53" s="14"/>
      <c r="VD53" s="14"/>
      <c r="VE53" s="14"/>
      <c r="VF53" s="14"/>
      <c r="VG53" s="14"/>
      <c r="VH53" s="14"/>
      <c r="VI53" s="14"/>
      <c r="VJ53" s="14"/>
      <c r="VK53" s="14"/>
      <c r="VL53" s="14"/>
      <c r="VM53" s="14"/>
      <c r="VN53" s="14"/>
      <c r="VO53" s="14"/>
      <c r="VP53" s="14"/>
      <c r="VQ53" s="14"/>
      <c r="VR53" s="14"/>
      <c r="VS53" s="14"/>
      <c r="VT53" s="14"/>
      <c r="VU53" s="14"/>
      <c r="VV53" s="14"/>
      <c r="VW53" s="14"/>
      <c r="VX53" s="14"/>
      <c r="VY53" s="14"/>
      <c r="VZ53" s="14"/>
      <c r="WA53" s="14"/>
      <c r="WB53" s="14"/>
      <c r="WC53" s="14"/>
      <c r="WD53" s="14"/>
      <c r="WE53" s="14"/>
      <c r="WF53" s="14"/>
      <c r="WG53" s="14"/>
      <c r="WH53" s="14"/>
      <c r="WI53" s="14"/>
      <c r="WJ53" s="14"/>
      <c r="WK53" s="14"/>
      <c r="WL53" s="14"/>
      <c r="WM53" s="14"/>
      <c r="WN53" s="14"/>
      <c r="WO53" s="14"/>
      <c r="WP53" s="14"/>
      <c r="WQ53" s="14"/>
      <c r="WR53" s="14"/>
      <c r="WS53" s="14"/>
      <c r="WT53" s="14"/>
      <c r="WU53" s="14"/>
      <c r="WV53" s="14"/>
      <c r="WW53" s="14"/>
      <c r="WX53" s="14"/>
      <c r="WY53" s="14"/>
      <c r="WZ53" s="14"/>
      <c r="XA53" s="14"/>
      <c r="XB53" s="14"/>
      <c r="XC53" s="14"/>
      <c r="XD53" s="14"/>
      <c r="XE53" s="14"/>
      <c r="XF53" s="14"/>
      <c r="XG53" s="14"/>
      <c r="XH53" s="14"/>
      <c r="XI53" s="14"/>
      <c r="XJ53" s="14"/>
      <c r="XK53" s="14"/>
      <c r="XL53" s="14"/>
      <c r="XM53" s="14"/>
      <c r="XN53" s="14"/>
      <c r="XO53" s="14"/>
      <c r="XP53" s="14"/>
      <c r="XQ53" s="14"/>
      <c r="XR53" s="14"/>
      <c r="XS53" s="14"/>
      <c r="XT53" s="14"/>
      <c r="XU53" s="14"/>
      <c r="XV53" s="14"/>
      <c r="XW53" s="14"/>
      <c r="XX53" s="14"/>
      <c r="XY53" s="14"/>
      <c r="XZ53" s="14"/>
      <c r="YA53" s="14"/>
      <c r="YB53" s="14"/>
      <c r="YC53" s="14"/>
      <c r="YD53" s="14"/>
      <c r="YE53" s="14"/>
      <c r="YF53" s="14"/>
      <c r="YG53" s="14"/>
      <c r="YH53" s="14"/>
      <c r="YI53" s="14"/>
      <c r="YJ53" s="14"/>
      <c r="YK53" s="14"/>
      <c r="YL53" s="14"/>
      <c r="YM53" s="14"/>
      <c r="YN53" s="14"/>
      <c r="YO53" s="14"/>
      <c r="YP53" s="14"/>
      <c r="YQ53" s="14"/>
      <c r="YR53" s="14"/>
      <c r="YS53" s="14"/>
      <c r="YT53" s="14"/>
      <c r="YU53" s="14"/>
      <c r="YV53" s="14"/>
      <c r="YW53" s="14"/>
      <c r="YX53" s="14"/>
      <c r="YY53" s="14"/>
      <c r="YZ53" s="14"/>
      <c r="ZA53" s="14"/>
      <c r="ZB53" s="14"/>
      <c r="ZC53" s="14"/>
      <c r="ZD53" s="14"/>
      <c r="ZE53" s="14"/>
      <c r="ZF53" s="14"/>
      <c r="ZG53" s="14"/>
      <c r="ZH53" s="14"/>
      <c r="ZI53" s="14"/>
      <c r="ZJ53" s="14"/>
      <c r="ZK53" s="14"/>
      <c r="ZL53" s="14"/>
      <c r="ZM53" s="14"/>
      <c r="ZN53" s="14"/>
      <c r="ZO53" s="14"/>
      <c r="ZP53" s="14"/>
      <c r="ZQ53" s="14"/>
      <c r="ZR53" s="14"/>
      <c r="ZS53" s="14"/>
      <c r="ZT53" s="14"/>
      <c r="ZU53" s="14"/>
      <c r="ZV53" s="14"/>
      <c r="ZW53" s="14"/>
      <c r="ZX53" s="14"/>
      <c r="ZY53" s="14"/>
      <c r="ZZ53" s="14"/>
      <c r="AAA53" s="14"/>
      <c r="AAB53" s="14"/>
      <c r="AAC53" s="14"/>
      <c r="AAD53" s="14"/>
      <c r="AAE53" s="14"/>
      <c r="AAF53" s="14"/>
      <c r="AAG53" s="14"/>
      <c r="AAH53" s="14"/>
      <c r="AAI53" s="14"/>
      <c r="AAJ53" s="14"/>
      <c r="AAK53" s="14"/>
      <c r="AAL53" s="14"/>
      <c r="AAM53" s="14"/>
      <c r="AAN53" s="14"/>
      <c r="AAO53" s="14"/>
      <c r="AAP53" s="14"/>
      <c r="AAQ53" s="14"/>
      <c r="AAR53" s="14"/>
      <c r="AAS53" s="14"/>
      <c r="AAT53" s="14"/>
      <c r="AAU53" s="14"/>
      <c r="AAV53" s="14"/>
      <c r="AAW53" s="14"/>
      <c r="AAX53" s="14"/>
      <c r="AAY53" s="14"/>
      <c r="AAZ53" s="14"/>
      <c r="ABA53" s="14"/>
      <c r="ABB53" s="14"/>
      <c r="ABC53" s="14"/>
      <c r="ABD53" s="14"/>
      <c r="ABE53" s="14"/>
      <c r="ABF53" s="14"/>
      <c r="ABG53" s="14"/>
      <c r="ABH53" s="14"/>
      <c r="ABI53" s="14"/>
      <c r="ABJ53" s="14"/>
      <c r="ABK53" s="14"/>
      <c r="ABL53" s="14"/>
      <c r="ABM53" s="14"/>
      <c r="ABN53" s="14"/>
      <c r="ABO53" s="14"/>
      <c r="ABP53" s="14"/>
      <c r="ABQ53" s="14"/>
      <c r="ABR53" s="14"/>
      <c r="ABS53" s="14"/>
      <c r="ABT53" s="14"/>
      <c r="ABU53" s="14"/>
      <c r="ABV53" s="14"/>
      <c r="ABW53" s="14"/>
      <c r="ABX53" s="14"/>
      <c r="ABY53" s="14"/>
      <c r="ABZ53" s="14"/>
      <c r="ACA53" s="14"/>
      <c r="ACB53" s="14"/>
      <c r="ACC53" s="14"/>
      <c r="ACD53" s="14"/>
      <c r="ACE53" s="14"/>
      <c r="ACF53" s="14"/>
      <c r="ACG53" s="14"/>
      <c r="ACH53" s="14"/>
      <c r="ACI53" s="14"/>
      <c r="ACJ53" s="14"/>
      <c r="ACK53" s="14"/>
      <c r="ACL53" s="14"/>
      <c r="ACM53" s="14"/>
      <c r="ACN53" s="14"/>
      <c r="ACO53" s="14"/>
      <c r="ACP53" s="14"/>
      <c r="ACQ53" s="14"/>
      <c r="ACR53" s="14"/>
      <c r="ACS53" s="14"/>
      <c r="ACT53" s="14"/>
      <c r="ACU53" s="14"/>
      <c r="ACV53" s="14"/>
      <c r="ACW53" s="14"/>
      <c r="ACX53" s="14"/>
      <c r="ACY53" s="14"/>
      <c r="ACZ53" s="14"/>
      <c r="ADA53" s="14"/>
      <c r="ADB53" s="14"/>
      <c r="ADC53" s="14"/>
      <c r="ADD53" s="14"/>
      <c r="ADE53" s="14"/>
      <c r="ADF53" s="14"/>
      <c r="ADG53" s="14"/>
      <c r="ADH53" s="14"/>
      <c r="ADI53" s="14"/>
      <c r="ADJ53" s="14"/>
      <c r="ADK53" s="14"/>
      <c r="ADL53" s="14"/>
      <c r="ADM53" s="14"/>
      <c r="ADN53" s="14"/>
      <c r="ADO53" s="14"/>
      <c r="ADP53" s="14"/>
      <c r="ADQ53" s="14"/>
      <c r="ADR53" s="14"/>
      <c r="ADS53" s="14"/>
      <c r="ADT53" s="14"/>
      <c r="ADU53" s="14"/>
      <c r="ADV53" s="14"/>
      <c r="ADW53" s="14"/>
      <c r="ADX53" s="14"/>
      <c r="ADY53" s="14"/>
      <c r="ADZ53" s="14"/>
      <c r="AEA53" s="14"/>
      <c r="AEB53" s="14"/>
      <c r="AEC53" s="14"/>
      <c r="AED53" s="14"/>
      <c r="AEE53" s="14"/>
      <c r="AEF53" s="14"/>
      <c r="AEG53" s="14"/>
      <c r="AEH53" s="14"/>
      <c r="AEI53" s="14"/>
      <c r="AEJ53" s="14"/>
      <c r="AEK53" s="14"/>
      <c r="AEL53" s="14"/>
      <c r="AEM53" s="14"/>
      <c r="AEN53" s="14"/>
      <c r="AEO53" s="14"/>
      <c r="AEP53" s="14"/>
      <c r="AEQ53" s="14"/>
      <c r="AER53" s="14"/>
      <c r="AES53" s="14"/>
      <c r="AET53" s="14"/>
      <c r="AEU53" s="14"/>
      <c r="AEV53" s="14"/>
      <c r="AEW53" s="14"/>
      <c r="AEX53" s="14"/>
      <c r="AEY53" s="14"/>
      <c r="AEZ53" s="14"/>
      <c r="AFA53" s="14"/>
      <c r="AFB53" s="14"/>
      <c r="AFC53" s="14"/>
      <c r="AFD53" s="14"/>
      <c r="AFE53" s="14"/>
      <c r="AFF53" s="14"/>
      <c r="AFG53" s="14"/>
      <c r="AFH53" s="14"/>
      <c r="AFI53" s="14"/>
      <c r="AFJ53" s="14"/>
      <c r="AFK53" s="14"/>
      <c r="AFL53" s="14"/>
      <c r="AFM53" s="14"/>
      <c r="AFN53" s="14"/>
      <c r="AFO53" s="14"/>
      <c r="AFP53" s="14"/>
      <c r="AFQ53" s="14"/>
      <c r="AFR53" s="14"/>
      <c r="AFS53" s="14"/>
      <c r="AFT53" s="14"/>
      <c r="AFU53" s="14"/>
      <c r="AFV53" s="14"/>
      <c r="AFW53" s="14"/>
      <c r="AFX53" s="14"/>
      <c r="AFY53" s="14"/>
      <c r="AFZ53" s="14"/>
      <c r="AGA53" s="14"/>
      <c r="AGB53" s="14"/>
      <c r="AGC53" s="14"/>
      <c r="AGD53" s="14"/>
      <c r="AGE53" s="14"/>
      <c r="AGF53" s="14"/>
      <c r="AGG53" s="14"/>
      <c r="AGH53" s="14"/>
      <c r="AGI53" s="14"/>
      <c r="AGJ53" s="14"/>
      <c r="AGK53" s="14"/>
      <c r="AGL53" s="14"/>
      <c r="AGM53" s="14"/>
      <c r="AGN53" s="14"/>
      <c r="AGO53" s="14"/>
      <c r="AGP53" s="14"/>
      <c r="AGQ53" s="14"/>
      <c r="AGR53" s="14"/>
      <c r="AGS53" s="14"/>
      <c r="AGT53" s="14"/>
      <c r="AGU53" s="14"/>
      <c r="AGV53" s="14"/>
      <c r="AGW53" s="14"/>
      <c r="AGX53" s="14"/>
      <c r="AGY53" s="14"/>
      <c r="AGZ53" s="14"/>
      <c r="AHA53" s="14"/>
      <c r="AHB53" s="14"/>
      <c r="AHC53" s="14"/>
      <c r="AHD53" s="14"/>
      <c r="AHE53" s="14"/>
      <c r="AHF53" s="14"/>
      <c r="AHG53" s="14"/>
      <c r="AHH53" s="14"/>
      <c r="AHI53" s="14"/>
      <c r="AHJ53" s="14"/>
      <c r="AHK53" s="14"/>
      <c r="AHL53" s="14"/>
      <c r="AHM53" s="14"/>
      <c r="AHN53" s="14"/>
      <c r="AHO53" s="14"/>
      <c r="AHP53" s="14"/>
      <c r="AHQ53" s="14"/>
      <c r="AHR53" s="14"/>
      <c r="AHS53" s="14"/>
      <c r="AHT53" s="14"/>
      <c r="AHU53" s="14"/>
      <c r="AHV53" s="14"/>
      <c r="AHW53" s="14"/>
      <c r="AHX53" s="14"/>
      <c r="AHY53" s="14"/>
      <c r="AHZ53" s="14"/>
      <c r="AIA53" s="14"/>
      <c r="AIB53" s="14"/>
      <c r="AIC53" s="14"/>
      <c r="AID53" s="14"/>
      <c r="AIE53" s="14"/>
      <c r="AIF53" s="14"/>
      <c r="AIG53" s="14"/>
      <c r="AIH53" s="14"/>
      <c r="AII53" s="14"/>
      <c r="AIJ53" s="14"/>
      <c r="AIK53" s="14"/>
      <c r="AIL53" s="14"/>
      <c r="AIM53" s="14"/>
      <c r="AIN53" s="14"/>
      <c r="AIO53" s="14"/>
      <c r="AIP53" s="14"/>
      <c r="AIQ53" s="14"/>
      <c r="AIR53" s="14"/>
      <c r="AIS53" s="14"/>
      <c r="AIT53" s="14"/>
      <c r="AIU53" s="14"/>
      <c r="AIV53" s="14"/>
      <c r="AIW53" s="14"/>
      <c r="AIX53" s="14"/>
      <c r="AIY53" s="14"/>
      <c r="AIZ53" s="14"/>
      <c r="AJA53" s="14"/>
      <c r="AJB53" s="14"/>
      <c r="AJC53" s="14"/>
      <c r="AJD53" s="14"/>
      <c r="AJE53" s="14"/>
      <c r="AJF53" s="14"/>
      <c r="AJG53" s="14"/>
      <c r="AJH53" s="14"/>
      <c r="AJI53" s="14"/>
      <c r="AJJ53" s="14"/>
      <c r="AJK53" s="14"/>
      <c r="AJL53" s="14"/>
      <c r="AJM53" s="14"/>
      <c r="AJN53" s="14"/>
      <c r="AJO53" s="14"/>
      <c r="AJP53" s="14"/>
      <c r="AJQ53" s="14"/>
      <c r="AJR53" s="14"/>
      <c r="AJS53" s="14"/>
      <c r="AJT53" s="14"/>
      <c r="AJU53" s="14"/>
      <c r="AJV53" s="14"/>
      <c r="AJW53" s="14"/>
      <c r="AJX53" s="14"/>
      <c r="AJY53" s="14"/>
      <c r="AJZ53" s="14"/>
      <c r="AKA53" s="14"/>
      <c r="AKB53" s="14"/>
      <c r="AKC53" s="14"/>
      <c r="AKD53" s="14"/>
      <c r="AKE53" s="14"/>
      <c r="AKF53" s="14"/>
      <c r="AKG53" s="14"/>
      <c r="AKH53" s="14"/>
      <c r="AKI53" s="14"/>
      <c r="AKJ53" s="14"/>
      <c r="AKK53" s="14"/>
      <c r="AKL53" s="14"/>
      <c r="AKM53" s="14"/>
      <c r="AKN53" s="14"/>
      <c r="AKO53" s="14"/>
      <c r="AKP53" s="14"/>
      <c r="AKQ53" s="14"/>
      <c r="AKR53" s="14"/>
      <c r="AKS53" s="14"/>
      <c r="AKT53" s="14"/>
      <c r="AKU53" s="14"/>
      <c r="AKV53" s="14"/>
      <c r="AKW53" s="14"/>
      <c r="AKX53" s="14"/>
      <c r="AKY53" s="14"/>
      <c r="AKZ53" s="14"/>
      <c r="ALA53" s="14"/>
      <c r="ALB53" s="14"/>
      <c r="ALC53" s="14"/>
      <c r="ALD53" s="14"/>
      <c r="ALE53" s="14"/>
      <c r="ALF53" s="14"/>
      <c r="ALG53" s="14"/>
      <c r="ALH53" s="14"/>
      <c r="ALI53" s="14"/>
      <c r="ALJ53" s="14"/>
      <c r="ALK53" s="14"/>
      <c r="ALL53" s="14"/>
      <c r="ALM53" s="14"/>
      <c r="ALN53" s="14"/>
      <c r="ALO53" s="14"/>
      <c r="ALP53" s="14"/>
      <c r="ALQ53" s="14"/>
      <c r="ALR53" s="14"/>
      <c r="ALS53" s="14"/>
      <c r="ALT53" s="14"/>
      <c r="ALU53" s="14"/>
      <c r="ALV53" s="14"/>
      <c r="ALW53" s="14"/>
      <c r="ALX53" s="14"/>
      <c r="ALY53" s="14"/>
      <c r="ALZ53" s="14"/>
      <c r="AMA53" s="14"/>
      <c r="AMB53" s="14"/>
      <c r="AMC53" s="14"/>
      <c r="AMD53" s="14"/>
      <c r="AME53" s="14"/>
    </row>
    <row r="54" spans="1:1019" ht="15" x14ac:dyDescent="0.25">
      <c r="A54" s="14" t="s">
        <v>1012</v>
      </c>
      <c r="B54" s="18">
        <v>5421</v>
      </c>
      <c r="C54" s="14"/>
      <c r="D54" s="14" t="s">
        <v>1013</v>
      </c>
      <c r="E54" s="14"/>
      <c r="F54" s="14"/>
      <c r="G54" s="19"/>
      <c r="H54" s="20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  <c r="IV54" s="14"/>
      <c r="IW54" s="14"/>
      <c r="IX54" s="14"/>
      <c r="IY54" s="14"/>
      <c r="IZ54" s="14"/>
      <c r="JA54" s="14"/>
      <c r="JB54" s="14"/>
      <c r="JC54" s="14"/>
      <c r="JD54" s="14"/>
      <c r="JE54" s="14"/>
      <c r="JF54" s="14"/>
      <c r="JG54" s="14"/>
      <c r="JH54" s="14"/>
      <c r="JI54" s="14"/>
      <c r="JJ54" s="14"/>
      <c r="JK54" s="14"/>
      <c r="JL54" s="14"/>
      <c r="JM54" s="14"/>
      <c r="JN54" s="14"/>
      <c r="JO54" s="14"/>
      <c r="JP54" s="14"/>
      <c r="JQ54" s="14"/>
      <c r="JR54" s="14"/>
      <c r="JS54" s="14"/>
      <c r="JT54" s="14"/>
      <c r="JU54" s="14"/>
      <c r="JV54" s="14"/>
      <c r="JW54" s="14"/>
      <c r="JX54" s="14"/>
      <c r="JY54" s="14"/>
      <c r="JZ54" s="14"/>
      <c r="KA54" s="14"/>
      <c r="KB54" s="14"/>
      <c r="KC54" s="14"/>
      <c r="KD54" s="14"/>
      <c r="KE54" s="14"/>
      <c r="KF54" s="14"/>
      <c r="KG54" s="14"/>
      <c r="KH54" s="14"/>
      <c r="KI54" s="14"/>
      <c r="KJ54" s="14"/>
      <c r="KK54" s="14"/>
      <c r="KL54" s="14"/>
      <c r="KM54" s="14"/>
      <c r="KN54" s="14"/>
      <c r="KO54" s="14"/>
      <c r="KP54" s="14"/>
      <c r="KQ54" s="14"/>
      <c r="KR54" s="14"/>
      <c r="KS54" s="14"/>
      <c r="KT54" s="14"/>
      <c r="KU54" s="14"/>
      <c r="KV54" s="14"/>
      <c r="KW54" s="14"/>
      <c r="KX54" s="14"/>
      <c r="KY54" s="14"/>
      <c r="KZ54" s="14"/>
      <c r="LA54" s="14"/>
      <c r="LB54" s="14"/>
      <c r="LC54" s="14"/>
      <c r="LD54" s="14"/>
      <c r="LE54" s="14"/>
      <c r="LF54" s="14"/>
      <c r="LG54" s="14"/>
      <c r="LH54" s="14"/>
      <c r="LI54" s="14"/>
      <c r="LJ54" s="14"/>
      <c r="LK54" s="14"/>
      <c r="LL54" s="14"/>
      <c r="LM54" s="14"/>
      <c r="LN54" s="14"/>
      <c r="LO54" s="14"/>
      <c r="LP54" s="14"/>
      <c r="LQ54" s="14"/>
      <c r="LR54" s="14"/>
      <c r="LS54" s="14"/>
      <c r="LT54" s="14"/>
      <c r="LU54" s="14"/>
      <c r="LV54" s="14"/>
      <c r="LW54" s="14"/>
      <c r="LX54" s="14"/>
      <c r="LY54" s="14"/>
      <c r="LZ54" s="14"/>
      <c r="MA54" s="14"/>
      <c r="MB54" s="14"/>
      <c r="MC54" s="14"/>
      <c r="MD54" s="14"/>
      <c r="ME54" s="14"/>
      <c r="MF54" s="14"/>
      <c r="MG54" s="14"/>
      <c r="MH54" s="14"/>
      <c r="MI54" s="14"/>
      <c r="MJ54" s="14"/>
      <c r="MK54" s="14"/>
      <c r="ML54" s="14"/>
      <c r="MM54" s="14"/>
      <c r="MN54" s="14"/>
      <c r="MO54" s="14"/>
      <c r="MP54" s="14"/>
      <c r="MQ54" s="14"/>
      <c r="MR54" s="14"/>
      <c r="MS54" s="14"/>
      <c r="MT54" s="14"/>
      <c r="MU54" s="14"/>
      <c r="MV54" s="14"/>
      <c r="MW54" s="14"/>
      <c r="MX54" s="14"/>
      <c r="MY54" s="14"/>
      <c r="MZ54" s="14"/>
      <c r="NA54" s="14"/>
      <c r="NB54" s="14"/>
      <c r="NC54" s="14"/>
      <c r="ND54" s="14"/>
      <c r="NE54" s="14"/>
      <c r="NF54" s="14"/>
      <c r="NG54" s="14"/>
      <c r="NH54" s="14"/>
      <c r="NI54" s="14"/>
      <c r="NJ54" s="14"/>
      <c r="NK54" s="14"/>
      <c r="NL54" s="14"/>
      <c r="NM54" s="14"/>
      <c r="NN54" s="14"/>
      <c r="NO54" s="14"/>
      <c r="NP54" s="14"/>
      <c r="NQ54" s="14"/>
      <c r="NR54" s="14"/>
      <c r="NS54" s="14"/>
      <c r="NT54" s="14"/>
      <c r="NU54" s="14"/>
      <c r="NV54" s="14"/>
      <c r="NW54" s="14"/>
      <c r="NX54" s="14"/>
      <c r="NY54" s="14"/>
      <c r="NZ54" s="14"/>
      <c r="OA54" s="14"/>
      <c r="OB54" s="14"/>
      <c r="OC54" s="14"/>
      <c r="OD54" s="14"/>
      <c r="OE54" s="14"/>
      <c r="OF54" s="14"/>
      <c r="OG54" s="14"/>
      <c r="OH54" s="14"/>
      <c r="OI54" s="14"/>
      <c r="OJ54" s="14"/>
      <c r="OK54" s="14"/>
      <c r="OL54" s="14"/>
      <c r="OM54" s="14"/>
      <c r="ON54" s="14"/>
      <c r="OO54" s="14"/>
      <c r="OP54" s="14"/>
      <c r="OQ54" s="14"/>
      <c r="OR54" s="14"/>
      <c r="OS54" s="14"/>
      <c r="OT54" s="14"/>
      <c r="OU54" s="14"/>
      <c r="OV54" s="14"/>
      <c r="OW54" s="14"/>
      <c r="OX54" s="14"/>
      <c r="OY54" s="14"/>
      <c r="OZ54" s="14"/>
      <c r="PA54" s="14"/>
      <c r="PB54" s="14"/>
      <c r="PC54" s="14"/>
      <c r="PD54" s="14"/>
      <c r="PE54" s="14"/>
      <c r="PF54" s="14"/>
      <c r="PG54" s="14"/>
      <c r="PH54" s="14"/>
      <c r="PI54" s="14"/>
      <c r="PJ54" s="14"/>
      <c r="PK54" s="14"/>
      <c r="PL54" s="14"/>
      <c r="PM54" s="14"/>
      <c r="PN54" s="14"/>
      <c r="PO54" s="14"/>
      <c r="PP54" s="14"/>
      <c r="PQ54" s="14"/>
      <c r="PR54" s="14"/>
      <c r="PS54" s="14"/>
      <c r="PT54" s="14"/>
      <c r="PU54" s="14"/>
      <c r="PV54" s="14"/>
      <c r="PW54" s="14"/>
      <c r="PX54" s="14"/>
      <c r="PY54" s="14"/>
      <c r="PZ54" s="14"/>
      <c r="QA54" s="14"/>
      <c r="QB54" s="14"/>
      <c r="QC54" s="14"/>
      <c r="QD54" s="14"/>
      <c r="QE54" s="14"/>
      <c r="QF54" s="14"/>
      <c r="QG54" s="14"/>
      <c r="QH54" s="14"/>
      <c r="QI54" s="14"/>
      <c r="QJ54" s="14"/>
      <c r="QK54" s="14"/>
      <c r="QL54" s="14"/>
      <c r="QM54" s="14"/>
      <c r="QN54" s="14"/>
      <c r="QO54" s="14"/>
      <c r="QP54" s="14"/>
      <c r="QQ54" s="14"/>
      <c r="QR54" s="14"/>
      <c r="QS54" s="14"/>
      <c r="QT54" s="14"/>
      <c r="QU54" s="14"/>
      <c r="QV54" s="14"/>
      <c r="QW54" s="14"/>
      <c r="QX54" s="14"/>
      <c r="QY54" s="14"/>
      <c r="QZ54" s="14"/>
      <c r="RA54" s="14"/>
      <c r="RB54" s="14"/>
      <c r="RC54" s="14"/>
      <c r="RD54" s="14"/>
      <c r="RE54" s="14"/>
      <c r="RF54" s="14"/>
      <c r="RG54" s="14"/>
      <c r="RH54" s="14"/>
      <c r="RI54" s="14"/>
      <c r="RJ54" s="14"/>
      <c r="RK54" s="14"/>
      <c r="RL54" s="14"/>
      <c r="RM54" s="14"/>
      <c r="RN54" s="14"/>
      <c r="RO54" s="14"/>
      <c r="RP54" s="14"/>
      <c r="RQ54" s="14"/>
      <c r="RR54" s="14"/>
      <c r="RS54" s="14"/>
      <c r="RT54" s="14"/>
      <c r="RU54" s="14"/>
      <c r="RV54" s="14"/>
      <c r="RW54" s="14"/>
      <c r="RX54" s="14"/>
      <c r="RY54" s="14"/>
      <c r="RZ54" s="14"/>
      <c r="SA54" s="14"/>
      <c r="SB54" s="14"/>
      <c r="SC54" s="14"/>
      <c r="SD54" s="14"/>
      <c r="SE54" s="14"/>
      <c r="SF54" s="14"/>
      <c r="SG54" s="14"/>
      <c r="SH54" s="14"/>
      <c r="SI54" s="14"/>
      <c r="SJ54" s="14"/>
      <c r="SK54" s="14"/>
      <c r="SL54" s="14"/>
      <c r="SM54" s="14"/>
      <c r="SN54" s="14"/>
      <c r="SO54" s="14"/>
      <c r="SP54" s="14"/>
      <c r="SQ54" s="14"/>
      <c r="SR54" s="14"/>
      <c r="SS54" s="14"/>
      <c r="ST54" s="14"/>
      <c r="SU54" s="14"/>
      <c r="SV54" s="14"/>
      <c r="SW54" s="14"/>
      <c r="SX54" s="14"/>
      <c r="SY54" s="14"/>
      <c r="SZ54" s="14"/>
      <c r="TA54" s="14"/>
      <c r="TB54" s="14"/>
      <c r="TC54" s="14"/>
      <c r="TD54" s="14"/>
      <c r="TE54" s="14"/>
      <c r="TF54" s="14"/>
      <c r="TG54" s="14"/>
      <c r="TH54" s="14"/>
      <c r="TI54" s="14"/>
      <c r="TJ54" s="14"/>
      <c r="TK54" s="14"/>
      <c r="TL54" s="14"/>
      <c r="TM54" s="14"/>
      <c r="TN54" s="14"/>
      <c r="TO54" s="14"/>
      <c r="TP54" s="14"/>
      <c r="TQ54" s="14"/>
      <c r="TR54" s="14"/>
      <c r="TS54" s="14"/>
      <c r="TT54" s="14"/>
      <c r="TU54" s="14"/>
      <c r="TV54" s="14"/>
      <c r="TW54" s="14"/>
      <c r="TX54" s="14"/>
      <c r="TY54" s="14"/>
      <c r="TZ54" s="14"/>
      <c r="UA54" s="14"/>
      <c r="UB54" s="14"/>
      <c r="UC54" s="14"/>
      <c r="UD54" s="14"/>
      <c r="UE54" s="14"/>
      <c r="UF54" s="14"/>
      <c r="UG54" s="14"/>
      <c r="UH54" s="14"/>
      <c r="UI54" s="14"/>
      <c r="UJ54" s="14"/>
      <c r="UK54" s="14"/>
      <c r="UL54" s="14"/>
      <c r="UM54" s="14"/>
      <c r="UN54" s="14"/>
      <c r="UO54" s="14"/>
      <c r="UP54" s="14"/>
      <c r="UQ54" s="14"/>
      <c r="UR54" s="14"/>
      <c r="US54" s="14"/>
      <c r="UT54" s="14"/>
      <c r="UU54" s="14"/>
      <c r="UV54" s="14"/>
      <c r="UW54" s="14"/>
      <c r="UX54" s="14"/>
      <c r="UY54" s="14"/>
      <c r="UZ54" s="14"/>
      <c r="VA54" s="14"/>
      <c r="VB54" s="14"/>
      <c r="VC54" s="14"/>
      <c r="VD54" s="14"/>
      <c r="VE54" s="14"/>
      <c r="VF54" s="14"/>
      <c r="VG54" s="14"/>
      <c r="VH54" s="14"/>
      <c r="VI54" s="14"/>
      <c r="VJ54" s="14"/>
      <c r="VK54" s="14"/>
      <c r="VL54" s="14"/>
      <c r="VM54" s="14"/>
      <c r="VN54" s="14"/>
      <c r="VO54" s="14"/>
      <c r="VP54" s="14"/>
      <c r="VQ54" s="14"/>
      <c r="VR54" s="14"/>
      <c r="VS54" s="14"/>
      <c r="VT54" s="14"/>
      <c r="VU54" s="14"/>
      <c r="VV54" s="14"/>
      <c r="VW54" s="14"/>
      <c r="VX54" s="14"/>
      <c r="VY54" s="14"/>
      <c r="VZ54" s="14"/>
      <c r="WA54" s="14"/>
      <c r="WB54" s="14"/>
      <c r="WC54" s="14"/>
      <c r="WD54" s="14"/>
      <c r="WE54" s="14"/>
      <c r="WF54" s="14"/>
      <c r="WG54" s="14"/>
      <c r="WH54" s="14"/>
      <c r="WI54" s="14"/>
      <c r="WJ54" s="14"/>
      <c r="WK54" s="14"/>
      <c r="WL54" s="14"/>
      <c r="WM54" s="14"/>
      <c r="WN54" s="14"/>
      <c r="WO54" s="14"/>
      <c r="WP54" s="14"/>
      <c r="WQ54" s="14"/>
      <c r="WR54" s="14"/>
      <c r="WS54" s="14"/>
      <c r="WT54" s="14"/>
      <c r="WU54" s="14"/>
      <c r="WV54" s="14"/>
      <c r="WW54" s="14"/>
      <c r="WX54" s="14"/>
      <c r="WY54" s="14"/>
      <c r="WZ54" s="14"/>
      <c r="XA54" s="14"/>
      <c r="XB54" s="14"/>
      <c r="XC54" s="14"/>
      <c r="XD54" s="14"/>
      <c r="XE54" s="14"/>
      <c r="XF54" s="14"/>
      <c r="XG54" s="14"/>
      <c r="XH54" s="14"/>
      <c r="XI54" s="14"/>
      <c r="XJ54" s="14"/>
      <c r="XK54" s="14"/>
      <c r="XL54" s="14"/>
      <c r="XM54" s="14"/>
      <c r="XN54" s="14"/>
      <c r="XO54" s="14"/>
      <c r="XP54" s="14"/>
      <c r="XQ54" s="14"/>
      <c r="XR54" s="14"/>
      <c r="XS54" s="14"/>
      <c r="XT54" s="14"/>
      <c r="XU54" s="14"/>
      <c r="XV54" s="14"/>
      <c r="XW54" s="14"/>
      <c r="XX54" s="14"/>
      <c r="XY54" s="14"/>
      <c r="XZ54" s="14"/>
      <c r="YA54" s="14"/>
      <c r="YB54" s="14"/>
      <c r="YC54" s="14"/>
      <c r="YD54" s="14"/>
      <c r="YE54" s="14"/>
      <c r="YF54" s="14"/>
      <c r="YG54" s="14"/>
      <c r="YH54" s="14"/>
      <c r="YI54" s="14"/>
      <c r="YJ54" s="14"/>
      <c r="YK54" s="14"/>
      <c r="YL54" s="14"/>
      <c r="YM54" s="14"/>
      <c r="YN54" s="14"/>
      <c r="YO54" s="14"/>
      <c r="YP54" s="14"/>
      <c r="YQ54" s="14"/>
      <c r="YR54" s="14"/>
      <c r="YS54" s="14"/>
      <c r="YT54" s="14"/>
      <c r="YU54" s="14"/>
      <c r="YV54" s="14"/>
      <c r="YW54" s="14"/>
      <c r="YX54" s="14"/>
      <c r="YY54" s="14"/>
      <c r="YZ54" s="14"/>
      <c r="ZA54" s="14"/>
      <c r="ZB54" s="14"/>
      <c r="ZC54" s="14"/>
      <c r="ZD54" s="14"/>
      <c r="ZE54" s="14"/>
      <c r="ZF54" s="14"/>
      <c r="ZG54" s="14"/>
      <c r="ZH54" s="14"/>
      <c r="ZI54" s="14"/>
      <c r="ZJ54" s="14"/>
      <c r="ZK54" s="14"/>
      <c r="ZL54" s="14"/>
      <c r="ZM54" s="14"/>
      <c r="ZN54" s="14"/>
      <c r="ZO54" s="14"/>
      <c r="ZP54" s="14"/>
      <c r="ZQ54" s="14"/>
      <c r="ZR54" s="14"/>
      <c r="ZS54" s="14"/>
      <c r="ZT54" s="14"/>
      <c r="ZU54" s="14"/>
      <c r="ZV54" s="14"/>
      <c r="ZW54" s="14"/>
      <c r="ZX54" s="14"/>
      <c r="ZY54" s="14"/>
      <c r="ZZ54" s="14"/>
      <c r="AAA54" s="14"/>
      <c r="AAB54" s="14"/>
      <c r="AAC54" s="14"/>
      <c r="AAD54" s="14"/>
      <c r="AAE54" s="14"/>
      <c r="AAF54" s="14"/>
      <c r="AAG54" s="14"/>
      <c r="AAH54" s="14"/>
      <c r="AAI54" s="14"/>
      <c r="AAJ54" s="14"/>
      <c r="AAK54" s="14"/>
      <c r="AAL54" s="14"/>
      <c r="AAM54" s="14"/>
      <c r="AAN54" s="14"/>
      <c r="AAO54" s="14"/>
      <c r="AAP54" s="14"/>
      <c r="AAQ54" s="14"/>
      <c r="AAR54" s="14"/>
      <c r="AAS54" s="14"/>
      <c r="AAT54" s="14"/>
      <c r="AAU54" s="14"/>
      <c r="AAV54" s="14"/>
      <c r="AAW54" s="14"/>
      <c r="AAX54" s="14"/>
      <c r="AAY54" s="14"/>
      <c r="AAZ54" s="14"/>
      <c r="ABA54" s="14"/>
      <c r="ABB54" s="14"/>
      <c r="ABC54" s="14"/>
      <c r="ABD54" s="14"/>
      <c r="ABE54" s="14"/>
      <c r="ABF54" s="14"/>
      <c r="ABG54" s="14"/>
      <c r="ABH54" s="14"/>
      <c r="ABI54" s="14"/>
      <c r="ABJ54" s="14"/>
      <c r="ABK54" s="14"/>
      <c r="ABL54" s="14"/>
      <c r="ABM54" s="14"/>
      <c r="ABN54" s="14"/>
      <c r="ABO54" s="14"/>
      <c r="ABP54" s="14"/>
      <c r="ABQ54" s="14"/>
      <c r="ABR54" s="14"/>
      <c r="ABS54" s="14"/>
      <c r="ABT54" s="14"/>
      <c r="ABU54" s="14"/>
      <c r="ABV54" s="14"/>
      <c r="ABW54" s="14"/>
      <c r="ABX54" s="14"/>
      <c r="ABY54" s="14"/>
      <c r="ABZ54" s="14"/>
      <c r="ACA54" s="14"/>
      <c r="ACB54" s="14"/>
      <c r="ACC54" s="14"/>
      <c r="ACD54" s="14"/>
      <c r="ACE54" s="14"/>
      <c r="ACF54" s="14"/>
      <c r="ACG54" s="14"/>
      <c r="ACH54" s="14"/>
      <c r="ACI54" s="14"/>
      <c r="ACJ54" s="14"/>
      <c r="ACK54" s="14"/>
      <c r="ACL54" s="14"/>
      <c r="ACM54" s="14"/>
      <c r="ACN54" s="14"/>
      <c r="ACO54" s="14"/>
      <c r="ACP54" s="14"/>
      <c r="ACQ54" s="14"/>
      <c r="ACR54" s="14"/>
      <c r="ACS54" s="14"/>
      <c r="ACT54" s="14"/>
      <c r="ACU54" s="14"/>
      <c r="ACV54" s="14"/>
      <c r="ACW54" s="14"/>
      <c r="ACX54" s="14"/>
      <c r="ACY54" s="14"/>
      <c r="ACZ54" s="14"/>
      <c r="ADA54" s="14"/>
      <c r="ADB54" s="14"/>
      <c r="ADC54" s="14"/>
      <c r="ADD54" s="14"/>
      <c r="ADE54" s="14"/>
      <c r="ADF54" s="14"/>
      <c r="ADG54" s="14"/>
      <c r="ADH54" s="14"/>
      <c r="ADI54" s="14"/>
      <c r="ADJ54" s="14"/>
      <c r="ADK54" s="14"/>
      <c r="ADL54" s="14"/>
      <c r="ADM54" s="14"/>
      <c r="ADN54" s="14"/>
      <c r="ADO54" s="14"/>
      <c r="ADP54" s="14"/>
      <c r="ADQ54" s="14"/>
      <c r="ADR54" s="14"/>
      <c r="ADS54" s="14"/>
      <c r="ADT54" s="14"/>
      <c r="ADU54" s="14"/>
      <c r="ADV54" s="14"/>
      <c r="ADW54" s="14"/>
      <c r="ADX54" s="14"/>
      <c r="ADY54" s="14"/>
      <c r="ADZ54" s="14"/>
      <c r="AEA54" s="14"/>
      <c r="AEB54" s="14"/>
      <c r="AEC54" s="14"/>
      <c r="AED54" s="14"/>
      <c r="AEE54" s="14"/>
      <c r="AEF54" s="14"/>
      <c r="AEG54" s="14"/>
      <c r="AEH54" s="14"/>
      <c r="AEI54" s="14"/>
      <c r="AEJ54" s="14"/>
      <c r="AEK54" s="14"/>
      <c r="AEL54" s="14"/>
      <c r="AEM54" s="14"/>
      <c r="AEN54" s="14"/>
      <c r="AEO54" s="14"/>
      <c r="AEP54" s="14"/>
      <c r="AEQ54" s="14"/>
      <c r="AER54" s="14"/>
      <c r="AES54" s="14"/>
      <c r="AET54" s="14"/>
      <c r="AEU54" s="14"/>
      <c r="AEV54" s="14"/>
      <c r="AEW54" s="14"/>
      <c r="AEX54" s="14"/>
      <c r="AEY54" s="14"/>
      <c r="AEZ54" s="14"/>
      <c r="AFA54" s="14"/>
      <c r="AFB54" s="14"/>
      <c r="AFC54" s="14"/>
      <c r="AFD54" s="14"/>
      <c r="AFE54" s="14"/>
      <c r="AFF54" s="14"/>
      <c r="AFG54" s="14"/>
      <c r="AFH54" s="14"/>
      <c r="AFI54" s="14"/>
      <c r="AFJ54" s="14"/>
      <c r="AFK54" s="14"/>
      <c r="AFL54" s="14"/>
      <c r="AFM54" s="14"/>
      <c r="AFN54" s="14"/>
      <c r="AFO54" s="14"/>
      <c r="AFP54" s="14"/>
      <c r="AFQ54" s="14"/>
      <c r="AFR54" s="14"/>
      <c r="AFS54" s="14"/>
      <c r="AFT54" s="14"/>
      <c r="AFU54" s="14"/>
      <c r="AFV54" s="14"/>
      <c r="AFW54" s="14"/>
      <c r="AFX54" s="14"/>
      <c r="AFY54" s="14"/>
      <c r="AFZ54" s="14"/>
      <c r="AGA54" s="14"/>
      <c r="AGB54" s="14"/>
      <c r="AGC54" s="14"/>
      <c r="AGD54" s="14"/>
      <c r="AGE54" s="14"/>
      <c r="AGF54" s="14"/>
      <c r="AGG54" s="14"/>
      <c r="AGH54" s="14"/>
      <c r="AGI54" s="14"/>
      <c r="AGJ54" s="14"/>
      <c r="AGK54" s="14"/>
      <c r="AGL54" s="14"/>
      <c r="AGM54" s="14"/>
      <c r="AGN54" s="14"/>
      <c r="AGO54" s="14"/>
      <c r="AGP54" s="14"/>
      <c r="AGQ54" s="14"/>
      <c r="AGR54" s="14"/>
      <c r="AGS54" s="14"/>
      <c r="AGT54" s="14"/>
      <c r="AGU54" s="14"/>
      <c r="AGV54" s="14"/>
      <c r="AGW54" s="14"/>
      <c r="AGX54" s="14"/>
      <c r="AGY54" s="14"/>
      <c r="AGZ54" s="14"/>
      <c r="AHA54" s="14"/>
      <c r="AHB54" s="14"/>
      <c r="AHC54" s="14"/>
      <c r="AHD54" s="14"/>
      <c r="AHE54" s="14"/>
      <c r="AHF54" s="14"/>
      <c r="AHG54" s="14"/>
      <c r="AHH54" s="14"/>
      <c r="AHI54" s="14"/>
      <c r="AHJ54" s="14"/>
      <c r="AHK54" s="14"/>
      <c r="AHL54" s="14"/>
      <c r="AHM54" s="14"/>
      <c r="AHN54" s="14"/>
      <c r="AHO54" s="14"/>
      <c r="AHP54" s="14"/>
      <c r="AHQ54" s="14"/>
      <c r="AHR54" s="14"/>
      <c r="AHS54" s="14"/>
      <c r="AHT54" s="14"/>
      <c r="AHU54" s="14"/>
      <c r="AHV54" s="14"/>
      <c r="AHW54" s="14"/>
      <c r="AHX54" s="14"/>
      <c r="AHY54" s="14"/>
      <c r="AHZ54" s="14"/>
      <c r="AIA54" s="14"/>
      <c r="AIB54" s="14"/>
      <c r="AIC54" s="14"/>
      <c r="AID54" s="14"/>
      <c r="AIE54" s="14"/>
      <c r="AIF54" s="14"/>
      <c r="AIG54" s="14"/>
      <c r="AIH54" s="14"/>
      <c r="AII54" s="14"/>
      <c r="AIJ54" s="14"/>
      <c r="AIK54" s="14"/>
      <c r="AIL54" s="14"/>
      <c r="AIM54" s="14"/>
      <c r="AIN54" s="14"/>
      <c r="AIO54" s="14"/>
      <c r="AIP54" s="14"/>
      <c r="AIQ54" s="14"/>
      <c r="AIR54" s="14"/>
      <c r="AIS54" s="14"/>
      <c r="AIT54" s="14"/>
      <c r="AIU54" s="14"/>
      <c r="AIV54" s="14"/>
      <c r="AIW54" s="14"/>
      <c r="AIX54" s="14"/>
      <c r="AIY54" s="14"/>
      <c r="AIZ54" s="14"/>
      <c r="AJA54" s="14"/>
      <c r="AJB54" s="14"/>
      <c r="AJC54" s="14"/>
      <c r="AJD54" s="14"/>
      <c r="AJE54" s="14"/>
      <c r="AJF54" s="14"/>
      <c r="AJG54" s="14"/>
      <c r="AJH54" s="14"/>
      <c r="AJI54" s="14"/>
      <c r="AJJ54" s="14"/>
      <c r="AJK54" s="14"/>
      <c r="AJL54" s="14"/>
      <c r="AJM54" s="14"/>
      <c r="AJN54" s="14"/>
      <c r="AJO54" s="14"/>
      <c r="AJP54" s="14"/>
      <c r="AJQ54" s="14"/>
      <c r="AJR54" s="14"/>
      <c r="AJS54" s="14"/>
      <c r="AJT54" s="14"/>
      <c r="AJU54" s="14"/>
      <c r="AJV54" s="14"/>
      <c r="AJW54" s="14"/>
      <c r="AJX54" s="14"/>
      <c r="AJY54" s="14"/>
      <c r="AJZ54" s="14"/>
      <c r="AKA54" s="14"/>
      <c r="AKB54" s="14"/>
      <c r="AKC54" s="14"/>
      <c r="AKD54" s="14"/>
      <c r="AKE54" s="14"/>
      <c r="AKF54" s="14"/>
      <c r="AKG54" s="14"/>
      <c r="AKH54" s="14"/>
      <c r="AKI54" s="14"/>
      <c r="AKJ54" s="14"/>
      <c r="AKK54" s="14"/>
      <c r="AKL54" s="14"/>
      <c r="AKM54" s="14"/>
      <c r="AKN54" s="14"/>
      <c r="AKO54" s="14"/>
      <c r="AKP54" s="14"/>
      <c r="AKQ54" s="14"/>
      <c r="AKR54" s="14"/>
      <c r="AKS54" s="14"/>
      <c r="AKT54" s="14"/>
      <c r="AKU54" s="14"/>
      <c r="AKV54" s="14"/>
      <c r="AKW54" s="14"/>
      <c r="AKX54" s="14"/>
      <c r="AKY54" s="14"/>
      <c r="AKZ54" s="14"/>
      <c r="ALA54" s="14"/>
      <c r="ALB54" s="14"/>
      <c r="ALC54" s="14"/>
      <c r="ALD54" s="14"/>
      <c r="ALE54" s="14"/>
      <c r="ALF54" s="14"/>
      <c r="ALG54" s="14"/>
      <c r="ALH54" s="14"/>
      <c r="ALI54" s="14"/>
      <c r="ALJ54" s="14"/>
      <c r="ALK54" s="14"/>
      <c r="ALL54" s="14"/>
      <c r="ALM54" s="14"/>
      <c r="ALN54" s="14"/>
      <c r="ALO54" s="14"/>
      <c r="ALP54" s="14"/>
      <c r="ALQ54" s="14"/>
      <c r="ALR54" s="14"/>
      <c r="ALS54" s="14"/>
      <c r="ALT54" s="14"/>
      <c r="ALU54" s="14"/>
      <c r="ALV54" s="14"/>
      <c r="ALW54" s="14"/>
      <c r="ALX54" s="14"/>
      <c r="ALY54" s="14"/>
      <c r="ALZ54" s="14"/>
      <c r="AMA54" s="14"/>
      <c r="AMB54" s="14"/>
      <c r="AMC54" s="14"/>
      <c r="AMD54" s="14"/>
      <c r="AME54" s="14"/>
    </row>
    <row r="55" spans="1:1019" ht="15" x14ac:dyDescent="0.25">
      <c r="A55" s="14" t="s">
        <v>1024</v>
      </c>
      <c r="B55" s="18">
        <v>14456</v>
      </c>
      <c r="C55" s="14"/>
      <c r="D55" s="14" t="s">
        <v>1025</v>
      </c>
      <c r="E55" s="14"/>
      <c r="F55" s="14"/>
      <c r="G55" s="19"/>
      <c r="H55" s="20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  <c r="IV55" s="14"/>
      <c r="IW55" s="14"/>
      <c r="IX55" s="14"/>
      <c r="IY55" s="14"/>
      <c r="IZ55" s="14"/>
      <c r="JA55" s="14"/>
      <c r="JB55" s="14"/>
      <c r="JC55" s="14"/>
      <c r="JD55" s="14"/>
      <c r="JE55" s="14"/>
      <c r="JF55" s="14"/>
      <c r="JG55" s="14"/>
      <c r="JH55" s="14"/>
      <c r="JI55" s="14"/>
      <c r="JJ55" s="14"/>
      <c r="JK55" s="14"/>
      <c r="JL55" s="14"/>
      <c r="JM55" s="14"/>
      <c r="JN55" s="14"/>
      <c r="JO55" s="14"/>
      <c r="JP55" s="14"/>
      <c r="JQ55" s="14"/>
      <c r="JR55" s="14"/>
      <c r="JS55" s="14"/>
      <c r="JT55" s="14"/>
      <c r="JU55" s="14"/>
      <c r="JV55" s="14"/>
      <c r="JW55" s="14"/>
      <c r="JX55" s="14"/>
      <c r="JY55" s="14"/>
      <c r="JZ55" s="14"/>
      <c r="KA55" s="14"/>
      <c r="KB55" s="14"/>
      <c r="KC55" s="14"/>
      <c r="KD55" s="14"/>
      <c r="KE55" s="14"/>
      <c r="KF55" s="14"/>
      <c r="KG55" s="14"/>
      <c r="KH55" s="14"/>
      <c r="KI55" s="14"/>
      <c r="KJ55" s="14"/>
      <c r="KK55" s="14"/>
      <c r="KL55" s="14"/>
      <c r="KM55" s="14"/>
      <c r="KN55" s="14"/>
      <c r="KO55" s="14"/>
      <c r="KP55" s="14"/>
      <c r="KQ55" s="14"/>
      <c r="KR55" s="14"/>
      <c r="KS55" s="14"/>
      <c r="KT55" s="14"/>
      <c r="KU55" s="14"/>
      <c r="KV55" s="14"/>
      <c r="KW55" s="14"/>
      <c r="KX55" s="14"/>
      <c r="KY55" s="14"/>
      <c r="KZ55" s="14"/>
      <c r="LA55" s="14"/>
      <c r="LB55" s="14"/>
      <c r="LC55" s="14"/>
      <c r="LD55" s="14"/>
      <c r="LE55" s="14"/>
      <c r="LF55" s="14"/>
      <c r="LG55" s="14"/>
      <c r="LH55" s="14"/>
      <c r="LI55" s="14"/>
      <c r="LJ55" s="14"/>
      <c r="LK55" s="14"/>
      <c r="LL55" s="14"/>
      <c r="LM55" s="14"/>
      <c r="LN55" s="14"/>
      <c r="LO55" s="14"/>
      <c r="LP55" s="14"/>
      <c r="LQ55" s="14"/>
      <c r="LR55" s="14"/>
      <c r="LS55" s="14"/>
      <c r="LT55" s="14"/>
      <c r="LU55" s="14"/>
      <c r="LV55" s="14"/>
      <c r="LW55" s="14"/>
      <c r="LX55" s="14"/>
      <c r="LY55" s="14"/>
      <c r="LZ55" s="14"/>
      <c r="MA55" s="14"/>
      <c r="MB55" s="14"/>
      <c r="MC55" s="14"/>
      <c r="MD55" s="14"/>
      <c r="ME55" s="14"/>
      <c r="MF55" s="14"/>
      <c r="MG55" s="14"/>
      <c r="MH55" s="14"/>
      <c r="MI55" s="14"/>
      <c r="MJ55" s="14"/>
      <c r="MK55" s="14"/>
      <c r="ML55" s="14"/>
      <c r="MM55" s="14"/>
      <c r="MN55" s="14"/>
      <c r="MO55" s="14"/>
      <c r="MP55" s="14"/>
      <c r="MQ55" s="14"/>
      <c r="MR55" s="14"/>
      <c r="MS55" s="14"/>
      <c r="MT55" s="14"/>
      <c r="MU55" s="14"/>
      <c r="MV55" s="14"/>
      <c r="MW55" s="14"/>
      <c r="MX55" s="14"/>
      <c r="MY55" s="14"/>
      <c r="MZ55" s="14"/>
      <c r="NA55" s="14"/>
      <c r="NB55" s="14"/>
      <c r="NC55" s="14"/>
      <c r="ND55" s="14"/>
      <c r="NE55" s="14"/>
      <c r="NF55" s="14"/>
      <c r="NG55" s="14"/>
      <c r="NH55" s="14"/>
      <c r="NI55" s="14"/>
      <c r="NJ55" s="14"/>
      <c r="NK55" s="14"/>
      <c r="NL55" s="14"/>
      <c r="NM55" s="14"/>
      <c r="NN55" s="14"/>
      <c r="NO55" s="14"/>
      <c r="NP55" s="14"/>
      <c r="NQ55" s="14"/>
      <c r="NR55" s="14"/>
      <c r="NS55" s="14"/>
      <c r="NT55" s="14"/>
      <c r="NU55" s="14"/>
      <c r="NV55" s="14"/>
      <c r="NW55" s="14"/>
      <c r="NX55" s="14"/>
      <c r="NY55" s="14"/>
      <c r="NZ55" s="14"/>
      <c r="OA55" s="14"/>
      <c r="OB55" s="14"/>
      <c r="OC55" s="14"/>
      <c r="OD55" s="14"/>
      <c r="OE55" s="14"/>
      <c r="OF55" s="14"/>
      <c r="OG55" s="14"/>
      <c r="OH55" s="14"/>
      <c r="OI55" s="14"/>
      <c r="OJ55" s="14"/>
      <c r="OK55" s="14"/>
      <c r="OL55" s="14"/>
      <c r="OM55" s="14"/>
      <c r="ON55" s="14"/>
      <c r="OO55" s="14"/>
      <c r="OP55" s="14"/>
      <c r="OQ55" s="14"/>
      <c r="OR55" s="14"/>
      <c r="OS55" s="14"/>
      <c r="OT55" s="14"/>
      <c r="OU55" s="14"/>
      <c r="OV55" s="14"/>
      <c r="OW55" s="14"/>
      <c r="OX55" s="14"/>
      <c r="OY55" s="14"/>
      <c r="OZ55" s="14"/>
      <c r="PA55" s="14"/>
      <c r="PB55" s="14"/>
      <c r="PC55" s="14"/>
      <c r="PD55" s="14"/>
      <c r="PE55" s="14"/>
      <c r="PF55" s="14"/>
      <c r="PG55" s="14"/>
      <c r="PH55" s="14"/>
      <c r="PI55" s="14"/>
      <c r="PJ55" s="14"/>
      <c r="PK55" s="14"/>
      <c r="PL55" s="14"/>
      <c r="PM55" s="14"/>
      <c r="PN55" s="14"/>
      <c r="PO55" s="14"/>
      <c r="PP55" s="14"/>
      <c r="PQ55" s="14"/>
      <c r="PR55" s="14"/>
      <c r="PS55" s="14"/>
      <c r="PT55" s="14"/>
      <c r="PU55" s="14"/>
      <c r="PV55" s="14"/>
      <c r="PW55" s="14"/>
      <c r="PX55" s="14"/>
      <c r="PY55" s="14"/>
      <c r="PZ55" s="14"/>
      <c r="QA55" s="14"/>
      <c r="QB55" s="14"/>
      <c r="QC55" s="14"/>
      <c r="QD55" s="14"/>
      <c r="QE55" s="14"/>
      <c r="QF55" s="14"/>
      <c r="QG55" s="14"/>
      <c r="QH55" s="14"/>
      <c r="QI55" s="14"/>
      <c r="QJ55" s="14"/>
      <c r="QK55" s="14"/>
      <c r="QL55" s="14"/>
      <c r="QM55" s="14"/>
      <c r="QN55" s="14"/>
      <c r="QO55" s="14"/>
      <c r="QP55" s="14"/>
      <c r="QQ55" s="14"/>
      <c r="QR55" s="14"/>
      <c r="QS55" s="14"/>
      <c r="QT55" s="14"/>
      <c r="QU55" s="14"/>
      <c r="QV55" s="14"/>
      <c r="QW55" s="14"/>
      <c r="QX55" s="14"/>
      <c r="QY55" s="14"/>
      <c r="QZ55" s="14"/>
      <c r="RA55" s="14"/>
      <c r="RB55" s="14"/>
      <c r="RC55" s="14"/>
      <c r="RD55" s="14"/>
      <c r="RE55" s="14"/>
      <c r="RF55" s="14"/>
      <c r="RG55" s="14"/>
      <c r="RH55" s="14"/>
      <c r="RI55" s="14"/>
      <c r="RJ55" s="14"/>
      <c r="RK55" s="14"/>
      <c r="RL55" s="14"/>
      <c r="RM55" s="14"/>
      <c r="RN55" s="14"/>
      <c r="RO55" s="14"/>
      <c r="RP55" s="14"/>
      <c r="RQ55" s="14"/>
      <c r="RR55" s="14"/>
      <c r="RS55" s="14"/>
      <c r="RT55" s="14"/>
      <c r="RU55" s="14"/>
      <c r="RV55" s="14"/>
      <c r="RW55" s="14"/>
      <c r="RX55" s="14"/>
      <c r="RY55" s="14"/>
      <c r="RZ55" s="14"/>
      <c r="SA55" s="14"/>
      <c r="SB55" s="14"/>
      <c r="SC55" s="14"/>
      <c r="SD55" s="14"/>
      <c r="SE55" s="14"/>
      <c r="SF55" s="14"/>
      <c r="SG55" s="14"/>
      <c r="SH55" s="14"/>
      <c r="SI55" s="14"/>
      <c r="SJ55" s="14"/>
      <c r="SK55" s="14"/>
      <c r="SL55" s="14"/>
      <c r="SM55" s="14"/>
      <c r="SN55" s="14"/>
      <c r="SO55" s="14"/>
      <c r="SP55" s="14"/>
      <c r="SQ55" s="14"/>
      <c r="SR55" s="14"/>
      <c r="SS55" s="14"/>
      <c r="ST55" s="14"/>
      <c r="SU55" s="14"/>
      <c r="SV55" s="14"/>
      <c r="SW55" s="14"/>
      <c r="SX55" s="14"/>
      <c r="SY55" s="14"/>
      <c r="SZ55" s="14"/>
      <c r="TA55" s="14"/>
      <c r="TB55" s="14"/>
      <c r="TC55" s="14"/>
      <c r="TD55" s="14"/>
      <c r="TE55" s="14"/>
      <c r="TF55" s="14"/>
      <c r="TG55" s="14"/>
      <c r="TH55" s="14"/>
      <c r="TI55" s="14"/>
      <c r="TJ55" s="14"/>
      <c r="TK55" s="14"/>
      <c r="TL55" s="14"/>
      <c r="TM55" s="14"/>
      <c r="TN55" s="14"/>
      <c r="TO55" s="14"/>
      <c r="TP55" s="14"/>
      <c r="TQ55" s="14"/>
      <c r="TR55" s="14"/>
      <c r="TS55" s="14"/>
      <c r="TT55" s="14"/>
      <c r="TU55" s="14"/>
      <c r="TV55" s="14"/>
      <c r="TW55" s="14"/>
      <c r="TX55" s="14"/>
      <c r="TY55" s="14"/>
      <c r="TZ55" s="14"/>
      <c r="UA55" s="14"/>
      <c r="UB55" s="14"/>
      <c r="UC55" s="14"/>
      <c r="UD55" s="14"/>
      <c r="UE55" s="14"/>
      <c r="UF55" s="14"/>
      <c r="UG55" s="14"/>
      <c r="UH55" s="14"/>
      <c r="UI55" s="14"/>
      <c r="UJ55" s="14"/>
      <c r="UK55" s="14"/>
      <c r="UL55" s="14"/>
      <c r="UM55" s="14"/>
      <c r="UN55" s="14"/>
      <c r="UO55" s="14"/>
      <c r="UP55" s="14"/>
      <c r="UQ55" s="14"/>
      <c r="UR55" s="14"/>
      <c r="US55" s="14"/>
      <c r="UT55" s="14"/>
      <c r="UU55" s="14"/>
      <c r="UV55" s="14"/>
      <c r="UW55" s="14"/>
      <c r="UX55" s="14"/>
      <c r="UY55" s="14"/>
      <c r="UZ55" s="14"/>
      <c r="VA55" s="14"/>
      <c r="VB55" s="14"/>
      <c r="VC55" s="14"/>
      <c r="VD55" s="14"/>
      <c r="VE55" s="14"/>
      <c r="VF55" s="14"/>
      <c r="VG55" s="14"/>
      <c r="VH55" s="14"/>
      <c r="VI55" s="14"/>
      <c r="VJ55" s="14"/>
      <c r="VK55" s="14"/>
      <c r="VL55" s="14"/>
      <c r="VM55" s="14"/>
      <c r="VN55" s="14"/>
      <c r="VO55" s="14"/>
      <c r="VP55" s="14"/>
      <c r="VQ55" s="14"/>
      <c r="VR55" s="14"/>
      <c r="VS55" s="14"/>
      <c r="VT55" s="14"/>
      <c r="VU55" s="14"/>
      <c r="VV55" s="14"/>
      <c r="VW55" s="14"/>
      <c r="VX55" s="14"/>
      <c r="VY55" s="14"/>
      <c r="VZ55" s="14"/>
      <c r="WA55" s="14"/>
      <c r="WB55" s="14"/>
      <c r="WC55" s="14"/>
      <c r="WD55" s="14"/>
      <c r="WE55" s="14"/>
      <c r="WF55" s="14"/>
      <c r="WG55" s="14"/>
      <c r="WH55" s="14"/>
      <c r="WI55" s="14"/>
      <c r="WJ55" s="14"/>
      <c r="WK55" s="14"/>
      <c r="WL55" s="14"/>
      <c r="WM55" s="14"/>
      <c r="WN55" s="14"/>
      <c r="WO55" s="14"/>
      <c r="WP55" s="14"/>
      <c r="WQ55" s="14"/>
      <c r="WR55" s="14"/>
      <c r="WS55" s="14"/>
      <c r="WT55" s="14"/>
      <c r="WU55" s="14"/>
      <c r="WV55" s="14"/>
      <c r="WW55" s="14"/>
      <c r="WX55" s="14"/>
      <c r="WY55" s="14"/>
      <c r="WZ55" s="14"/>
      <c r="XA55" s="14"/>
      <c r="XB55" s="14"/>
      <c r="XC55" s="14"/>
      <c r="XD55" s="14"/>
      <c r="XE55" s="14"/>
      <c r="XF55" s="14"/>
      <c r="XG55" s="14"/>
      <c r="XH55" s="14"/>
      <c r="XI55" s="14"/>
      <c r="XJ55" s="14"/>
      <c r="XK55" s="14"/>
      <c r="XL55" s="14"/>
      <c r="XM55" s="14"/>
      <c r="XN55" s="14"/>
      <c r="XO55" s="14"/>
      <c r="XP55" s="14"/>
      <c r="XQ55" s="14"/>
      <c r="XR55" s="14"/>
      <c r="XS55" s="14"/>
      <c r="XT55" s="14"/>
      <c r="XU55" s="14"/>
      <c r="XV55" s="14"/>
      <c r="XW55" s="14"/>
      <c r="XX55" s="14"/>
      <c r="XY55" s="14"/>
      <c r="XZ55" s="14"/>
      <c r="YA55" s="14"/>
      <c r="YB55" s="14"/>
      <c r="YC55" s="14"/>
      <c r="YD55" s="14"/>
      <c r="YE55" s="14"/>
      <c r="YF55" s="14"/>
      <c r="YG55" s="14"/>
      <c r="YH55" s="14"/>
      <c r="YI55" s="14"/>
      <c r="YJ55" s="14"/>
      <c r="YK55" s="14"/>
      <c r="YL55" s="14"/>
      <c r="YM55" s="14"/>
      <c r="YN55" s="14"/>
      <c r="YO55" s="14"/>
      <c r="YP55" s="14"/>
      <c r="YQ55" s="14"/>
      <c r="YR55" s="14"/>
      <c r="YS55" s="14"/>
      <c r="YT55" s="14"/>
      <c r="YU55" s="14"/>
      <c r="YV55" s="14"/>
      <c r="YW55" s="14"/>
      <c r="YX55" s="14"/>
      <c r="YY55" s="14"/>
      <c r="YZ55" s="14"/>
      <c r="ZA55" s="14"/>
      <c r="ZB55" s="14"/>
      <c r="ZC55" s="14"/>
      <c r="ZD55" s="14"/>
      <c r="ZE55" s="14"/>
      <c r="ZF55" s="14"/>
      <c r="ZG55" s="14"/>
      <c r="ZH55" s="14"/>
      <c r="ZI55" s="14"/>
      <c r="ZJ55" s="14"/>
      <c r="ZK55" s="14"/>
      <c r="ZL55" s="14"/>
      <c r="ZM55" s="14"/>
      <c r="ZN55" s="14"/>
      <c r="ZO55" s="14"/>
      <c r="ZP55" s="14"/>
      <c r="ZQ55" s="14"/>
      <c r="ZR55" s="14"/>
      <c r="ZS55" s="14"/>
      <c r="ZT55" s="14"/>
      <c r="ZU55" s="14"/>
      <c r="ZV55" s="14"/>
      <c r="ZW55" s="14"/>
      <c r="ZX55" s="14"/>
      <c r="ZY55" s="14"/>
      <c r="ZZ55" s="14"/>
      <c r="AAA55" s="14"/>
      <c r="AAB55" s="14"/>
      <c r="AAC55" s="14"/>
      <c r="AAD55" s="14"/>
      <c r="AAE55" s="14"/>
      <c r="AAF55" s="14"/>
      <c r="AAG55" s="14"/>
      <c r="AAH55" s="14"/>
      <c r="AAI55" s="14"/>
      <c r="AAJ55" s="14"/>
      <c r="AAK55" s="14"/>
      <c r="AAL55" s="14"/>
      <c r="AAM55" s="14"/>
      <c r="AAN55" s="14"/>
      <c r="AAO55" s="14"/>
      <c r="AAP55" s="14"/>
      <c r="AAQ55" s="14"/>
      <c r="AAR55" s="14"/>
      <c r="AAS55" s="14"/>
      <c r="AAT55" s="14"/>
      <c r="AAU55" s="14"/>
      <c r="AAV55" s="14"/>
      <c r="AAW55" s="14"/>
      <c r="AAX55" s="14"/>
      <c r="AAY55" s="14"/>
      <c r="AAZ55" s="14"/>
      <c r="ABA55" s="14"/>
      <c r="ABB55" s="14"/>
      <c r="ABC55" s="14"/>
      <c r="ABD55" s="14"/>
      <c r="ABE55" s="14"/>
      <c r="ABF55" s="14"/>
      <c r="ABG55" s="14"/>
      <c r="ABH55" s="14"/>
      <c r="ABI55" s="14"/>
      <c r="ABJ55" s="14"/>
      <c r="ABK55" s="14"/>
      <c r="ABL55" s="14"/>
      <c r="ABM55" s="14"/>
      <c r="ABN55" s="14"/>
      <c r="ABO55" s="14"/>
      <c r="ABP55" s="14"/>
      <c r="ABQ55" s="14"/>
      <c r="ABR55" s="14"/>
      <c r="ABS55" s="14"/>
      <c r="ABT55" s="14"/>
      <c r="ABU55" s="14"/>
      <c r="ABV55" s="14"/>
      <c r="ABW55" s="14"/>
      <c r="ABX55" s="14"/>
      <c r="ABY55" s="14"/>
      <c r="ABZ55" s="14"/>
      <c r="ACA55" s="14"/>
      <c r="ACB55" s="14"/>
      <c r="ACC55" s="14"/>
      <c r="ACD55" s="14"/>
      <c r="ACE55" s="14"/>
      <c r="ACF55" s="14"/>
      <c r="ACG55" s="14"/>
      <c r="ACH55" s="14"/>
      <c r="ACI55" s="14"/>
      <c r="ACJ55" s="14"/>
      <c r="ACK55" s="14"/>
      <c r="ACL55" s="14"/>
      <c r="ACM55" s="14"/>
      <c r="ACN55" s="14"/>
      <c r="ACO55" s="14"/>
      <c r="ACP55" s="14"/>
      <c r="ACQ55" s="14"/>
      <c r="ACR55" s="14"/>
      <c r="ACS55" s="14"/>
      <c r="ACT55" s="14"/>
      <c r="ACU55" s="14"/>
      <c r="ACV55" s="14"/>
      <c r="ACW55" s="14"/>
      <c r="ACX55" s="14"/>
      <c r="ACY55" s="14"/>
      <c r="ACZ55" s="14"/>
      <c r="ADA55" s="14"/>
      <c r="ADB55" s="14"/>
      <c r="ADC55" s="14"/>
      <c r="ADD55" s="14"/>
      <c r="ADE55" s="14"/>
      <c r="ADF55" s="14"/>
      <c r="ADG55" s="14"/>
      <c r="ADH55" s="14"/>
      <c r="ADI55" s="14"/>
      <c r="ADJ55" s="14"/>
      <c r="ADK55" s="14"/>
      <c r="ADL55" s="14"/>
      <c r="ADM55" s="14"/>
      <c r="ADN55" s="14"/>
      <c r="ADO55" s="14"/>
      <c r="ADP55" s="14"/>
      <c r="ADQ55" s="14"/>
      <c r="ADR55" s="14"/>
      <c r="ADS55" s="14"/>
      <c r="ADT55" s="14"/>
      <c r="ADU55" s="14"/>
      <c r="ADV55" s="14"/>
      <c r="ADW55" s="14"/>
      <c r="ADX55" s="14"/>
      <c r="ADY55" s="14"/>
      <c r="ADZ55" s="14"/>
      <c r="AEA55" s="14"/>
      <c r="AEB55" s="14"/>
      <c r="AEC55" s="14"/>
      <c r="AED55" s="14"/>
      <c r="AEE55" s="14"/>
      <c r="AEF55" s="14"/>
      <c r="AEG55" s="14"/>
      <c r="AEH55" s="14"/>
      <c r="AEI55" s="14"/>
      <c r="AEJ55" s="14"/>
      <c r="AEK55" s="14"/>
      <c r="AEL55" s="14"/>
      <c r="AEM55" s="14"/>
      <c r="AEN55" s="14"/>
      <c r="AEO55" s="14"/>
      <c r="AEP55" s="14"/>
      <c r="AEQ55" s="14"/>
      <c r="AER55" s="14"/>
      <c r="AES55" s="14"/>
      <c r="AET55" s="14"/>
      <c r="AEU55" s="14"/>
      <c r="AEV55" s="14"/>
      <c r="AEW55" s="14"/>
      <c r="AEX55" s="14"/>
      <c r="AEY55" s="14"/>
      <c r="AEZ55" s="14"/>
      <c r="AFA55" s="14"/>
      <c r="AFB55" s="14"/>
      <c r="AFC55" s="14"/>
      <c r="AFD55" s="14"/>
      <c r="AFE55" s="14"/>
      <c r="AFF55" s="14"/>
      <c r="AFG55" s="14"/>
      <c r="AFH55" s="14"/>
      <c r="AFI55" s="14"/>
      <c r="AFJ55" s="14"/>
      <c r="AFK55" s="14"/>
      <c r="AFL55" s="14"/>
      <c r="AFM55" s="14"/>
      <c r="AFN55" s="14"/>
      <c r="AFO55" s="14"/>
      <c r="AFP55" s="14"/>
      <c r="AFQ55" s="14"/>
      <c r="AFR55" s="14"/>
      <c r="AFS55" s="14"/>
      <c r="AFT55" s="14"/>
      <c r="AFU55" s="14"/>
      <c r="AFV55" s="14"/>
      <c r="AFW55" s="14"/>
      <c r="AFX55" s="14"/>
      <c r="AFY55" s="14"/>
      <c r="AFZ55" s="14"/>
      <c r="AGA55" s="14"/>
      <c r="AGB55" s="14"/>
      <c r="AGC55" s="14"/>
      <c r="AGD55" s="14"/>
      <c r="AGE55" s="14"/>
      <c r="AGF55" s="14"/>
      <c r="AGG55" s="14"/>
      <c r="AGH55" s="14"/>
      <c r="AGI55" s="14"/>
      <c r="AGJ55" s="14"/>
      <c r="AGK55" s="14"/>
      <c r="AGL55" s="14"/>
      <c r="AGM55" s="14"/>
      <c r="AGN55" s="14"/>
      <c r="AGO55" s="14"/>
      <c r="AGP55" s="14"/>
      <c r="AGQ55" s="14"/>
      <c r="AGR55" s="14"/>
      <c r="AGS55" s="14"/>
      <c r="AGT55" s="14"/>
      <c r="AGU55" s="14"/>
      <c r="AGV55" s="14"/>
      <c r="AGW55" s="14"/>
      <c r="AGX55" s="14"/>
      <c r="AGY55" s="14"/>
      <c r="AGZ55" s="14"/>
      <c r="AHA55" s="14"/>
      <c r="AHB55" s="14"/>
      <c r="AHC55" s="14"/>
      <c r="AHD55" s="14"/>
      <c r="AHE55" s="14"/>
      <c r="AHF55" s="14"/>
      <c r="AHG55" s="14"/>
      <c r="AHH55" s="14"/>
      <c r="AHI55" s="14"/>
      <c r="AHJ55" s="14"/>
      <c r="AHK55" s="14"/>
      <c r="AHL55" s="14"/>
      <c r="AHM55" s="14"/>
      <c r="AHN55" s="14"/>
      <c r="AHO55" s="14"/>
      <c r="AHP55" s="14"/>
      <c r="AHQ55" s="14"/>
      <c r="AHR55" s="14"/>
      <c r="AHS55" s="14"/>
      <c r="AHT55" s="14"/>
      <c r="AHU55" s="14"/>
      <c r="AHV55" s="14"/>
      <c r="AHW55" s="14"/>
      <c r="AHX55" s="14"/>
      <c r="AHY55" s="14"/>
      <c r="AHZ55" s="14"/>
      <c r="AIA55" s="14"/>
      <c r="AIB55" s="14"/>
      <c r="AIC55" s="14"/>
      <c r="AID55" s="14"/>
      <c r="AIE55" s="14"/>
      <c r="AIF55" s="14"/>
      <c r="AIG55" s="14"/>
      <c r="AIH55" s="14"/>
      <c r="AII55" s="14"/>
      <c r="AIJ55" s="14"/>
      <c r="AIK55" s="14"/>
      <c r="AIL55" s="14"/>
      <c r="AIM55" s="14"/>
      <c r="AIN55" s="14"/>
      <c r="AIO55" s="14"/>
      <c r="AIP55" s="14"/>
      <c r="AIQ55" s="14"/>
      <c r="AIR55" s="14"/>
      <c r="AIS55" s="14"/>
      <c r="AIT55" s="14"/>
      <c r="AIU55" s="14"/>
      <c r="AIV55" s="14"/>
      <c r="AIW55" s="14"/>
      <c r="AIX55" s="14"/>
      <c r="AIY55" s="14"/>
      <c r="AIZ55" s="14"/>
      <c r="AJA55" s="14"/>
      <c r="AJB55" s="14"/>
      <c r="AJC55" s="14"/>
      <c r="AJD55" s="14"/>
      <c r="AJE55" s="14"/>
      <c r="AJF55" s="14"/>
      <c r="AJG55" s="14"/>
      <c r="AJH55" s="14"/>
      <c r="AJI55" s="14"/>
      <c r="AJJ55" s="14"/>
      <c r="AJK55" s="14"/>
      <c r="AJL55" s="14"/>
      <c r="AJM55" s="14"/>
      <c r="AJN55" s="14"/>
      <c r="AJO55" s="14"/>
      <c r="AJP55" s="14"/>
      <c r="AJQ55" s="14"/>
      <c r="AJR55" s="14"/>
      <c r="AJS55" s="14"/>
      <c r="AJT55" s="14"/>
      <c r="AJU55" s="14"/>
      <c r="AJV55" s="14"/>
      <c r="AJW55" s="14"/>
      <c r="AJX55" s="14"/>
      <c r="AJY55" s="14"/>
      <c r="AJZ55" s="14"/>
      <c r="AKA55" s="14"/>
      <c r="AKB55" s="14"/>
      <c r="AKC55" s="14"/>
      <c r="AKD55" s="14"/>
      <c r="AKE55" s="14"/>
      <c r="AKF55" s="14"/>
      <c r="AKG55" s="14"/>
      <c r="AKH55" s="14"/>
      <c r="AKI55" s="14"/>
      <c r="AKJ55" s="14"/>
      <c r="AKK55" s="14"/>
      <c r="AKL55" s="14"/>
      <c r="AKM55" s="14"/>
      <c r="AKN55" s="14"/>
      <c r="AKO55" s="14"/>
      <c r="AKP55" s="14"/>
      <c r="AKQ55" s="14"/>
      <c r="AKR55" s="14"/>
      <c r="AKS55" s="14"/>
      <c r="AKT55" s="14"/>
      <c r="AKU55" s="14"/>
      <c r="AKV55" s="14"/>
      <c r="AKW55" s="14"/>
      <c r="AKX55" s="14"/>
      <c r="AKY55" s="14"/>
      <c r="AKZ55" s="14"/>
      <c r="ALA55" s="14"/>
      <c r="ALB55" s="14"/>
      <c r="ALC55" s="14"/>
      <c r="ALD55" s="14"/>
      <c r="ALE55" s="14"/>
      <c r="ALF55" s="14"/>
      <c r="ALG55" s="14"/>
      <c r="ALH55" s="14"/>
      <c r="ALI55" s="14"/>
      <c r="ALJ55" s="14"/>
      <c r="ALK55" s="14"/>
      <c r="ALL55" s="14"/>
      <c r="ALM55" s="14"/>
      <c r="ALN55" s="14"/>
      <c r="ALO55" s="14"/>
      <c r="ALP55" s="14"/>
      <c r="ALQ55" s="14"/>
      <c r="ALR55" s="14"/>
      <c r="ALS55" s="14"/>
      <c r="ALT55" s="14"/>
      <c r="ALU55" s="14"/>
      <c r="ALV55" s="14"/>
      <c r="ALW55" s="14"/>
      <c r="ALX55" s="14"/>
      <c r="ALY55" s="14"/>
      <c r="ALZ55" s="14"/>
      <c r="AMA55" s="14"/>
      <c r="AMB55" s="14"/>
      <c r="AMC55" s="14"/>
      <c r="AMD55" s="14"/>
      <c r="AME55" s="14"/>
    </row>
    <row r="56" spans="1:1019" ht="15" x14ac:dyDescent="0.25">
      <c r="A56" s="14" t="s">
        <v>1978</v>
      </c>
      <c r="B56" s="18">
        <v>14734</v>
      </c>
      <c r="C56" s="14"/>
      <c r="D56" s="14" t="s">
        <v>1979</v>
      </c>
      <c r="E56" s="14"/>
      <c r="F56" s="14"/>
      <c r="G56" s="19"/>
      <c r="H56" s="20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  <c r="IV56" s="14"/>
      <c r="IW56" s="14"/>
      <c r="IX56" s="14"/>
      <c r="IY56" s="14"/>
      <c r="IZ56" s="14"/>
      <c r="JA56" s="14"/>
      <c r="JB56" s="14"/>
      <c r="JC56" s="14"/>
      <c r="JD56" s="14"/>
      <c r="JE56" s="14"/>
      <c r="JF56" s="14"/>
      <c r="JG56" s="14"/>
      <c r="JH56" s="14"/>
      <c r="JI56" s="14"/>
      <c r="JJ56" s="14"/>
      <c r="JK56" s="14"/>
      <c r="JL56" s="14"/>
      <c r="JM56" s="14"/>
      <c r="JN56" s="14"/>
      <c r="JO56" s="14"/>
      <c r="JP56" s="14"/>
      <c r="JQ56" s="14"/>
      <c r="JR56" s="14"/>
      <c r="JS56" s="14"/>
      <c r="JT56" s="14"/>
      <c r="JU56" s="14"/>
      <c r="JV56" s="14"/>
      <c r="JW56" s="14"/>
      <c r="JX56" s="14"/>
      <c r="JY56" s="14"/>
      <c r="JZ56" s="14"/>
      <c r="KA56" s="14"/>
      <c r="KB56" s="14"/>
      <c r="KC56" s="14"/>
      <c r="KD56" s="14"/>
      <c r="KE56" s="14"/>
      <c r="KF56" s="14"/>
      <c r="KG56" s="14"/>
      <c r="KH56" s="14"/>
      <c r="KI56" s="14"/>
      <c r="KJ56" s="14"/>
      <c r="KK56" s="14"/>
      <c r="KL56" s="14"/>
      <c r="KM56" s="14"/>
      <c r="KN56" s="14"/>
      <c r="KO56" s="14"/>
      <c r="KP56" s="14"/>
      <c r="KQ56" s="14"/>
      <c r="KR56" s="14"/>
      <c r="KS56" s="14"/>
      <c r="KT56" s="14"/>
      <c r="KU56" s="14"/>
      <c r="KV56" s="14"/>
      <c r="KW56" s="14"/>
      <c r="KX56" s="14"/>
      <c r="KY56" s="14"/>
      <c r="KZ56" s="14"/>
      <c r="LA56" s="14"/>
      <c r="LB56" s="14"/>
      <c r="LC56" s="14"/>
      <c r="LD56" s="14"/>
      <c r="LE56" s="14"/>
      <c r="LF56" s="14"/>
      <c r="LG56" s="14"/>
      <c r="LH56" s="14"/>
      <c r="LI56" s="14"/>
      <c r="LJ56" s="14"/>
      <c r="LK56" s="14"/>
      <c r="LL56" s="14"/>
      <c r="LM56" s="14"/>
      <c r="LN56" s="14"/>
      <c r="LO56" s="14"/>
      <c r="LP56" s="14"/>
      <c r="LQ56" s="14"/>
      <c r="LR56" s="14"/>
      <c r="LS56" s="14"/>
      <c r="LT56" s="14"/>
      <c r="LU56" s="14"/>
      <c r="LV56" s="14"/>
      <c r="LW56" s="14"/>
      <c r="LX56" s="14"/>
      <c r="LY56" s="14"/>
      <c r="LZ56" s="14"/>
      <c r="MA56" s="14"/>
      <c r="MB56" s="14"/>
      <c r="MC56" s="14"/>
      <c r="MD56" s="14"/>
      <c r="ME56" s="14"/>
      <c r="MF56" s="14"/>
      <c r="MG56" s="14"/>
      <c r="MH56" s="14"/>
      <c r="MI56" s="14"/>
      <c r="MJ56" s="14"/>
      <c r="MK56" s="14"/>
      <c r="ML56" s="14"/>
      <c r="MM56" s="14"/>
      <c r="MN56" s="14"/>
      <c r="MO56" s="14"/>
      <c r="MP56" s="14"/>
      <c r="MQ56" s="14"/>
      <c r="MR56" s="14"/>
      <c r="MS56" s="14"/>
      <c r="MT56" s="14"/>
      <c r="MU56" s="14"/>
      <c r="MV56" s="14"/>
      <c r="MW56" s="14"/>
      <c r="MX56" s="14"/>
      <c r="MY56" s="14"/>
      <c r="MZ56" s="14"/>
      <c r="NA56" s="14"/>
      <c r="NB56" s="14"/>
      <c r="NC56" s="14"/>
      <c r="ND56" s="14"/>
      <c r="NE56" s="14"/>
      <c r="NF56" s="14"/>
      <c r="NG56" s="14"/>
      <c r="NH56" s="14"/>
      <c r="NI56" s="14"/>
      <c r="NJ56" s="14"/>
      <c r="NK56" s="14"/>
      <c r="NL56" s="14"/>
      <c r="NM56" s="14"/>
      <c r="NN56" s="14"/>
      <c r="NO56" s="14"/>
      <c r="NP56" s="14"/>
      <c r="NQ56" s="14"/>
      <c r="NR56" s="14"/>
      <c r="NS56" s="14"/>
      <c r="NT56" s="14"/>
      <c r="NU56" s="14"/>
      <c r="NV56" s="14"/>
      <c r="NW56" s="14"/>
      <c r="NX56" s="14"/>
      <c r="NY56" s="14"/>
      <c r="NZ56" s="14"/>
      <c r="OA56" s="14"/>
      <c r="OB56" s="14"/>
      <c r="OC56" s="14"/>
      <c r="OD56" s="14"/>
      <c r="OE56" s="14"/>
      <c r="OF56" s="14"/>
      <c r="OG56" s="14"/>
      <c r="OH56" s="14"/>
      <c r="OI56" s="14"/>
      <c r="OJ56" s="14"/>
      <c r="OK56" s="14"/>
      <c r="OL56" s="14"/>
      <c r="OM56" s="14"/>
      <c r="ON56" s="14"/>
      <c r="OO56" s="14"/>
      <c r="OP56" s="14"/>
      <c r="OQ56" s="14"/>
      <c r="OR56" s="14"/>
      <c r="OS56" s="14"/>
      <c r="OT56" s="14"/>
      <c r="OU56" s="14"/>
      <c r="OV56" s="14"/>
      <c r="OW56" s="14"/>
      <c r="OX56" s="14"/>
      <c r="OY56" s="14"/>
      <c r="OZ56" s="14"/>
      <c r="PA56" s="14"/>
      <c r="PB56" s="14"/>
      <c r="PC56" s="14"/>
      <c r="PD56" s="14"/>
      <c r="PE56" s="14"/>
      <c r="PF56" s="14"/>
      <c r="PG56" s="14"/>
      <c r="PH56" s="14"/>
      <c r="PI56" s="14"/>
      <c r="PJ56" s="14"/>
      <c r="PK56" s="14"/>
      <c r="PL56" s="14"/>
      <c r="PM56" s="14"/>
      <c r="PN56" s="14"/>
      <c r="PO56" s="14"/>
      <c r="PP56" s="14"/>
      <c r="PQ56" s="14"/>
      <c r="PR56" s="14"/>
      <c r="PS56" s="14"/>
      <c r="PT56" s="14"/>
      <c r="PU56" s="14"/>
      <c r="PV56" s="14"/>
      <c r="PW56" s="14"/>
      <c r="PX56" s="14"/>
      <c r="PY56" s="14"/>
      <c r="PZ56" s="14"/>
      <c r="QA56" s="14"/>
      <c r="QB56" s="14"/>
      <c r="QC56" s="14"/>
      <c r="QD56" s="14"/>
      <c r="QE56" s="14"/>
      <c r="QF56" s="14"/>
      <c r="QG56" s="14"/>
      <c r="QH56" s="14"/>
      <c r="QI56" s="14"/>
      <c r="QJ56" s="14"/>
      <c r="QK56" s="14"/>
      <c r="QL56" s="14"/>
      <c r="QM56" s="14"/>
      <c r="QN56" s="14"/>
      <c r="QO56" s="14"/>
      <c r="QP56" s="14"/>
      <c r="QQ56" s="14"/>
      <c r="QR56" s="14"/>
      <c r="QS56" s="14"/>
      <c r="QT56" s="14"/>
      <c r="QU56" s="14"/>
      <c r="QV56" s="14"/>
      <c r="QW56" s="14"/>
      <c r="QX56" s="14"/>
      <c r="QY56" s="14"/>
      <c r="QZ56" s="14"/>
      <c r="RA56" s="14"/>
      <c r="RB56" s="14"/>
      <c r="RC56" s="14"/>
      <c r="RD56" s="14"/>
      <c r="RE56" s="14"/>
      <c r="RF56" s="14"/>
      <c r="RG56" s="14"/>
      <c r="RH56" s="14"/>
      <c r="RI56" s="14"/>
      <c r="RJ56" s="14"/>
      <c r="RK56" s="14"/>
      <c r="RL56" s="14"/>
      <c r="RM56" s="14"/>
      <c r="RN56" s="14"/>
      <c r="RO56" s="14"/>
      <c r="RP56" s="14"/>
      <c r="RQ56" s="14"/>
      <c r="RR56" s="14"/>
      <c r="RS56" s="14"/>
      <c r="RT56" s="14"/>
      <c r="RU56" s="14"/>
      <c r="RV56" s="14"/>
      <c r="RW56" s="14"/>
      <c r="RX56" s="14"/>
      <c r="RY56" s="14"/>
      <c r="RZ56" s="14"/>
      <c r="SA56" s="14"/>
      <c r="SB56" s="14"/>
      <c r="SC56" s="14"/>
      <c r="SD56" s="14"/>
      <c r="SE56" s="14"/>
      <c r="SF56" s="14"/>
      <c r="SG56" s="14"/>
      <c r="SH56" s="14"/>
      <c r="SI56" s="14"/>
      <c r="SJ56" s="14"/>
      <c r="SK56" s="14"/>
      <c r="SL56" s="14"/>
      <c r="SM56" s="14"/>
      <c r="SN56" s="14"/>
      <c r="SO56" s="14"/>
      <c r="SP56" s="14"/>
      <c r="SQ56" s="14"/>
      <c r="SR56" s="14"/>
      <c r="SS56" s="14"/>
      <c r="ST56" s="14"/>
      <c r="SU56" s="14"/>
      <c r="SV56" s="14"/>
      <c r="SW56" s="14"/>
      <c r="SX56" s="14"/>
      <c r="SY56" s="14"/>
      <c r="SZ56" s="14"/>
      <c r="TA56" s="14"/>
      <c r="TB56" s="14"/>
      <c r="TC56" s="14"/>
      <c r="TD56" s="14"/>
      <c r="TE56" s="14"/>
      <c r="TF56" s="14"/>
      <c r="TG56" s="14"/>
      <c r="TH56" s="14"/>
      <c r="TI56" s="14"/>
      <c r="TJ56" s="14"/>
      <c r="TK56" s="14"/>
      <c r="TL56" s="14"/>
      <c r="TM56" s="14"/>
      <c r="TN56" s="14"/>
      <c r="TO56" s="14"/>
      <c r="TP56" s="14"/>
      <c r="TQ56" s="14"/>
      <c r="TR56" s="14"/>
      <c r="TS56" s="14"/>
      <c r="TT56" s="14"/>
      <c r="TU56" s="14"/>
      <c r="TV56" s="14"/>
      <c r="TW56" s="14"/>
      <c r="TX56" s="14"/>
      <c r="TY56" s="14"/>
      <c r="TZ56" s="14"/>
      <c r="UA56" s="14"/>
      <c r="UB56" s="14"/>
      <c r="UC56" s="14"/>
      <c r="UD56" s="14"/>
      <c r="UE56" s="14"/>
      <c r="UF56" s="14"/>
      <c r="UG56" s="14"/>
      <c r="UH56" s="14"/>
      <c r="UI56" s="14"/>
      <c r="UJ56" s="14"/>
      <c r="UK56" s="14"/>
      <c r="UL56" s="14"/>
      <c r="UM56" s="14"/>
      <c r="UN56" s="14"/>
      <c r="UO56" s="14"/>
      <c r="UP56" s="14"/>
      <c r="UQ56" s="14"/>
      <c r="UR56" s="14"/>
      <c r="US56" s="14"/>
      <c r="UT56" s="14"/>
      <c r="UU56" s="14"/>
      <c r="UV56" s="14"/>
      <c r="UW56" s="14"/>
      <c r="UX56" s="14"/>
      <c r="UY56" s="14"/>
      <c r="UZ56" s="14"/>
      <c r="VA56" s="14"/>
      <c r="VB56" s="14"/>
      <c r="VC56" s="14"/>
      <c r="VD56" s="14"/>
      <c r="VE56" s="14"/>
      <c r="VF56" s="14"/>
      <c r="VG56" s="14"/>
      <c r="VH56" s="14"/>
      <c r="VI56" s="14"/>
      <c r="VJ56" s="14"/>
      <c r="VK56" s="14"/>
      <c r="VL56" s="14"/>
      <c r="VM56" s="14"/>
      <c r="VN56" s="14"/>
      <c r="VO56" s="14"/>
      <c r="VP56" s="14"/>
      <c r="VQ56" s="14"/>
      <c r="VR56" s="14"/>
      <c r="VS56" s="14"/>
      <c r="VT56" s="14"/>
      <c r="VU56" s="14"/>
      <c r="VV56" s="14"/>
      <c r="VW56" s="14"/>
      <c r="VX56" s="14"/>
      <c r="VY56" s="14"/>
      <c r="VZ56" s="14"/>
      <c r="WA56" s="14"/>
      <c r="WB56" s="14"/>
      <c r="WC56" s="14"/>
      <c r="WD56" s="14"/>
      <c r="WE56" s="14"/>
      <c r="WF56" s="14"/>
      <c r="WG56" s="14"/>
      <c r="WH56" s="14"/>
      <c r="WI56" s="14"/>
      <c r="WJ56" s="14"/>
      <c r="WK56" s="14"/>
      <c r="WL56" s="14"/>
      <c r="WM56" s="14"/>
      <c r="WN56" s="14"/>
      <c r="WO56" s="14"/>
      <c r="WP56" s="14"/>
      <c r="WQ56" s="14"/>
      <c r="WR56" s="14"/>
      <c r="WS56" s="14"/>
      <c r="WT56" s="14"/>
      <c r="WU56" s="14"/>
      <c r="WV56" s="14"/>
      <c r="WW56" s="14"/>
      <c r="WX56" s="14"/>
      <c r="WY56" s="14"/>
      <c r="WZ56" s="14"/>
      <c r="XA56" s="14"/>
      <c r="XB56" s="14"/>
      <c r="XC56" s="14"/>
      <c r="XD56" s="14"/>
      <c r="XE56" s="14"/>
      <c r="XF56" s="14"/>
      <c r="XG56" s="14"/>
      <c r="XH56" s="14"/>
      <c r="XI56" s="14"/>
      <c r="XJ56" s="14"/>
      <c r="XK56" s="14"/>
      <c r="XL56" s="14"/>
      <c r="XM56" s="14"/>
      <c r="XN56" s="14"/>
      <c r="XO56" s="14"/>
      <c r="XP56" s="14"/>
      <c r="XQ56" s="14"/>
      <c r="XR56" s="14"/>
      <c r="XS56" s="14"/>
      <c r="XT56" s="14"/>
      <c r="XU56" s="14"/>
      <c r="XV56" s="14"/>
      <c r="XW56" s="14"/>
      <c r="XX56" s="14"/>
      <c r="XY56" s="14"/>
      <c r="XZ56" s="14"/>
      <c r="YA56" s="14"/>
      <c r="YB56" s="14"/>
      <c r="YC56" s="14"/>
      <c r="YD56" s="14"/>
      <c r="YE56" s="14"/>
      <c r="YF56" s="14"/>
      <c r="YG56" s="14"/>
      <c r="YH56" s="14"/>
      <c r="YI56" s="14"/>
      <c r="YJ56" s="14"/>
      <c r="YK56" s="14"/>
      <c r="YL56" s="14"/>
      <c r="YM56" s="14"/>
      <c r="YN56" s="14"/>
      <c r="YO56" s="14"/>
      <c r="YP56" s="14"/>
      <c r="YQ56" s="14"/>
      <c r="YR56" s="14"/>
      <c r="YS56" s="14"/>
      <c r="YT56" s="14"/>
      <c r="YU56" s="14"/>
      <c r="YV56" s="14"/>
      <c r="YW56" s="14"/>
      <c r="YX56" s="14"/>
      <c r="YY56" s="14"/>
      <c r="YZ56" s="14"/>
      <c r="ZA56" s="14"/>
      <c r="ZB56" s="14"/>
      <c r="ZC56" s="14"/>
      <c r="ZD56" s="14"/>
      <c r="ZE56" s="14"/>
      <c r="ZF56" s="14"/>
      <c r="ZG56" s="14"/>
      <c r="ZH56" s="14"/>
      <c r="ZI56" s="14"/>
      <c r="ZJ56" s="14"/>
      <c r="ZK56" s="14"/>
      <c r="ZL56" s="14"/>
      <c r="ZM56" s="14"/>
      <c r="ZN56" s="14"/>
      <c r="ZO56" s="14"/>
      <c r="ZP56" s="14"/>
      <c r="ZQ56" s="14"/>
      <c r="ZR56" s="14"/>
      <c r="ZS56" s="14"/>
      <c r="ZT56" s="14"/>
      <c r="ZU56" s="14"/>
      <c r="ZV56" s="14"/>
      <c r="ZW56" s="14"/>
      <c r="ZX56" s="14"/>
      <c r="ZY56" s="14"/>
      <c r="ZZ56" s="14"/>
      <c r="AAA56" s="14"/>
      <c r="AAB56" s="14"/>
      <c r="AAC56" s="14"/>
      <c r="AAD56" s="14"/>
      <c r="AAE56" s="14"/>
      <c r="AAF56" s="14"/>
      <c r="AAG56" s="14"/>
      <c r="AAH56" s="14"/>
      <c r="AAI56" s="14"/>
      <c r="AAJ56" s="14"/>
      <c r="AAK56" s="14"/>
      <c r="AAL56" s="14"/>
      <c r="AAM56" s="14"/>
      <c r="AAN56" s="14"/>
      <c r="AAO56" s="14"/>
      <c r="AAP56" s="14"/>
      <c r="AAQ56" s="14"/>
      <c r="AAR56" s="14"/>
      <c r="AAS56" s="14"/>
      <c r="AAT56" s="14"/>
      <c r="AAU56" s="14"/>
      <c r="AAV56" s="14"/>
      <c r="AAW56" s="14"/>
      <c r="AAX56" s="14"/>
      <c r="AAY56" s="14"/>
      <c r="AAZ56" s="14"/>
      <c r="ABA56" s="14"/>
      <c r="ABB56" s="14"/>
      <c r="ABC56" s="14"/>
      <c r="ABD56" s="14"/>
      <c r="ABE56" s="14"/>
      <c r="ABF56" s="14"/>
      <c r="ABG56" s="14"/>
      <c r="ABH56" s="14"/>
      <c r="ABI56" s="14"/>
      <c r="ABJ56" s="14"/>
      <c r="ABK56" s="14"/>
      <c r="ABL56" s="14"/>
      <c r="ABM56" s="14"/>
      <c r="ABN56" s="14"/>
      <c r="ABO56" s="14"/>
      <c r="ABP56" s="14"/>
      <c r="ABQ56" s="14"/>
      <c r="ABR56" s="14"/>
      <c r="ABS56" s="14"/>
      <c r="ABT56" s="14"/>
      <c r="ABU56" s="14"/>
      <c r="ABV56" s="14"/>
      <c r="ABW56" s="14"/>
      <c r="ABX56" s="14"/>
      <c r="ABY56" s="14"/>
      <c r="ABZ56" s="14"/>
      <c r="ACA56" s="14"/>
      <c r="ACB56" s="14"/>
      <c r="ACC56" s="14"/>
      <c r="ACD56" s="14"/>
      <c r="ACE56" s="14"/>
      <c r="ACF56" s="14"/>
      <c r="ACG56" s="14"/>
      <c r="ACH56" s="14"/>
      <c r="ACI56" s="14"/>
      <c r="ACJ56" s="14"/>
      <c r="ACK56" s="14"/>
      <c r="ACL56" s="14"/>
      <c r="ACM56" s="14"/>
      <c r="ACN56" s="14"/>
      <c r="ACO56" s="14"/>
      <c r="ACP56" s="14"/>
      <c r="ACQ56" s="14"/>
      <c r="ACR56" s="14"/>
      <c r="ACS56" s="14"/>
      <c r="ACT56" s="14"/>
      <c r="ACU56" s="14"/>
      <c r="ACV56" s="14"/>
      <c r="ACW56" s="14"/>
      <c r="ACX56" s="14"/>
      <c r="ACY56" s="14"/>
      <c r="ACZ56" s="14"/>
      <c r="ADA56" s="14"/>
      <c r="ADB56" s="14"/>
      <c r="ADC56" s="14"/>
      <c r="ADD56" s="14"/>
      <c r="ADE56" s="14"/>
      <c r="ADF56" s="14"/>
      <c r="ADG56" s="14"/>
      <c r="ADH56" s="14"/>
      <c r="ADI56" s="14"/>
      <c r="ADJ56" s="14"/>
      <c r="ADK56" s="14"/>
      <c r="ADL56" s="14"/>
      <c r="ADM56" s="14"/>
      <c r="ADN56" s="14"/>
      <c r="ADO56" s="14"/>
      <c r="ADP56" s="14"/>
      <c r="ADQ56" s="14"/>
      <c r="ADR56" s="14"/>
      <c r="ADS56" s="14"/>
      <c r="ADT56" s="14"/>
      <c r="ADU56" s="14"/>
      <c r="ADV56" s="14"/>
      <c r="ADW56" s="14"/>
      <c r="ADX56" s="14"/>
      <c r="ADY56" s="14"/>
      <c r="ADZ56" s="14"/>
      <c r="AEA56" s="14"/>
      <c r="AEB56" s="14"/>
      <c r="AEC56" s="14"/>
      <c r="AED56" s="14"/>
      <c r="AEE56" s="14"/>
      <c r="AEF56" s="14"/>
      <c r="AEG56" s="14"/>
      <c r="AEH56" s="14"/>
      <c r="AEI56" s="14"/>
      <c r="AEJ56" s="14"/>
      <c r="AEK56" s="14"/>
      <c r="AEL56" s="14"/>
      <c r="AEM56" s="14"/>
      <c r="AEN56" s="14"/>
      <c r="AEO56" s="14"/>
      <c r="AEP56" s="14"/>
      <c r="AEQ56" s="14"/>
      <c r="AER56" s="14"/>
      <c r="AES56" s="14"/>
      <c r="AET56" s="14"/>
      <c r="AEU56" s="14"/>
      <c r="AEV56" s="14"/>
      <c r="AEW56" s="14"/>
      <c r="AEX56" s="14"/>
      <c r="AEY56" s="14"/>
      <c r="AEZ56" s="14"/>
      <c r="AFA56" s="14"/>
      <c r="AFB56" s="14"/>
      <c r="AFC56" s="14"/>
      <c r="AFD56" s="14"/>
      <c r="AFE56" s="14"/>
      <c r="AFF56" s="14"/>
      <c r="AFG56" s="14"/>
      <c r="AFH56" s="14"/>
      <c r="AFI56" s="14"/>
      <c r="AFJ56" s="14"/>
      <c r="AFK56" s="14"/>
      <c r="AFL56" s="14"/>
      <c r="AFM56" s="14"/>
      <c r="AFN56" s="14"/>
      <c r="AFO56" s="14"/>
      <c r="AFP56" s="14"/>
      <c r="AFQ56" s="14"/>
      <c r="AFR56" s="14"/>
      <c r="AFS56" s="14"/>
      <c r="AFT56" s="14"/>
      <c r="AFU56" s="14"/>
      <c r="AFV56" s="14"/>
      <c r="AFW56" s="14"/>
      <c r="AFX56" s="14"/>
      <c r="AFY56" s="14"/>
      <c r="AFZ56" s="14"/>
      <c r="AGA56" s="14"/>
      <c r="AGB56" s="14"/>
      <c r="AGC56" s="14"/>
      <c r="AGD56" s="14"/>
      <c r="AGE56" s="14"/>
      <c r="AGF56" s="14"/>
      <c r="AGG56" s="14"/>
      <c r="AGH56" s="14"/>
      <c r="AGI56" s="14"/>
      <c r="AGJ56" s="14"/>
      <c r="AGK56" s="14"/>
      <c r="AGL56" s="14"/>
      <c r="AGM56" s="14"/>
      <c r="AGN56" s="14"/>
      <c r="AGO56" s="14"/>
      <c r="AGP56" s="14"/>
      <c r="AGQ56" s="14"/>
      <c r="AGR56" s="14"/>
      <c r="AGS56" s="14"/>
      <c r="AGT56" s="14"/>
      <c r="AGU56" s="14"/>
      <c r="AGV56" s="14"/>
      <c r="AGW56" s="14"/>
      <c r="AGX56" s="14"/>
      <c r="AGY56" s="14"/>
      <c r="AGZ56" s="14"/>
      <c r="AHA56" s="14"/>
      <c r="AHB56" s="14"/>
      <c r="AHC56" s="14"/>
      <c r="AHD56" s="14"/>
      <c r="AHE56" s="14"/>
      <c r="AHF56" s="14"/>
      <c r="AHG56" s="14"/>
      <c r="AHH56" s="14"/>
      <c r="AHI56" s="14"/>
      <c r="AHJ56" s="14"/>
      <c r="AHK56" s="14"/>
      <c r="AHL56" s="14"/>
      <c r="AHM56" s="14"/>
      <c r="AHN56" s="14"/>
      <c r="AHO56" s="14"/>
      <c r="AHP56" s="14"/>
      <c r="AHQ56" s="14"/>
      <c r="AHR56" s="14"/>
      <c r="AHS56" s="14"/>
      <c r="AHT56" s="14"/>
      <c r="AHU56" s="14"/>
      <c r="AHV56" s="14"/>
      <c r="AHW56" s="14"/>
      <c r="AHX56" s="14"/>
      <c r="AHY56" s="14"/>
      <c r="AHZ56" s="14"/>
      <c r="AIA56" s="14"/>
      <c r="AIB56" s="14"/>
      <c r="AIC56" s="14"/>
      <c r="AID56" s="14"/>
      <c r="AIE56" s="14"/>
      <c r="AIF56" s="14"/>
      <c r="AIG56" s="14"/>
      <c r="AIH56" s="14"/>
      <c r="AII56" s="14"/>
      <c r="AIJ56" s="14"/>
      <c r="AIK56" s="14"/>
      <c r="AIL56" s="14"/>
      <c r="AIM56" s="14"/>
      <c r="AIN56" s="14"/>
      <c r="AIO56" s="14"/>
      <c r="AIP56" s="14"/>
      <c r="AIQ56" s="14"/>
      <c r="AIR56" s="14"/>
      <c r="AIS56" s="14"/>
      <c r="AIT56" s="14"/>
      <c r="AIU56" s="14"/>
      <c r="AIV56" s="14"/>
      <c r="AIW56" s="14"/>
      <c r="AIX56" s="14"/>
      <c r="AIY56" s="14"/>
      <c r="AIZ56" s="14"/>
      <c r="AJA56" s="14"/>
      <c r="AJB56" s="14"/>
      <c r="AJC56" s="14"/>
      <c r="AJD56" s="14"/>
      <c r="AJE56" s="14"/>
      <c r="AJF56" s="14"/>
      <c r="AJG56" s="14"/>
      <c r="AJH56" s="14"/>
      <c r="AJI56" s="14"/>
      <c r="AJJ56" s="14"/>
      <c r="AJK56" s="14"/>
      <c r="AJL56" s="14"/>
      <c r="AJM56" s="14"/>
      <c r="AJN56" s="14"/>
      <c r="AJO56" s="14"/>
      <c r="AJP56" s="14"/>
      <c r="AJQ56" s="14"/>
      <c r="AJR56" s="14"/>
      <c r="AJS56" s="14"/>
      <c r="AJT56" s="14"/>
      <c r="AJU56" s="14"/>
      <c r="AJV56" s="14"/>
      <c r="AJW56" s="14"/>
      <c r="AJX56" s="14"/>
      <c r="AJY56" s="14"/>
      <c r="AJZ56" s="14"/>
      <c r="AKA56" s="14"/>
      <c r="AKB56" s="14"/>
      <c r="AKC56" s="14"/>
      <c r="AKD56" s="14"/>
      <c r="AKE56" s="14"/>
      <c r="AKF56" s="14"/>
      <c r="AKG56" s="14"/>
      <c r="AKH56" s="14"/>
      <c r="AKI56" s="14"/>
      <c r="AKJ56" s="14"/>
      <c r="AKK56" s="14"/>
      <c r="AKL56" s="14"/>
      <c r="AKM56" s="14"/>
      <c r="AKN56" s="14"/>
      <c r="AKO56" s="14"/>
      <c r="AKP56" s="14"/>
      <c r="AKQ56" s="14"/>
      <c r="AKR56" s="14"/>
      <c r="AKS56" s="14"/>
      <c r="AKT56" s="14"/>
      <c r="AKU56" s="14"/>
      <c r="AKV56" s="14"/>
      <c r="AKW56" s="14"/>
      <c r="AKX56" s="14"/>
      <c r="AKY56" s="14"/>
      <c r="AKZ56" s="14"/>
      <c r="ALA56" s="14"/>
      <c r="ALB56" s="14"/>
      <c r="ALC56" s="14"/>
      <c r="ALD56" s="14"/>
      <c r="ALE56" s="14"/>
      <c r="ALF56" s="14"/>
      <c r="ALG56" s="14"/>
      <c r="ALH56" s="14"/>
      <c r="ALI56" s="14"/>
      <c r="ALJ56" s="14"/>
      <c r="ALK56" s="14"/>
      <c r="ALL56" s="14"/>
      <c r="ALM56" s="14"/>
      <c r="ALN56" s="14"/>
      <c r="ALO56" s="14"/>
      <c r="ALP56" s="14"/>
      <c r="ALQ56" s="14"/>
      <c r="ALR56" s="14"/>
      <c r="ALS56" s="14"/>
      <c r="ALT56" s="14"/>
      <c r="ALU56" s="14"/>
      <c r="ALV56" s="14"/>
      <c r="ALW56" s="14"/>
      <c r="ALX56" s="14"/>
      <c r="ALY56" s="14"/>
      <c r="ALZ56" s="14"/>
      <c r="AMA56" s="14"/>
      <c r="AMB56" s="14"/>
      <c r="AMC56" s="14"/>
      <c r="AMD56" s="14"/>
      <c r="AME56" s="14"/>
    </row>
    <row r="57" spans="1:1019" ht="15" x14ac:dyDescent="0.25">
      <c r="A57" s="14" t="s">
        <v>1067</v>
      </c>
      <c r="B57" s="18">
        <v>14734</v>
      </c>
      <c r="C57" s="14"/>
      <c r="D57" s="14" t="s">
        <v>1068</v>
      </c>
      <c r="E57" s="14"/>
      <c r="F57" s="14"/>
      <c r="G57" s="19"/>
      <c r="H57" s="20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  <c r="IV57" s="14"/>
      <c r="IW57" s="14"/>
      <c r="IX57" s="14"/>
      <c r="IY57" s="14"/>
      <c r="IZ57" s="14"/>
      <c r="JA57" s="14"/>
      <c r="JB57" s="14"/>
      <c r="JC57" s="14"/>
      <c r="JD57" s="14"/>
      <c r="JE57" s="14"/>
      <c r="JF57" s="14"/>
      <c r="JG57" s="14"/>
      <c r="JH57" s="14"/>
      <c r="JI57" s="14"/>
      <c r="JJ57" s="14"/>
      <c r="JK57" s="14"/>
      <c r="JL57" s="14"/>
      <c r="JM57" s="14"/>
      <c r="JN57" s="14"/>
      <c r="JO57" s="14"/>
      <c r="JP57" s="14"/>
      <c r="JQ57" s="14"/>
      <c r="JR57" s="14"/>
      <c r="JS57" s="14"/>
      <c r="JT57" s="14"/>
      <c r="JU57" s="14"/>
      <c r="JV57" s="14"/>
      <c r="JW57" s="14"/>
      <c r="JX57" s="14"/>
      <c r="JY57" s="14"/>
      <c r="JZ57" s="14"/>
      <c r="KA57" s="14"/>
      <c r="KB57" s="14"/>
      <c r="KC57" s="14"/>
      <c r="KD57" s="14"/>
      <c r="KE57" s="14"/>
      <c r="KF57" s="14"/>
      <c r="KG57" s="14"/>
      <c r="KH57" s="14"/>
      <c r="KI57" s="14"/>
      <c r="KJ57" s="14"/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14"/>
      <c r="NH57" s="14"/>
      <c r="NI57" s="14"/>
      <c r="NJ57" s="14"/>
      <c r="NK57" s="14"/>
      <c r="NL57" s="14"/>
      <c r="NM57" s="14"/>
      <c r="NN57" s="14"/>
      <c r="NO57" s="14"/>
      <c r="NP57" s="14"/>
      <c r="NQ57" s="14"/>
      <c r="NR57" s="14"/>
      <c r="NS57" s="14"/>
      <c r="NT57" s="14"/>
      <c r="NU57" s="14"/>
      <c r="NV57" s="14"/>
      <c r="NW57" s="14"/>
      <c r="NX57" s="14"/>
      <c r="NY57" s="14"/>
      <c r="NZ57" s="14"/>
      <c r="OA57" s="14"/>
      <c r="OB57" s="14"/>
      <c r="OC57" s="14"/>
      <c r="OD57" s="14"/>
      <c r="OE57" s="14"/>
      <c r="OF57" s="14"/>
      <c r="OG57" s="14"/>
      <c r="OH57" s="14"/>
      <c r="OI57" s="14"/>
      <c r="OJ57" s="14"/>
      <c r="OK57" s="14"/>
      <c r="OL57" s="14"/>
      <c r="OM57" s="14"/>
      <c r="ON57" s="14"/>
      <c r="OO57" s="14"/>
      <c r="OP57" s="14"/>
      <c r="OQ57" s="14"/>
      <c r="OR57" s="14"/>
      <c r="OS57" s="14"/>
      <c r="OT57" s="14"/>
      <c r="OU57" s="14"/>
      <c r="OV57" s="14"/>
      <c r="OW57" s="14"/>
      <c r="OX57" s="14"/>
      <c r="OY57" s="14"/>
      <c r="OZ57" s="14"/>
      <c r="PA57" s="14"/>
      <c r="PB57" s="14"/>
      <c r="PC57" s="14"/>
      <c r="PD57" s="14"/>
      <c r="PE57" s="14"/>
      <c r="PF57" s="14"/>
      <c r="PG57" s="14"/>
      <c r="PH57" s="14"/>
      <c r="PI57" s="14"/>
      <c r="PJ57" s="14"/>
      <c r="PK57" s="14"/>
      <c r="PL57" s="14"/>
      <c r="PM57" s="14"/>
      <c r="PN57" s="14"/>
      <c r="PO57" s="14"/>
      <c r="PP57" s="14"/>
      <c r="PQ57" s="14"/>
      <c r="PR57" s="14"/>
      <c r="PS57" s="14"/>
      <c r="PT57" s="14"/>
      <c r="PU57" s="14"/>
      <c r="PV57" s="14"/>
      <c r="PW57" s="14"/>
      <c r="PX57" s="14"/>
      <c r="PY57" s="14"/>
      <c r="PZ57" s="14"/>
      <c r="QA57" s="14"/>
      <c r="QB57" s="14"/>
      <c r="QC57" s="14"/>
      <c r="QD57" s="14"/>
      <c r="QE57" s="14"/>
      <c r="QF57" s="14"/>
      <c r="QG57" s="14"/>
      <c r="QH57" s="14"/>
      <c r="QI57" s="14"/>
      <c r="QJ57" s="14"/>
      <c r="QK57" s="14"/>
      <c r="QL57" s="14"/>
      <c r="QM57" s="14"/>
      <c r="QN57" s="14"/>
      <c r="QO57" s="14"/>
      <c r="QP57" s="14"/>
      <c r="QQ57" s="14"/>
      <c r="QR57" s="14"/>
      <c r="QS57" s="14"/>
      <c r="QT57" s="14"/>
      <c r="QU57" s="14"/>
      <c r="QV57" s="14"/>
      <c r="QW57" s="14"/>
      <c r="QX57" s="14"/>
      <c r="QY57" s="14"/>
      <c r="QZ57" s="14"/>
      <c r="RA57" s="14"/>
      <c r="RB57" s="14"/>
      <c r="RC57" s="14"/>
      <c r="RD57" s="14"/>
      <c r="RE57" s="14"/>
      <c r="RF57" s="14"/>
      <c r="RG57" s="14"/>
      <c r="RH57" s="14"/>
      <c r="RI57" s="14"/>
      <c r="RJ57" s="14"/>
      <c r="RK57" s="14"/>
      <c r="RL57" s="14"/>
      <c r="RM57" s="14"/>
      <c r="RN57" s="14"/>
      <c r="RO57" s="14"/>
      <c r="RP57" s="14"/>
      <c r="RQ57" s="14"/>
      <c r="RR57" s="14"/>
      <c r="RS57" s="14"/>
      <c r="RT57" s="14"/>
      <c r="RU57" s="14"/>
      <c r="RV57" s="14"/>
      <c r="RW57" s="14"/>
      <c r="RX57" s="14"/>
      <c r="RY57" s="14"/>
      <c r="RZ57" s="14"/>
      <c r="SA57" s="14"/>
      <c r="SB57" s="14"/>
      <c r="SC57" s="14"/>
      <c r="SD57" s="14"/>
      <c r="SE57" s="14"/>
      <c r="SF57" s="14"/>
      <c r="SG57" s="14"/>
      <c r="SH57" s="14"/>
      <c r="SI57" s="14"/>
      <c r="SJ57" s="14"/>
      <c r="SK57" s="14"/>
      <c r="SL57" s="14"/>
      <c r="SM57" s="14"/>
      <c r="SN57" s="14"/>
      <c r="SO57" s="14"/>
      <c r="SP57" s="14"/>
      <c r="SQ57" s="14"/>
      <c r="SR57" s="14"/>
      <c r="SS57" s="14"/>
      <c r="ST57" s="14"/>
      <c r="SU57" s="14"/>
      <c r="SV57" s="14"/>
      <c r="SW57" s="14"/>
      <c r="SX57" s="14"/>
      <c r="SY57" s="14"/>
      <c r="SZ57" s="14"/>
      <c r="TA57" s="14"/>
      <c r="TB57" s="14"/>
      <c r="TC57" s="14"/>
      <c r="TD57" s="14"/>
      <c r="TE57" s="14"/>
      <c r="TF57" s="14"/>
      <c r="TG57" s="14"/>
      <c r="TH57" s="14"/>
      <c r="TI57" s="14"/>
      <c r="TJ57" s="14"/>
      <c r="TK57" s="14"/>
      <c r="TL57" s="14"/>
      <c r="TM57" s="14"/>
      <c r="TN57" s="14"/>
      <c r="TO57" s="14"/>
      <c r="TP57" s="14"/>
      <c r="TQ57" s="14"/>
      <c r="TR57" s="14"/>
      <c r="TS57" s="14"/>
      <c r="TT57" s="14"/>
      <c r="TU57" s="14"/>
      <c r="TV57" s="14"/>
      <c r="TW57" s="14"/>
      <c r="TX57" s="14"/>
      <c r="TY57" s="14"/>
      <c r="TZ57" s="14"/>
      <c r="UA57" s="14"/>
      <c r="UB57" s="14"/>
      <c r="UC57" s="14"/>
      <c r="UD57" s="14"/>
      <c r="UE57" s="14"/>
      <c r="UF57" s="14"/>
      <c r="UG57" s="14"/>
      <c r="UH57" s="14"/>
      <c r="UI57" s="14"/>
      <c r="UJ57" s="14"/>
      <c r="UK57" s="14"/>
      <c r="UL57" s="14"/>
      <c r="UM57" s="14"/>
      <c r="UN57" s="14"/>
      <c r="UO57" s="14"/>
      <c r="UP57" s="14"/>
      <c r="UQ57" s="14"/>
      <c r="UR57" s="14"/>
      <c r="US57" s="14"/>
      <c r="UT57" s="14"/>
      <c r="UU57" s="14"/>
      <c r="UV57" s="14"/>
      <c r="UW57" s="14"/>
      <c r="UX57" s="14"/>
      <c r="UY57" s="14"/>
      <c r="UZ57" s="14"/>
      <c r="VA57" s="14"/>
      <c r="VB57" s="14"/>
      <c r="VC57" s="14"/>
      <c r="VD57" s="14"/>
      <c r="VE57" s="14"/>
      <c r="VF57" s="14"/>
      <c r="VG57" s="14"/>
      <c r="VH57" s="14"/>
      <c r="VI57" s="14"/>
      <c r="VJ57" s="14"/>
      <c r="VK57" s="14"/>
      <c r="VL57" s="14"/>
      <c r="VM57" s="14"/>
      <c r="VN57" s="14"/>
      <c r="VO57" s="14"/>
      <c r="VP57" s="14"/>
      <c r="VQ57" s="14"/>
      <c r="VR57" s="14"/>
      <c r="VS57" s="14"/>
      <c r="VT57" s="14"/>
      <c r="VU57" s="14"/>
      <c r="VV57" s="14"/>
      <c r="VW57" s="14"/>
      <c r="VX57" s="14"/>
      <c r="VY57" s="14"/>
      <c r="VZ57" s="14"/>
      <c r="WA57" s="14"/>
      <c r="WB57" s="14"/>
      <c r="WC57" s="14"/>
      <c r="WD57" s="14"/>
      <c r="WE57" s="14"/>
      <c r="WF57" s="14"/>
      <c r="WG57" s="14"/>
      <c r="WH57" s="14"/>
      <c r="WI57" s="14"/>
      <c r="WJ57" s="14"/>
      <c r="WK57" s="14"/>
      <c r="WL57" s="14"/>
      <c r="WM57" s="14"/>
      <c r="WN57" s="14"/>
      <c r="WO57" s="14"/>
      <c r="WP57" s="14"/>
      <c r="WQ57" s="14"/>
      <c r="WR57" s="14"/>
      <c r="WS57" s="14"/>
      <c r="WT57" s="14"/>
      <c r="WU57" s="14"/>
      <c r="WV57" s="14"/>
      <c r="WW57" s="14"/>
      <c r="WX57" s="14"/>
      <c r="WY57" s="14"/>
      <c r="WZ57" s="14"/>
      <c r="XA57" s="14"/>
      <c r="XB57" s="14"/>
      <c r="XC57" s="14"/>
      <c r="XD57" s="14"/>
      <c r="XE57" s="14"/>
      <c r="XF57" s="14"/>
      <c r="XG57" s="14"/>
      <c r="XH57" s="14"/>
      <c r="XI57" s="14"/>
      <c r="XJ57" s="14"/>
      <c r="XK57" s="14"/>
      <c r="XL57" s="14"/>
      <c r="XM57" s="14"/>
      <c r="XN57" s="14"/>
      <c r="XO57" s="14"/>
      <c r="XP57" s="14"/>
      <c r="XQ57" s="14"/>
      <c r="XR57" s="14"/>
      <c r="XS57" s="14"/>
      <c r="XT57" s="14"/>
      <c r="XU57" s="14"/>
      <c r="XV57" s="14"/>
      <c r="XW57" s="14"/>
      <c r="XX57" s="14"/>
      <c r="XY57" s="14"/>
      <c r="XZ57" s="14"/>
      <c r="YA57" s="14"/>
      <c r="YB57" s="14"/>
      <c r="YC57" s="14"/>
      <c r="YD57" s="14"/>
      <c r="YE57" s="14"/>
      <c r="YF57" s="14"/>
      <c r="YG57" s="14"/>
      <c r="YH57" s="14"/>
      <c r="YI57" s="14"/>
      <c r="YJ57" s="14"/>
      <c r="YK57" s="14"/>
      <c r="YL57" s="14"/>
      <c r="YM57" s="14"/>
      <c r="YN57" s="14"/>
      <c r="YO57" s="14"/>
      <c r="YP57" s="14"/>
      <c r="YQ57" s="14"/>
      <c r="YR57" s="14"/>
      <c r="YS57" s="14"/>
      <c r="YT57" s="14"/>
      <c r="YU57" s="14"/>
      <c r="YV57" s="14"/>
      <c r="YW57" s="14"/>
      <c r="YX57" s="14"/>
      <c r="YY57" s="14"/>
      <c r="YZ57" s="14"/>
      <c r="ZA57" s="14"/>
      <c r="ZB57" s="14"/>
      <c r="ZC57" s="14"/>
      <c r="ZD57" s="14"/>
      <c r="ZE57" s="14"/>
      <c r="ZF57" s="14"/>
      <c r="ZG57" s="14"/>
      <c r="ZH57" s="14"/>
      <c r="ZI57" s="14"/>
      <c r="ZJ57" s="14"/>
      <c r="ZK57" s="14"/>
      <c r="ZL57" s="14"/>
      <c r="ZM57" s="14"/>
      <c r="ZN57" s="14"/>
      <c r="ZO57" s="14"/>
      <c r="ZP57" s="14"/>
      <c r="ZQ57" s="14"/>
      <c r="ZR57" s="14"/>
      <c r="ZS57" s="14"/>
      <c r="ZT57" s="14"/>
      <c r="ZU57" s="14"/>
      <c r="ZV57" s="14"/>
      <c r="ZW57" s="14"/>
      <c r="ZX57" s="14"/>
      <c r="ZY57" s="14"/>
      <c r="ZZ57" s="14"/>
      <c r="AAA57" s="14"/>
      <c r="AAB57" s="14"/>
      <c r="AAC57" s="14"/>
      <c r="AAD57" s="14"/>
      <c r="AAE57" s="14"/>
      <c r="AAF57" s="14"/>
      <c r="AAG57" s="14"/>
      <c r="AAH57" s="14"/>
      <c r="AAI57" s="14"/>
      <c r="AAJ57" s="14"/>
      <c r="AAK57" s="14"/>
      <c r="AAL57" s="14"/>
      <c r="AAM57" s="14"/>
      <c r="AAN57" s="14"/>
      <c r="AAO57" s="14"/>
      <c r="AAP57" s="14"/>
      <c r="AAQ57" s="14"/>
      <c r="AAR57" s="14"/>
      <c r="AAS57" s="14"/>
      <c r="AAT57" s="14"/>
      <c r="AAU57" s="14"/>
      <c r="AAV57" s="14"/>
      <c r="AAW57" s="14"/>
      <c r="AAX57" s="14"/>
      <c r="AAY57" s="14"/>
      <c r="AAZ57" s="14"/>
      <c r="ABA57" s="14"/>
      <c r="ABB57" s="14"/>
      <c r="ABC57" s="14"/>
      <c r="ABD57" s="14"/>
      <c r="ABE57" s="14"/>
      <c r="ABF57" s="14"/>
      <c r="ABG57" s="14"/>
      <c r="ABH57" s="14"/>
      <c r="ABI57" s="14"/>
      <c r="ABJ57" s="14"/>
      <c r="ABK57" s="14"/>
      <c r="ABL57" s="14"/>
      <c r="ABM57" s="14"/>
      <c r="ABN57" s="14"/>
      <c r="ABO57" s="14"/>
      <c r="ABP57" s="14"/>
      <c r="ABQ57" s="14"/>
      <c r="ABR57" s="14"/>
      <c r="ABS57" s="14"/>
      <c r="ABT57" s="14"/>
      <c r="ABU57" s="14"/>
      <c r="ABV57" s="14"/>
      <c r="ABW57" s="14"/>
      <c r="ABX57" s="14"/>
      <c r="ABY57" s="14"/>
      <c r="ABZ57" s="14"/>
      <c r="ACA57" s="14"/>
      <c r="ACB57" s="14"/>
      <c r="ACC57" s="14"/>
      <c r="ACD57" s="14"/>
      <c r="ACE57" s="14"/>
      <c r="ACF57" s="14"/>
      <c r="ACG57" s="14"/>
      <c r="ACH57" s="14"/>
      <c r="ACI57" s="14"/>
      <c r="ACJ57" s="14"/>
      <c r="ACK57" s="14"/>
      <c r="ACL57" s="14"/>
      <c r="ACM57" s="14"/>
      <c r="ACN57" s="14"/>
      <c r="ACO57" s="14"/>
      <c r="ACP57" s="14"/>
      <c r="ACQ57" s="14"/>
      <c r="ACR57" s="14"/>
      <c r="ACS57" s="14"/>
      <c r="ACT57" s="14"/>
      <c r="ACU57" s="14"/>
      <c r="ACV57" s="14"/>
      <c r="ACW57" s="14"/>
      <c r="ACX57" s="14"/>
      <c r="ACY57" s="14"/>
      <c r="ACZ57" s="14"/>
      <c r="ADA57" s="14"/>
      <c r="ADB57" s="14"/>
      <c r="ADC57" s="14"/>
      <c r="ADD57" s="14"/>
      <c r="ADE57" s="14"/>
      <c r="ADF57" s="14"/>
      <c r="ADG57" s="14"/>
      <c r="ADH57" s="14"/>
      <c r="ADI57" s="14"/>
      <c r="ADJ57" s="14"/>
      <c r="ADK57" s="14"/>
      <c r="ADL57" s="14"/>
      <c r="ADM57" s="14"/>
      <c r="ADN57" s="14"/>
      <c r="ADO57" s="14"/>
      <c r="ADP57" s="14"/>
      <c r="ADQ57" s="14"/>
      <c r="ADR57" s="14"/>
      <c r="ADS57" s="14"/>
      <c r="ADT57" s="14"/>
      <c r="ADU57" s="14"/>
      <c r="ADV57" s="14"/>
      <c r="ADW57" s="14"/>
      <c r="ADX57" s="14"/>
      <c r="ADY57" s="14"/>
      <c r="ADZ57" s="14"/>
      <c r="AEA57" s="14"/>
      <c r="AEB57" s="14"/>
      <c r="AEC57" s="14"/>
      <c r="AED57" s="14"/>
      <c r="AEE57" s="14"/>
      <c r="AEF57" s="14"/>
      <c r="AEG57" s="14"/>
      <c r="AEH57" s="14"/>
      <c r="AEI57" s="14"/>
      <c r="AEJ57" s="14"/>
      <c r="AEK57" s="14"/>
      <c r="AEL57" s="14"/>
      <c r="AEM57" s="14"/>
      <c r="AEN57" s="14"/>
      <c r="AEO57" s="14"/>
      <c r="AEP57" s="14"/>
      <c r="AEQ57" s="14"/>
      <c r="AER57" s="14"/>
      <c r="AES57" s="14"/>
      <c r="AET57" s="14"/>
      <c r="AEU57" s="14"/>
      <c r="AEV57" s="14"/>
      <c r="AEW57" s="14"/>
      <c r="AEX57" s="14"/>
      <c r="AEY57" s="14"/>
      <c r="AEZ57" s="14"/>
      <c r="AFA57" s="14"/>
      <c r="AFB57" s="14"/>
      <c r="AFC57" s="14"/>
      <c r="AFD57" s="14"/>
      <c r="AFE57" s="14"/>
      <c r="AFF57" s="14"/>
      <c r="AFG57" s="14"/>
      <c r="AFH57" s="14"/>
      <c r="AFI57" s="14"/>
      <c r="AFJ57" s="14"/>
      <c r="AFK57" s="14"/>
      <c r="AFL57" s="14"/>
      <c r="AFM57" s="14"/>
      <c r="AFN57" s="14"/>
      <c r="AFO57" s="14"/>
      <c r="AFP57" s="14"/>
      <c r="AFQ57" s="14"/>
      <c r="AFR57" s="14"/>
      <c r="AFS57" s="14"/>
      <c r="AFT57" s="14"/>
      <c r="AFU57" s="14"/>
      <c r="AFV57" s="14"/>
      <c r="AFW57" s="14"/>
      <c r="AFX57" s="14"/>
      <c r="AFY57" s="14"/>
      <c r="AFZ57" s="14"/>
      <c r="AGA57" s="14"/>
      <c r="AGB57" s="14"/>
      <c r="AGC57" s="14"/>
      <c r="AGD57" s="14"/>
      <c r="AGE57" s="14"/>
      <c r="AGF57" s="14"/>
      <c r="AGG57" s="14"/>
      <c r="AGH57" s="14"/>
      <c r="AGI57" s="14"/>
      <c r="AGJ57" s="14"/>
      <c r="AGK57" s="14"/>
      <c r="AGL57" s="14"/>
      <c r="AGM57" s="14"/>
      <c r="AGN57" s="14"/>
      <c r="AGO57" s="14"/>
      <c r="AGP57" s="14"/>
      <c r="AGQ57" s="14"/>
      <c r="AGR57" s="14"/>
      <c r="AGS57" s="14"/>
      <c r="AGT57" s="14"/>
      <c r="AGU57" s="14"/>
      <c r="AGV57" s="14"/>
      <c r="AGW57" s="14"/>
      <c r="AGX57" s="14"/>
      <c r="AGY57" s="14"/>
      <c r="AGZ57" s="14"/>
      <c r="AHA57" s="14"/>
      <c r="AHB57" s="14"/>
      <c r="AHC57" s="14"/>
      <c r="AHD57" s="14"/>
      <c r="AHE57" s="14"/>
      <c r="AHF57" s="14"/>
      <c r="AHG57" s="14"/>
      <c r="AHH57" s="14"/>
      <c r="AHI57" s="14"/>
      <c r="AHJ57" s="14"/>
      <c r="AHK57" s="14"/>
      <c r="AHL57" s="14"/>
      <c r="AHM57" s="14"/>
      <c r="AHN57" s="14"/>
      <c r="AHO57" s="14"/>
      <c r="AHP57" s="14"/>
      <c r="AHQ57" s="14"/>
      <c r="AHR57" s="14"/>
      <c r="AHS57" s="14"/>
      <c r="AHT57" s="14"/>
      <c r="AHU57" s="14"/>
      <c r="AHV57" s="14"/>
      <c r="AHW57" s="14"/>
      <c r="AHX57" s="14"/>
      <c r="AHY57" s="14"/>
      <c r="AHZ57" s="14"/>
      <c r="AIA57" s="14"/>
      <c r="AIB57" s="14"/>
      <c r="AIC57" s="14"/>
      <c r="AID57" s="14"/>
      <c r="AIE57" s="14"/>
      <c r="AIF57" s="14"/>
      <c r="AIG57" s="14"/>
      <c r="AIH57" s="14"/>
      <c r="AII57" s="14"/>
      <c r="AIJ57" s="14"/>
      <c r="AIK57" s="14"/>
      <c r="AIL57" s="14"/>
      <c r="AIM57" s="14"/>
      <c r="AIN57" s="14"/>
      <c r="AIO57" s="14"/>
      <c r="AIP57" s="14"/>
      <c r="AIQ57" s="14"/>
      <c r="AIR57" s="14"/>
      <c r="AIS57" s="14"/>
      <c r="AIT57" s="14"/>
      <c r="AIU57" s="14"/>
      <c r="AIV57" s="14"/>
      <c r="AIW57" s="14"/>
      <c r="AIX57" s="14"/>
      <c r="AIY57" s="14"/>
      <c r="AIZ57" s="14"/>
      <c r="AJA57" s="14"/>
      <c r="AJB57" s="14"/>
      <c r="AJC57" s="14"/>
      <c r="AJD57" s="14"/>
      <c r="AJE57" s="14"/>
      <c r="AJF57" s="14"/>
      <c r="AJG57" s="14"/>
      <c r="AJH57" s="14"/>
      <c r="AJI57" s="14"/>
      <c r="AJJ57" s="14"/>
      <c r="AJK57" s="14"/>
      <c r="AJL57" s="14"/>
      <c r="AJM57" s="14"/>
      <c r="AJN57" s="14"/>
      <c r="AJO57" s="14"/>
      <c r="AJP57" s="14"/>
      <c r="AJQ57" s="14"/>
      <c r="AJR57" s="14"/>
      <c r="AJS57" s="14"/>
      <c r="AJT57" s="14"/>
      <c r="AJU57" s="14"/>
      <c r="AJV57" s="14"/>
      <c r="AJW57" s="14"/>
      <c r="AJX57" s="14"/>
      <c r="AJY57" s="14"/>
      <c r="AJZ57" s="14"/>
      <c r="AKA57" s="14"/>
      <c r="AKB57" s="14"/>
      <c r="AKC57" s="14"/>
      <c r="AKD57" s="14"/>
      <c r="AKE57" s="14"/>
      <c r="AKF57" s="14"/>
      <c r="AKG57" s="14"/>
      <c r="AKH57" s="14"/>
      <c r="AKI57" s="14"/>
      <c r="AKJ57" s="14"/>
      <c r="AKK57" s="14"/>
      <c r="AKL57" s="14"/>
      <c r="AKM57" s="14"/>
      <c r="AKN57" s="14"/>
      <c r="AKO57" s="14"/>
      <c r="AKP57" s="14"/>
      <c r="AKQ57" s="14"/>
      <c r="AKR57" s="14"/>
      <c r="AKS57" s="14"/>
      <c r="AKT57" s="14"/>
      <c r="AKU57" s="14"/>
      <c r="AKV57" s="14"/>
      <c r="AKW57" s="14"/>
      <c r="AKX57" s="14"/>
      <c r="AKY57" s="14"/>
      <c r="AKZ57" s="14"/>
      <c r="ALA57" s="14"/>
      <c r="ALB57" s="14"/>
      <c r="ALC57" s="14"/>
      <c r="ALD57" s="14"/>
      <c r="ALE57" s="14"/>
      <c r="ALF57" s="14"/>
      <c r="ALG57" s="14"/>
      <c r="ALH57" s="14"/>
      <c r="ALI57" s="14"/>
      <c r="ALJ57" s="14"/>
      <c r="ALK57" s="14"/>
      <c r="ALL57" s="14"/>
      <c r="ALM57" s="14"/>
      <c r="ALN57" s="14"/>
      <c r="ALO57" s="14"/>
      <c r="ALP57" s="14"/>
      <c r="ALQ57" s="14"/>
      <c r="ALR57" s="14"/>
      <c r="ALS57" s="14"/>
      <c r="ALT57" s="14"/>
      <c r="ALU57" s="14"/>
      <c r="ALV57" s="14"/>
      <c r="ALW57" s="14"/>
      <c r="ALX57" s="14"/>
      <c r="ALY57" s="14"/>
      <c r="ALZ57" s="14"/>
      <c r="AMA57" s="14"/>
      <c r="AMB57" s="14"/>
      <c r="AMC57" s="14"/>
      <c r="AMD57" s="14"/>
      <c r="AME57" s="14"/>
    </row>
    <row r="58" spans="1:1019" ht="15" x14ac:dyDescent="0.25">
      <c r="A58" s="14" t="s">
        <v>1074</v>
      </c>
      <c r="B58" s="18">
        <v>84512</v>
      </c>
      <c r="C58" s="14"/>
      <c r="D58" s="14" t="s">
        <v>1075</v>
      </c>
      <c r="E58" s="14"/>
      <c r="F58" s="14"/>
      <c r="G58" s="19"/>
      <c r="H58" s="20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  <c r="IV58" s="14"/>
      <c r="IW58" s="14"/>
      <c r="IX58" s="14"/>
      <c r="IY58" s="14"/>
      <c r="IZ58" s="14"/>
      <c r="JA58" s="14"/>
      <c r="JB58" s="14"/>
      <c r="JC58" s="14"/>
      <c r="JD58" s="14"/>
      <c r="JE58" s="14"/>
      <c r="JF58" s="14"/>
      <c r="JG58" s="14"/>
      <c r="JH58" s="14"/>
      <c r="JI58" s="14"/>
      <c r="JJ58" s="14"/>
      <c r="JK58" s="14"/>
      <c r="JL58" s="14"/>
      <c r="JM58" s="14"/>
      <c r="JN58" s="14"/>
      <c r="JO58" s="14"/>
      <c r="JP58" s="14"/>
      <c r="JQ58" s="14"/>
      <c r="JR58" s="14"/>
      <c r="JS58" s="14"/>
      <c r="JT58" s="14"/>
      <c r="JU58" s="14"/>
      <c r="JV58" s="14"/>
      <c r="JW58" s="14"/>
      <c r="JX58" s="14"/>
      <c r="JY58" s="14"/>
      <c r="JZ58" s="14"/>
      <c r="KA58" s="14"/>
      <c r="KB58" s="14"/>
      <c r="KC58" s="14"/>
      <c r="KD58" s="14"/>
      <c r="KE58" s="14"/>
      <c r="KF58" s="14"/>
      <c r="KG58" s="14"/>
      <c r="KH58" s="14"/>
      <c r="KI58" s="14"/>
      <c r="KJ58" s="14"/>
      <c r="KK58" s="14"/>
      <c r="KL58" s="14"/>
      <c r="KM58" s="14"/>
      <c r="KN58" s="14"/>
      <c r="KO58" s="14"/>
      <c r="KP58" s="14"/>
      <c r="KQ58" s="14"/>
      <c r="KR58" s="14"/>
      <c r="KS58" s="14"/>
      <c r="KT58" s="14"/>
      <c r="KU58" s="14"/>
      <c r="KV58" s="14"/>
      <c r="KW58" s="14"/>
      <c r="KX58" s="14"/>
      <c r="KY58" s="14"/>
      <c r="KZ58" s="14"/>
      <c r="LA58" s="14"/>
      <c r="LB58" s="14"/>
      <c r="LC58" s="14"/>
      <c r="LD58" s="14"/>
      <c r="LE58" s="14"/>
      <c r="LF58" s="14"/>
      <c r="LG58" s="14"/>
      <c r="LH58" s="14"/>
      <c r="LI58" s="14"/>
      <c r="LJ58" s="14"/>
      <c r="LK58" s="14"/>
      <c r="LL58" s="14"/>
      <c r="LM58" s="14"/>
      <c r="LN58" s="14"/>
      <c r="LO58" s="14"/>
      <c r="LP58" s="14"/>
      <c r="LQ58" s="14"/>
      <c r="LR58" s="14"/>
      <c r="LS58" s="14"/>
      <c r="LT58" s="14"/>
      <c r="LU58" s="14"/>
      <c r="LV58" s="14"/>
      <c r="LW58" s="14"/>
      <c r="LX58" s="14"/>
      <c r="LY58" s="14"/>
      <c r="LZ58" s="14"/>
      <c r="MA58" s="14"/>
      <c r="MB58" s="14"/>
      <c r="MC58" s="14"/>
      <c r="MD58" s="14"/>
      <c r="ME58" s="14"/>
      <c r="MF58" s="14"/>
      <c r="MG58" s="14"/>
      <c r="MH58" s="14"/>
      <c r="MI58" s="14"/>
      <c r="MJ58" s="14"/>
      <c r="MK58" s="14"/>
      <c r="ML58" s="14"/>
      <c r="MM58" s="14"/>
      <c r="MN58" s="14"/>
      <c r="MO58" s="14"/>
      <c r="MP58" s="14"/>
      <c r="MQ58" s="14"/>
      <c r="MR58" s="14"/>
      <c r="MS58" s="14"/>
      <c r="MT58" s="14"/>
      <c r="MU58" s="14"/>
      <c r="MV58" s="14"/>
      <c r="MW58" s="14"/>
      <c r="MX58" s="14"/>
      <c r="MY58" s="14"/>
      <c r="MZ58" s="14"/>
      <c r="NA58" s="14"/>
      <c r="NB58" s="14"/>
      <c r="NC58" s="14"/>
      <c r="ND58" s="14"/>
      <c r="NE58" s="14"/>
      <c r="NF58" s="14"/>
      <c r="NG58" s="14"/>
      <c r="NH58" s="14"/>
      <c r="NI58" s="14"/>
      <c r="NJ58" s="14"/>
      <c r="NK58" s="14"/>
      <c r="NL58" s="14"/>
      <c r="NM58" s="14"/>
      <c r="NN58" s="14"/>
      <c r="NO58" s="14"/>
      <c r="NP58" s="14"/>
      <c r="NQ58" s="14"/>
      <c r="NR58" s="14"/>
      <c r="NS58" s="14"/>
      <c r="NT58" s="14"/>
      <c r="NU58" s="14"/>
      <c r="NV58" s="14"/>
      <c r="NW58" s="14"/>
      <c r="NX58" s="14"/>
      <c r="NY58" s="14"/>
      <c r="NZ58" s="14"/>
      <c r="OA58" s="14"/>
      <c r="OB58" s="14"/>
      <c r="OC58" s="14"/>
      <c r="OD58" s="14"/>
      <c r="OE58" s="14"/>
      <c r="OF58" s="14"/>
      <c r="OG58" s="14"/>
      <c r="OH58" s="14"/>
      <c r="OI58" s="14"/>
      <c r="OJ58" s="14"/>
      <c r="OK58" s="14"/>
      <c r="OL58" s="14"/>
      <c r="OM58" s="14"/>
      <c r="ON58" s="14"/>
      <c r="OO58" s="14"/>
      <c r="OP58" s="14"/>
      <c r="OQ58" s="14"/>
      <c r="OR58" s="14"/>
      <c r="OS58" s="14"/>
      <c r="OT58" s="14"/>
      <c r="OU58" s="14"/>
      <c r="OV58" s="14"/>
      <c r="OW58" s="14"/>
      <c r="OX58" s="14"/>
      <c r="OY58" s="14"/>
      <c r="OZ58" s="14"/>
      <c r="PA58" s="14"/>
      <c r="PB58" s="14"/>
      <c r="PC58" s="14"/>
      <c r="PD58" s="14"/>
      <c r="PE58" s="14"/>
      <c r="PF58" s="14"/>
      <c r="PG58" s="14"/>
      <c r="PH58" s="14"/>
      <c r="PI58" s="14"/>
      <c r="PJ58" s="14"/>
      <c r="PK58" s="14"/>
      <c r="PL58" s="14"/>
      <c r="PM58" s="14"/>
      <c r="PN58" s="14"/>
      <c r="PO58" s="14"/>
      <c r="PP58" s="14"/>
      <c r="PQ58" s="14"/>
      <c r="PR58" s="14"/>
      <c r="PS58" s="14"/>
      <c r="PT58" s="14"/>
      <c r="PU58" s="14"/>
      <c r="PV58" s="14"/>
      <c r="PW58" s="14"/>
      <c r="PX58" s="14"/>
      <c r="PY58" s="14"/>
      <c r="PZ58" s="14"/>
      <c r="QA58" s="14"/>
      <c r="QB58" s="14"/>
      <c r="QC58" s="14"/>
      <c r="QD58" s="14"/>
      <c r="QE58" s="14"/>
      <c r="QF58" s="14"/>
      <c r="QG58" s="14"/>
      <c r="QH58" s="14"/>
      <c r="QI58" s="14"/>
      <c r="QJ58" s="14"/>
      <c r="QK58" s="14"/>
      <c r="QL58" s="14"/>
      <c r="QM58" s="14"/>
      <c r="QN58" s="14"/>
      <c r="QO58" s="14"/>
      <c r="QP58" s="14"/>
      <c r="QQ58" s="14"/>
      <c r="QR58" s="14"/>
      <c r="QS58" s="14"/>
      <c r="QT58" s="14"/>
      <c r="QU58" s="14"/>
      <c r="QV58" s="14"/>
      <c r="QW58" s="14"/>
      <c r="QX58" s="14"/>
      <c r="QY58" s="14"/>
      <c r="QZ58" s="14"/>
      <c r="RA58" s="14"/>
      <c r="RB58" s="14"/>
      <c r="RC58" s="14"/>
      <c r="RD58" s="14"/>
      <c r="RE58" s="14"/>
      <c r="RF58" s="14"/>
      <c r="RG58" s="14"/>
      <c r="RH58" s="14"/>
      <c r="RI58" s="14"/>
      <c r="RJ58" s="14"/>
      <c r="RK58" s="14"/>
      <c r="RL58" s="14"/>
      <c r="RM58" s="14"/>
      <c r="RN58" s="14"/>
      <c r="RO58" s="14"/>
      <c r="RP58" s="14"/>
      <c r="RQ58" s="14"/>
      <c r="RR58" s="14"/>
      <c r="RS58" s="14"/>
      <c r="RT58" s="14"/>
      <c r="RU58" s="14"/>
      <c r="RV58" s="14"/>
      <c r="RW58" s="14"/>
      <c r="RX58" s="14"/>
      <c r="RY58" s="14"/>
      <c r="RZ58" s="14"/>
      <c r="SA58" s="14"/>
      <c r="SB58" s="14"/>
      <c r="SC58" s="14"/>
      <c r="SD58" s="14"/>
      <c r="SE58" s="14"/>
      <c r="SF58" s="14"/>
      <c r="SG58" s="14"/>
      <c r="SH58" s="14"/>
      <c r="SI58" s="14"/>
      <c r="SJ58" s="14"/>
      <c r="SK58" s="14"/>
      <c r="SL58" s="14"/>
      <c r="SM58" s="14"/>
      <c r="SN58" s="14"/>
      <c r="SO58" s="14"/>
      <c r="SP58" s="14"/>
      <c r="SQ58" s="14"/>
      <c r="SR58" s="14"/>
      <c r="SS58" s="14"/>
      <c r="ST58" s="14"/>
      <c r="SU58" s="14"/>
      <c r="SV58" s="14"/>
      <c r="SW58" s="14"/>
      <c r="SX58" s="14"/>
      <c r="SY58" s="14"/>
      <c r="SZ58" s="14"/>
      <c r="TA58" s="14"/>
      <c r="TB58" s="14"/>
      <c r="TC58" s="14"/>
      <c r="TD58" s="14"/>
      <c r="TE58" s="14"/>
      <c r="TF58" s="14"/>
      <c r="TG58" s="14"/>
      <c r="TH58" s="14"/>
      <c r="TI58" s="14"/>
      <c r="TJ58" s="14"/>
      <c r="TK58" s="14"/>
      <c r="TL58" s="14"/>
      <c r="TM58" s="14"/>
      <c r="TN58" s="14"/>
      <c r="TO58" s="14"/>
      <c r="TP58" s="14"/>
      <c r="TQ58" s="14"/>
      <c r="TR58" s="14"/>
      <c r="TS58" s="14"/>
      <c r="TT58" s="14"/>
      <c r="TU58" s="14"/>
      <c r="TV58" s="14"/>
      <c r="TW58" s="14"/>
      <c r="TX58" s="14"/>
      <c r="TY58" s="14"/>
      <c r="TZ58" s="14"/>
      <c r="UA58" s="14"/>
      <c r="UB58" s="14"/>
      <c r="UC58" s="14"/>
      <c r="UD58" s="14"/>
      <c r="UE58" s="14"/>
      <c r="UF58" s="14"/>
      <c r="UG58" s="14"/>
      <c r="UH58" s="14"/>
      <c r="UI58" s="14"/>
      <c r="UJ58" s="14"/>
      <c r="UK58" s="14"/>
      <c r="UL58" s="14"/>
      <c r="UM58" s="14"/>
      <c r="UN58" s="14"/>
      <c r="UO58" s="14"/>
      <c r="UP58" s="14"/>
      <c r="UQ58" s="14"/>
      <c r="UR58" s="14"/>
      <c r="US58" s="14"/>
      <c r="UT58" s="14"/>
      <c r="UU58" s="14"/>
      <c r="UV58" s="14"/>
      <c r="UW58" s="14"/>
      <c r="UX58" s="14"/>
      <c r="UY58" s="14"/>
      <c r="UZ58" s="14"/>
      <c r="VA58" s="14"/>
      <c r="VB58" s="14"/>
      <c r="VC58" s="14"/>
      <c r="VD58" s="14"/>
      <c r="VE58" s="14"/>
      <c r="VF58" s="14"/>
      <c r="VG58" s="14"/>
      <c r="VH58" s="14"/>
      <c r="VI58" s="14"/>
      <c r="VJ58" s="14"/>
      <c r="VK58" s="14"/>
      <c r="VL58" s="14"/>
      <c r="VM58" s="14"/>
      <c r="VN58" s="14"/>
      <c r="VO58" s="14"/>
      <c r="VP58" s="14"/>
      <c r="VQ58" s="14"/>
      <c r="VR58" s="14"/>
      <c r="VS58" s="14"/>
      <c r="VT58" s="14"/>
      <c r="VU58" s="14"/>
      <c r="VV58" s="14"/>
      <c r="VW58" s="14"/>
      <c r="VX58" s="14"/>
      <c r="VY58" s="14"/>
      <c r="VZ58" s="14"/>
      <c r="WA58" s="14"/>
      <c r="WB58" s="14"/>
      <c r="WC58" s="14"/>
      <c r="WD58" s="14"/>
      <c r="WE58" s="14"/>
      <c r="WF58" s="14"/>
      <c r="WG58" s="14"/>
      <c r="WH58" s="14"/>
      <c r="WI58" s="14"/>
      <c r="WJ58" s="14"/>
      <c r="WK58" s="14"/>
      <c r="WL58" s="14"/>
      <c r="WM58" s="14"/>
      <c r="WN58" s="14"/>
      <c r="WO58" s="14"/>
      <c r="WP58" s="14"/>
      <c r="WQ58" s="14"/>
      <c r="WR58" s="14"/>
      <c r="WS58" s="14"/>
      <c r="WT58" s="14"/>
      <c r="WU58" s="14"/>
      <c r="WV58" s="14"/>
      <c r="WW58" s="14"/>
      <c r="WX58" s="14"/>
      <c r="WY58" s="14"/>
      <c r="WZ58" s="14"/>
      <c r="XA58" s="14"/>
      <c r="XB58" s="14"/>
      <c r="XC58" s="14"/>
      <c r="XD58" s="14"/>
      <c r="XE58" s="14"/>
      <c r="XF58" s="14"/>
      <c r="XG58" s="14"/>
      <c r="XH58" s="14"/>
      <c r="XI58" s="14"/>
      <c r="XJ58" s="14"/>
      <c r="XK58" s="14"/>
      <c r="XL58" s="14"/>
      <c r="XM58" s="14"/>
      <c r="XN58" s="14"/>
      <c r="XO58" s="14"/>
      <c r="XP58" s="14"/>
      <c r="XQ58" s="14"/>
      <c r="XR58" s="14"/>
      <c r="XS58" s="14"/>
      <c r="XT58" s="14"/>
      <c r="XU58" s="14"/>
      <c r="XV58" s="14"/>
      <c r="XW58" s="14"/>
      <c r="XX58" s="14"/>
      <c r="XY58" s="14"/>
      <c r="XZ58" s="14"/>
      <c r="YA58" s="14"/>
      <c r="YB58" s="14"/>
      <c r="YC58" s="14"/>
      <c r="YD58" s="14"/>
      <c r="YE58" s="14"/>
      <c r="YF58" s="14"/>
      <c r="YG58" s="14"/>
      <c r="YH58" s="14"/>
      <c r="YI58" s="14"/>
      <c r="YJ58" s="14"/>
      <c r="YK58" s="14"/>
      <c r="YL58" s="14"/>
      <c r="YM58" s="14"/>
      <c r="YN58" s="14"/>
      <c r="YO58" s="14"/>
      <c r="YP58" s="14"/>
      <c r="YQ58" s="14"/>
      <c r="YR58" s="14"/>
      <c r="YS58" s="14"/>
      <c r="YT58" s="14"/>
      <c r="YU58" s="14"/>
      <c r="YV58" s="14"/>
      <c r="YW58" s="14"/>
      <c r="YX58" s="14"/>
      <c r="YY58" s="14"/>
      <c r="YZ58" s="14"/>
      <c r="ZA58" s="14"/>
      <c r="ZB58" s="14"/>
      <c r="ZC58" s="14"/>
      <c r="ZD58" s="14"/>
      <c r="ZE58" s="14"/>
      <c r="ZF58" s="14"/>
      <c r="ZG58" s="14"/>
      <c r="ZH58" s="14"/>
      <c r="ZI58" s="14"/>
      <c r="ZJ58" s="14"/>
      <c r="ZK58" s="14"/>
      <c r="ZL58" s="14"/>
      <c r="ZM58" s="14"/>
      <c r="ZN58" s="14"/>
      <c r="ZO58" s="14"/>
      <c r="ZP58" s="14"/>
      <c r="ZQ58" s="14"/>
      <c r="ZR58" s="14"/>
      <c r="ZS58" s="14"/>
      <c r="ZT58" s="14"/>
      <c r="ZU58" s="14"/>
      <c r="ZV58" s="14"/>
      <c r="ZW58" s="14"/>
      <c r="ZX58" s="14"/>
      <c r="ZY58" s="14"/>
      <c r="ZZ58" s="14"/>
      <c r="AAA58" s="14"/>
      <c r="AAB58" s="14"/>
      <c r="AAC58" s="14"/>
      <c r="AAD58" s="14"/>
      <c r="AAE58" s="14"/>
      <c r="AAF58" s="14"/>
      <c r="AAG58" s="14"/>
      <c r="AAH58" s="14"/>
      <c r="AAI58" s="14"/>
      <c r="AAJ58" s="14"/>
      <c r="AAK58" s="14"/>
      <c r="AAL58" s="14"/>
      <c r="AAM58" s="14"/>
      <c r="AAN58" s="14"/>
      <c r="AAO58" s="14"/>
      <c r="AAP58" s="14"/>
      <c r="AAQ58" s="14"/>
      <c r="AAR58" s="14"/>
      <c r="AAS58" s="14"/>
      <c r="AAT58" s="14"/>
      <c r="AAU58" s="14"/>
      <c r="AAV58" s="14"/>
      <c r="AAW58" s="14"/>
      <c r="AAX58" s="14"/>
      <c r="AAY58" s="14"/>
      <c r="AAZ58" s="14"/>
      <c r="ABA58" s="14"/>
      <c r="ABB58" s="14"/>
      <c r="ABC58" s="14"/>
      <c r="ABD58" s="14"/>
      <c r="ABE58" s="14"/>
      <c r="ABF58" s="14"/>
      <c r="ABG58" s="14"/>
      <c r="ABH58" s="14"/>
      <c r="ABI58" s="14"/>
      <c r="ABJ58" s="14"/>
      <c r="ABK58" s="14"/>
      <c r="ABL58" s="14"/>
      <c r="ABM58" s="14"/>
      <c r="ABN58" s="14"/>
      <c r="ABO58" s="14"/>
      <c r="ABP58" s="14"/>
      <c r="ABQ58" s="14"/>
      <c r="ABR58" s="14"/>
      <c r="ABS58" s="14"/>
      <c r="ABT58" s="14"/>
      <c r="ABU58" s="14"/>
      <c r="ABV58" s="14"/>
      <c r="ABW58" s="14"/>
      <c r="ABX58" s="14"/>
      <c r="ABY58" s="14"/>
      <c r="ABZ58" s="14"/>
      <c r="ACA58" s="14"/>
      <c r="ACB58" s="14"/>
      <c r="ACC58" s="14"/>
      <c r="ACD58" s="14"/>
      <c r="ACE58" s="14"/>
      <c r="ACF58" s="14"/>
      <c r="ACG58" s="14"/>
      <c r="ACH58" s="14"/>
      <c r="ACI58" s="14"/>
      <c r="ACJ58" s="14"/>
      <c r="ACK58" s="14"/>
      <c r="ACL58" s="14"/>
      <c r="ACM58" s="14"/>
      <c r="ACN58" s="14"/>
      <c r="ACO58" s="14"/>
      <c r="ACP58" s="14"/>
      <c r="ACQ58" s="14"/>
      <c r="ACR58" s="14"/>
      <c r="ACS58" s="14"/>
      <c r="ACT58" s="14"/>
      <c r="ACU58" s="14"/>
      <c r="ACV58" s="14"/>
      <c r="ACW58" s="14"/>
      <c r="ACX58" s="14"/>
      <c r="ACY58" s="14"/>
      <c r="ACZ58" s="14"/>
      <c r="ADA58" s="14"/>
      <c r="ADB58" s="14"/>
      <c r="ADC58" s="14"/>
      <c r="ADD58" s="14"/>
      <c r="ADE58" s="14"/>
      <c r="ADF58" s="14"/>
      <c r="ADG58" s="14"/>
      <c r="ADH58" s="14"/>
      <c r="ADI58" s="14"/>
      <c r="ADJ58" s="14"/>
      <c r="ADK58" s="14"/>
      <c r="ADL58" s="14"/>
      <c r="ADM58" s="14"/>
      <c r="ADN58" s="14"/>
      <c r="ADO58" s="14"/>
      <c r="ADP58" s="14"/>
      <c r="ADQ58" s="14"/>
      <c r="ADR58" s="14"/>
      <c r="ADS58" s="14"/>
      <c r="ADT58" s="14"/>
      <c r="ADU58" s="14"/>
      <c r="ADV58" s="14"/>
      <c r="ADW58" s="14"/>
      <c r="ADX58" s="14"/>
      <c r="ADY58" s="14"/>
      <c r="ADZ58" s="14"/>
      <c r="AEA58" s="14"/>
      <c r="AEB58" s="14"/>
      <c r="AEC58" s="14"/>
      <c r="AED58" s="14"/>
      <c r="AEE58" s="14"/>
      <c r="AEF58" s="14"/>
      <c r="AEG58" s="14"/>
      <c r="AEH58" s="14"/>
      <c r="AEI58" s="14"/>
      <c r="AEJ58" s="14"/>
      <c r="AEK58" s="14"/>
      <c r="AEL58" s="14"/>
      <c r="AEM58" s="14"/>
      <c r="AEN58" s="14"/>
      <c r="AEO58" s="14"/>
      <c r="AEP58" s="14"/>
      <c r="AEQ58" s="14"/>
      <c r="AER58" s="14"/>
      <c r="AES58" s="14"/>
      <c r="AET58" s="14"/>
      <c r="AEU58" s="14"/>
      <c r="AEV58" s="14"/>
      <c r="AEW58" s="14"/>
      <c r="AEX58" s="14"/>
      <c r="AEY58" s="14"/>
      <c r="AEZ58" s="14"/>
      <c r="AFA58" s="14"/>
      <c r="AFB58" s="14"/>
      <c r="AFC58" s="14"/>
      <c r="AFD58" s="14"/>
      <c r="AFE58" s="14"/>
      <c r="AFF58" s="14"/>
      <c r="AFG58" s="14"/>
      <c r="AFH58" s="14"/>
      <c r="AFI58" s="14"/>
      <c r="AFJ58" s="14"/>
      <c r="AFK58" s="14"/>
      <c r="AFL58" s="14"/>
      <c r="AFM58" s="14"/>
      <c r="AFN58" s="14"/>
      <c r="AFO58" s="14"/>
      <c r="AFP58" s="14"/>
      <c r="AFQ58" s="14"/>
      <c r="AFR58" s="14"/>
      <c r="AFS58" s="14"/>
      <c r="AFT58" s="14"/>
      <c r="AFU58" s="14"/>
      <c r="AFV58" s="14"/>
      <c r="AFW58" s="14"/>
      <c r="AFX58" s="14"/>
      <c r="AFY58" s="14"/>
      <c r="AFZ58" s="14"/>
      <c r="AGA58" s="14"/>
      <c r="AGB58" s="14"/>
      <c r="AGC58" s="14"/>
      <c r="AGD58" s="14"/>
      <c r="AGE58" s="14"/>
      <c r="AGF58" s="14"/>
      <c r="AGG58" s="14"/>
      <c r="AGH58" s="14"/>
      <c r="AGI58" s="14"/>
      <c r="AGJ58" s="14"/>
      <c r="AGK58" s="14"/>
      <c r="AGL58" s="14"/>
      <c r="AGM58" s="14"/>
      <c r="AGN58" s="14"/>
      <c r="AGO58" s="14"/>
      <c r="AGP58" s="14"/>
      <c r="AGQ58" s="14"/>
      <c r="AGR58" s="14"/>
      <c r="AGS58" s="14"/>
      <c r="AGT58" s="14"/>
      <c r="AGU58" s="14"/>
      <c r="AGV58" s="14"/>
      <c r="AGW58" s="14"/>
      <c r="AGX58" s="14"/>
      <c r="AGY58" s="14"/>
      <c r="AGZ58" s="14"/>
      <c r="AHA58" s="14"/>
      <c r="AHB58" s="14"/>
      <c r="AHC58" s="14"/>
      <c r="AHD58" s="14"/>
      <c r="AHE58" s="14"/>
      <c r="AHF58" s="14"/>
      <c r="AHG58" s="14"/>
      <c r="AHH58" s="14"/>
      <c r="AHI58" s="14"/>
      <c r="AHJ58" s="14"/>
      <c r="AHK58" s="14"/>
      <c r="AHL58" s="14"/>
      <c r="AHM58" s="14"/>
      <c r="AHN58" s="14"/>
      <c r="AHO58" s="14"/>
      <c r="AHP58" s="14"/>
      <c r="AHQ58" s="14"/>
      <c r="AHR58" s="14"/>
      <c r="AHS58" s="14"/>
      <c r="AHT58" s="14"/>
      <c r="AHU58" s="14"/>
      <c r="AHV58" s="14"/>
      <c r="AHW58" s="14"/>
      <c r="AHX58" s="14"/>
      <c r="AHY58" s="14"/>
      <c r="AHZ58" s="14"/>
      <c r="AIA58" s="14"/>
      <c r="AIB58" s="14"/>
      <c r="AIC58" s="14"/>
      <c r="AID58" s="14"/>
      <c r="AIE58" s="14"/>
      <c r="AIF58" s="14"/>
      <c r="AIG58" s="14"/>
      <c r="AIH58" s="14"/>
      <c r="AII58" s="14"/>
      <c r="AIJ58" s="14"/>
      <c r="AIK58" s="14"/>
      <c r="AIL58" s="14"/>
      <c r="AIM58" s="14"/>
      <c r="AIN58" s="14"/>
      <c r="AIO58" s="14"/>
      <c r="AIP58" s="14"/>
      <c r="AIQ58" s="14"/>
      <c r="AIR58" s="14"/>
      <c r="AIS58" s="14"/>
      <c r="AIT58" s="14"/>
      <c r="AIU58" s="14"/>
      <c r="AIV58" s="14"/>
      <c r="AIW58" s="14"/>
      <c r="AIX58" s="14"/>
      <c r="AIY58" s="14"/>
      <c r="AIZ58" s="14"/>
      <c r="AJA58" s="14"/>
      <c r="AJB58" s="14"/>
      <c r="AJC58" s="14"/>
      <c r="AJD58" s="14"/>
      <c r="AJE58" s="14"/>
      <c r="AJF58" s="14"/>
      <c r="AJG58" s="14"/>
      <c r="AJH58" s="14"/>
      <c r="AJI58" s="14"/>
      <c r="AJJ58" s="14"/>
      <c r="AJK58" s="14"/>
      <c r="AJL58" s="14"/>
      <c r="AJM58" s="14"/>
      <c r="AJN58" s="14"/>
      <c r="AJO58" s="14"/>
      <c r="AJP58" s="14"/>
      <c r="AJQ58" s="14"/>
      <c r="AJR58" s="14"/>
      <c r="AJS58" s="14"/>
      <c r="AJT58" s="14"/>
      <c r="AJU58" s="14"/>
      <c r="AJV58" s="14"/>
      <c r="AJW58" s="14"/>
      <c r="AJX58" s="14"/>
      <c r="AJY58" s="14"/>
      <c r="AJZ58" s="14"/>
      <c r="AKA58" s="14"/>
      <c r="AKB58" s="14"/>
      <c r="AKC58" s="14"/>
      <c r="AKD58" s="14"/>
      <c r="AKE58" s="14"/>
      <c r="AKF58" s="14"/>
      <c r="AKG58" s="14"/>
      <c r="AKH58" s="14"/>
      <c r="AKI58" s="14"/>
      <c r="AKJ58" s="14"/>
      <c r="AKK58" s="14"/>
      <c r="AKL58" s="14"/>
      <c r="AKM58" s="14"/>
      <c r="AKN58" s="14"/>
      <c r="AKO58" s="14"/>
      <c r="AKP58" s="14"/>
      <c r="AKQ58" s="14"/>
      <c r="AKR58" s="14"/>
      <c r="AKS58" s="14"/>
      <c r="AKT58" s="14"/>
      <c r="AKU58" s="14"/>
      <c r="AKV58" s="14"/>
      <c r="AKW58" s="14"/>
      <c r="AKX58" s="14"/>
      <c r="AKY58" s="14"/>
      <c r="AKZ58" s="14"/>
      <c r="ALA58" s="14"/>
      <c r="ALB58" s="14"/>
      <c r="ALC58" s="14"/>
      <c r="ALD58" s="14"/>
      <c r="ALE58" s="14"/>
      <c r="ALF58" s="14"/>
      <c r="ALG58" s="14"/>
      <c r="ALH58" s="14"/>
      <c r="ALI58" s="14"/>
      <c r="ALJ58" s="14"/>
      <c r="ALK58" s="14"/>
      <c r="ALL58" s="14"/>
      <c r="ALM58" s="14"/>
      <c r="ALN58" s="14"/>
      <c r="ALO58" s="14"/>
      <c r="ALP58" s="14"/>
      <c r="ALQ58" s="14"/>
      <c r="ALR58" s="14"/>
      <c r="ALS58" s="14"/>
      <c r="ALT58" s="14"/>
      <c r="ALU58" s="14"/>
      <c r="ALV58" s="14"/>
      <c r="ALW58" s="14"/>
      <c r="ALX58" s="14"/>
      <c r="ALY58" s="14"/>
      <c r="ALZ58" s="14"/>
      <c r="AMA58" s="14"/>
      <c r="AMB58" s="14"/>
      <c r="AMC58" s="14"/>
      <c r="AMD58" s="14"/>
      <c r="AME58" s="14"/>
    </row>
    <row r="59" spans="1:1019" ht="15" x14ac:dyDescent="0.25">
      <c r="A59" s="14" t="s">
        <v>1102</v>
      </c>
      <c r="B59" s="18">
        <v>8618</v>
      </c>
      <c r="C59" s="14"/>
      <c r="D59" s="14" t="s">
        <v>1103</v>
      </c>
      <c r="E59" s="14"/>
      <c r="F59" s="14"/>
      <c r="G59" s="19"/>
      <c r="H59" s="20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  <c r="IV59" s="14"/>
      <c r="IW59" s="14"/>
      <c r="IX59" s="14"/>
      <c r="IY59" s="14"/>
      <c r="IZ59" s="14"/>
      <c r="JA59" s="14"/>
      <c r="JB59" s="14"/>
      <c r="JC59" s="14"/>
      <c r="JD59" s="14"/>
      <c r="JE59" s="14"/>
      <c r="JF59" s="14"/>
      <c r="JG59" s="14"/>
      <c r="JH59" s="14"/>
      <c r="JI59" s="14"/>
      <c r="JJ59" s="14"/>
      <c r="JK59" s="14"/>
      <c r="JL59" s="14"/>
      <c r="JM59" s="14"/>
      <c r="JN59" s="14"/>
      <c r="JO59" s="14"/>
      <c r="JP59" s="14"/>
      <c r="JQ59" s="14"/>
      <c r="JR59" s="14"/>
      <c r="JS59" s="14"/>
      <c r="JT59" s="14"/>
      <c r="JU59" s="14"/>
      <c r="JV59" s="14"/>
      <c r="JW59" s="14"/>
      <c r="JX59" s="14"/>
      <c r="JY59" s="14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  <c r="OT59" s="14"/>
      <c r="OU59" s="14"/>
      <c r="OV59" s="14"/>
      <c r="OW59" s="14"/>
      <c r="OX59" s="14"/>
      <c r="OY59" s="14"/>
      <c r="OZ59" s="14"/>
      <c r="PA59" s="14"/>
      <c r="PB59" s="14"/>
      <c r="PC59" s="14"/>
      <c r="PD59" s="14"/>
      <c r="PE59" s="14"/>
      <c r="PF59" s="14"/>
      <c r="PG59" s="14"/>
      <c r="PH59" s="14"/>
      <c r="PI59" s="14"/>
      <c r="PJ59" s="14"/>
      <c r="PK59" s="14"/>
      <c r="PL59" s="14"/>
      <c r="PM59" s="14"/>
      <c r="PN59" s="14"/>
      <c r="PO59" s="14"/>
      <c r="PP59" s="14"/>
      <c r="PQ59" s="14"/>
      <c r="PR59" s="14"/>
      <c r="PS59" s="14"/>
      <c r="PT59" s="14"/>
      <c r="PU59" s="14"/>
      <c r="PV59" s="14"/>
      <c r="PW59" s="14"/>
      <c r="PX59" s="14"/>
      <c r="PY59" s="14"/>
      <c r="PZ59" s="14"/>
      <c r="QA59" s="14"/>
      <c r="QB59" s="14"/>
      <c r="QC59" s="14"/>
      <c r="QD59" s="14"/>
      <c r="QE59" s="14"/>
      <c r="QF59" s="14"/>
      <c r="QG59" s="14"/>
      <c r="QH59" s="14"/>
      <c r="QI59" s="14"/>
      <c r="QJ59" s="14"/>
      <c r="QK59" s="14"/>
      <c r="QL59" s="14"/>
      <c r="QM59" s="14"/>
      <c r="QN59" s="14"/>
      <c r="QO59" s="14"/>
      <c r="QP59" s="14"/>
      <c r="QQ59" s="14"/>
      <c r="QR59" s="14"/>
      <c r="QS59" s="14"/>
      <c r="QT59" s="14"/>
      <c r="QU59" s="14"/>
      <c r="QV59" s="14"/>
      <c r="QW59" s="14"/>
      <c r="QX59" s="14"/>
      <c r="QY59" s="14"/>
      <c r="QZ59" s="14"/>
      <c r="RA59" s="14"/>
      <c r="RB59" s="14"/>
      <c r="RC59" s="14"/>
      <c r="RD59" s="14"/>
      <c r="RE59" s="14"/>
      <c r="RF59" s="14"/>
      <c r="RG59" s="14"/>
      <c r="RH59" s="14"/>
      <c r="RI59" s="14"/>
      <c r="RJ59" s="14"/>
      <c r="RK59" s="14"/>
      <c r="RL59" s="14"/>
      <c r="RM59" s="14"/>
      <c r="RN59" s="14"/>
      <c r="RO59" s="14"/>
      <c r="RP59" s="14"/>
      <c r="RQ59" s="14"/>
      <c r="RR59" s="14"/>
      <c r="RS59" s="14"/>
      <c r="RT59" s="14"/>
      <c r="RU59" s="14"/>
      <c r="RV59" s="14"/>
      <c r="RW59" s="14"/>
      <c r="RX59" s="14"/>
      <c r="RY59" s="14"/>
      <c r="RZ59" s="14"/>
      <c r="SA59" s="14"/>
      <c r="SB59" s="14"/>
      <c r="SC59" s="14"/>
      <c r="SD59" s="14"/>
      <c r="SE59" s="14"/>
      <c r="SF59" s="14"/>
      <c r="SG59" s="14"/>
      <c r="SH59" s="14"/>
      <c r="SI59" s="14"/>
      <c r="SJ59" s="14"/>
      <c r="SK59" s="14"/>
      <c r="SL59" s="14"/>
      <c r="SM59" s="14"/>
      <c r="SN59" s="14"/>
      <c r="SO59" s="14"/>
      <c r="SP59" s="14"/>
      <c r="SQ59" s="14"/>
      <c r="SR59" s="14"/>
      <c r="SS59" s="14"/>
      <c r="ST59" s="14"/>
      <c r="SU59" s="14"/>
      <c r="SV59" s="14"/>
      <c r="SW59" s="14"/>
      <c r="SX59" s="14"/>
      <c r="SY59" s="14"/>
      <c r="SZ59" s="14"/>
      <c r="TA59" s="14"/>
      <c r="TB59" s="14"/>
      <c r="TC59" s="14"/>
      <c r="TD59" s="14"/>
      <c r="TE59" s="14"/>
      <c r="TF59" s="14"/>
      <c r="TG59" s="14"/>
      <c r="TH59" s="14"/>
      <c r="TI59" s="14"/>
      <c r="TJ59" s="14"/>
      <c r="TK59" s="14"/>
      <c r="TL59" s="14"/>
      <c r="TM59" s="14"/>
      <c r="TN59" s="14"/>
      <c r="TO59" s="14"/>
      <c r="TP59" s="14"/>
      <c r="TQ59" s="14"/>
      <c r="TR59" s="14"/>
      <c r="TS59" s="14"/>
      <c r="TT59" s="14"/>
      <c r="TU59" s="14"/>
      <c r="TV59" s="14"/>
      <c r="TW59" s="14"/>
      <c r="TX59" s="14"/>
      <c r="TY59" s="14"/>
      <c r="TZ59" s="14"/>
      <c r="UA59" s="14"/>
      <c r="UB59" s="14"/>
      <c r="UC59" s="14"/>
      <c r="UD59" s="14"/>
      <c r="UE59" s="14"/>
      <c r="UF59" s="14"/>
      <c r="UG59" s="14"/>
      <c r="UH59" s="14"/>
      <c r="UI59" s="14"/>
      <c r="UJ59" s="14"/>
      <c r="UK59" s="14"/>
      <c r="UL59" s="14"/>
      <c r="UM59" s="14"/>
      <c r="UN59" s="14"/>
      <c r="UO59" s="14"/>
      <c r="UP59" s="14"/>
      <c r="UQ59" s="14"/>
      <c r="UR59" s="14"/>
      <c r="US59" s="14"/>
      <c r="UT59" s="14"/>
      <c r="UU59" s="14"/>
      <c r="UV59" s="14"/>
      <c r="UW59" s="14"/>
      <c r="UX59" s="14"/>
      <c r="UY59" s="14"/>
      <c r="UZ59" s="14"/>
      <c r="VA59" s="14"/>
      <c r="VB59" s="14"/>
      <c r="VC59" s="14"/>
      <c r="VD59" s="14"/>
      <c r="VE59" s="14"/>
      <c r="VF59" s="14"/>
      <c r="VG59" s="14"/>
      <c r="VH59" s="14"/>
      <c r="VI59" s="14"/>
      <c r="VJ59" s="14"/>
      <c r="VK59" s="14"/>
      <c r="VL59" s="14"/>
      <c r="VM59" s="14"/>
      <c r="VN59" s="14"/>
      <c r="VO59" s="14"/>
      <c r="VP59" s="14"/>
      <c r="VQ59" s="14"/>
      <c r="VR59" s="14"/>
      <c r="VS59" s="14"/>
      <c r="VT59" s="14"/>
      <c r="VU59" s="14"/>
      <c r="VV59" s="14"/>
      <c r="VW59" s="14"/>
      <c r="VX59" s="14"/>
      <c r="VY59" s="14"/>
      <c r="VZ59" s="14"/>
      <c r="WA59" s="14"/>
      <c r="WB59" s="14"/>
      <c r="WC59" s="14"/>
      <c r="WD59" s="14"/>
      <c r="WE59" s="14"/>
      <c r="WF59" s="14"/>
      <c r="WG59" s="14"/>
      <c r="WH59" s="14"/>
      <c r="WI59" s="14"/>
      <c r="WJ59" s="14"/>
      <c r="WK59" s="14"/>
      <c r="WL59" s="14"/>
      <c r="WM59" s="14"/>
      <c r="WN59" s="14"/>
      <c r="WO59" s="14"/>
      <c r="WP59" s="14"/>
      <c r="WQ59" s="14"/>
      <c r="WR59" s="14"/>
      <c r="WS59" s="14"/>
      <c r="WT59" s="14"/>
      <c r="WU59" s="14"/>
      <c r="WV59" s="14"/>
      <c r="WW59" s="14"/>
      <c r="WX59" s="14"/>
      <c r="WY59" s="14"/>
      <c r="WZ59" s="14"/>
      <c r="XA59" s="14"/>
      <c r="XB59" s="14"/>
      <c r="XC59" s="14"/>
      <c r="XD59" s="14"/>
      <c r="XE59" s="14"/>
      <c r="XF59" s="14"/>
      <c r="XG59" s="14"/>
      <c r="XH59" s="14"/>
      <c r="XI59" s="14"/>
      <c r="XJ59" s="14"/>
      <c r="XK59" s="14"/>
      <c r="XL59" s="14"/>
      <c r="XM59" s="14"/>
      <c r="XN59" s="14"/>
      <c r="XO59" s="14"/>
      <c r="XP59" s="14"/>
      <c r="XQ59" s="14"/>
      <c r="XR59" s="14"/>
      <c r="XS59" s="14"/>
      <c r="XT59" s="14"/>
      <c r="XU59" s="14"/>
      <c r="XV59" s="14"/>
      <c r="XW59" s="14"/>
      <c r="XX59" s="14"/>
      <c r="XY59" s="14"/>
      <c r="XZ59" s="14"/>
      <c r="YA59" s="14"/>
      <c r="YB59" s="14"/>
      <c r="YC59" s="14"/>
      <c r="YD59" s="14"/>
      <c r="YE59" s="14"/>
      <c r="YF59" s="14"/>
      <c r="YG59" s="14"/>
      <c r="YH59" s="14"/>
      <c r="YI59" s="14"/>
      <c r="YJ59" s="14"/>
      <c r="YK59" s="14"/>
      <c r="YL59" s="14"/>
      <c r="YM59" s="14"/>
      <c r="YN59" s="14"/>
      <c r="YO59" s="14"/>
      <c r="YP59" s="14"/>
      <c r="YQ59" s="14"/>
      <c r="YR59" s="14"/>
      <c r="YS59" s="14"/>
      <c r="YT59" s="14"/>
      <c r="YU59" s="14"/>
      <c r="YV59" s="14"/>
      <c r="YW59" s="14"/>
      <c r="YX59" s="14"/>
      <c r="YY59" s="14"/>
      <c r="YZ59" s="14"/>
      <c r="ZA59" s="14"/>
      <c r="ZB59" s="14"/>
      <c r="ZC59" s="14"/>
      <c r="ZD59" s="14"/>
      <c r="ZE59" s="14"/>
      <c r="ZF59" s="14"/>
      <c r="ZG59" s="14"/>
      <c r="ZH59" s="14"/>
      <c r="ZI59" s="14"/>
      <c r="ZJ59" s="14"/>
      <c r="ZK59" s="14"/>
      <c r="ZL59" s="14"/>
      <c r="ZM59" s="14"/>
      <c r="ZN59" s="14"/>
      <c r="ZO59" s="14"/>
      <c r="ZP59" s="14"/>
      <c r="ZQ59" s="14"/>
      <c r="ZR59" s="14"/>
      <c r="ZS59" s="14"/>
      <c r="ZT59" s="14"/>
      <c r="ZU59" s="14"/>
      <c r="ZV59" s="14"/>
      <c r="ZW59" s="14"/>
      <c r="ZX59" s="14"/>
      <c r="ZY59" s="14"/>
      <c r="ZZ59" s="14"/>
      <c r="AAA59" s="14"/>
      <c r="AAB59" s="14"/>
      <c r="AAC59" s="14"/>
      <c r="AAD59" s="14"/>
      <c r="AAE59" s="14"/>
      <c r="AAF59" s="14"/>
      <c r="AAG59" s="14"/>
      <c r="AAH59" s="14"/>
      <c r="AAI59" s="14"/>
      <c r="AAJ59" s="14"/>
      <c r="AAK59" s="14"/>
      <c r="AAL59" s="14"/>
      <c r="AAM59" s="14"/>
      <c r="AAN59" s="14"/>
      <c r="AAO59" s="14"/>
      <c r="AAP59" s="14"/>
      <c r="AAQ59" s="14"/>
      <c r="AAR59" s="14"/>
      <c r="AAS59" s="14"/>
      <c r="AAT59" s="14"/>
      <c r="AAU59" s="14"/>
      <c r="AAV59" s="14"/>
      <c r="AAW59" s="14"/>
      <c r="AAX59" s="14"/>
      <c r="AAY59" s="14"/>
      <c r="AAZ59" s="14"/>
      <c r="ABA59" s="14"/>
      <c r="ABB59" s="14"/>
      <c r="ABC59" s="14"/>
      <c r="ABD59" s="14"/>
      <c r="ABE59" s="14"/>
      <c r="ABF59" s="14"/>
      <c r="ABG59" s="14"/>
      <c r="ABH59" s="14"/>
      <c r="ABI59" s="14"/>
      <c r="ABJ59" s="14"/>
      <c r="ABK59" s="14"/>
      <c r="ABL59" s="14"/>
      <c r="ABM59" s="14"/>
      <c r="ABN59" s="14"/>
      <c r="ABO59" s="14"/>
      <c r="ABP59" s="14"/>
      <c r="ABQ59" s="14"/>
      <c r="ABR59" s="14"/>
      <c r="ABS59" s="14"/>
      <c r="ABT59" s="14"/>
      <c r="ABU59" s="14"/>
      <c r="ABV59" s="14"/>
      <c r="ABW59" s="14"/>
      <c r="ABX59" s="14"/>
      <c r="ABY59" s="14"/>
      <c r="ABZ59" s="14"/>
      <c r="ACA59" s="14"/>
      <c r="ACB59" s="14"/>
      <c r="ACC59" s="14"/>
      <c r="ACD59" s="14"/>
      <c r="ACE59" s="14"/>
      <c r="ACF59" s="14"/>
      <c r="ACG59" s="14"/>
      <c r="ACH59" s="14"/>
      <c r="ACI59" s="14"/>
      <c r="ACJ59" s="14"/>
      <c r="ACK59" s="14"/>
      <c r="ACL59" s="14"/>
      <c r="ACM59" s="14"/>
      <c r="ACN59" s="14"/>
      <c r="ACO59" s="14"/>
      <c r="ACP59" s="14"/>
      <c r="ACQ59" s="14"/>
      <c r="ACR59" s="14"/>
      <c r="ACS59" s="14"/>
      <c r="ACT59" s="14"/>
      <c r="ACU59" s="14"/>
      <c r="ACV59" s="14"/>
      <c r="ACW59" s="14"/>
      <c r="ACX59" s="14"/>
      <c r="ACY59" s="14"/>
      <c r="ACZ59" s="14"/>
      <c r="ADA59" s="14"/>
      <c r="ADB59" s="14"/>
      <c r="ADC59" s="14"/>
      <c r="ADD59" s="14"/>
      <c r="ADE59" s="14"/>
      <c r="ADF59" s="14"/>
      <c r="ADG59" s="14"/>
      <c r="ADH59" s="14"/>
      <c r="ADI59" s="14"/>
      <c r="ADJ59" s="14"/>
      <c r="ADK59" s="14"/>
      <c r="ADL59" s="14"/>
      <c r="ADM59" s="14"/>
      <c r="ADN59" s="14"/>
      <c r="ADO59" s="14"/>
      <c r="ADP59" s="14"/>
      <c r="ADQ59" s="14"/>
      <c r="ADR59" s="14"/>
      <c r="ADS59" s="14"/>
      <c r="ADT59" s="14"/>
      <c r="ADU59" s="14"/>
      <c r="ADV59" s="14"/>
      <c r="ADW59" s="14"/>
      <c r="ADX59" s="14"/>
      <c r="ADY59" s="14"/>
      <c r="ADZ59" s="14"/>
      <c r="AEA59" s="14"/>
      <c r="AEB59" s="14"/>
      <c r="AEC59" s="14"/>
      <c r="AED59" s="14"/>
      <c r="AEE59" s="14"/>
      <c r="AEF59" s="14"/>
      <c r="AEG59" s="14"/>
      <c r="AEH59" s="14"/>
      <c r="AEI59" s="14"/>
      <c r="AEJ59" s="14"/>
      <c r="AEK59" s="14"/>
      <c r="AEL59" s="14"/>
      <c r="AEM59" s="14"/>
      <c r="AEN59" s="14"/>
      <c r="AEO59" s="14"/>
      <c r="AEP59" s="14"/>
      <c r="AEQ59" s="14"/>
      <c r="AER59" s="14"/>
      <c r="AES59" s="14"/>
      <c r="AET59" s="14"/>
      <c r="AEU59" s="14"/>
      <c r="AEV59" s="14"/>
      <c r="AEW59" s="14"/>
      <c r="AEX59" s="14"/>
      <c r="AEY59" s="14"/>
      <c r="AEZ59" s="14"/>
      <c r="AFA59" s="14"/>
      <c r="AFB59" s="14"/>
      <c r="AFC59" s="14"/>
      <c r="AFD59" s="14"/>
      <c r="AFE59" s="14"/>
      <c r="AFF59" s="14"/>
      <c r="AFG59" s="14"/>
      <c r="AFH59" s="14"/>
      <c r="AFI59" s="14"/>
      <c r="AFJ59" s="14"/>
      <c r="AFK59" s="14"/>
      <c r="AFL59" s="14"/>
      <c r="AFM59" s="14"/>
      <c r="AFN59" s="14"/>
      <c r="AFO59" s="14"/>
      <c r="AFP59" s="14"/>
      <c r="AFQ59" s="14"/>
      <c r="AFR59" s="14"/>
      <c r="AFS59" s="14"/>
      <c r="AFT59" s="14"/>
      <c r="AFU59" s="14"/>
      <c r="AFV59" s="14"/>
      <c r="AFW59" s="14"/>
      <c r="AFX59" s="14"/>
      <c r="AFY59" s="14"/>
      <c r="AFZ59" s="14"/>
      <c r="AGA59" s="14"/>
      <c r="AGB59" s="14"/>
      <c r="AGC59" s="14"/>
      <c r="AGD59" s="14"/>
      <c r="AGE59" s="14"/>
      <c r="AGF59" s="14"/>
      <c r="AGG59" s="14"/>
      <c r="AGH59" s="14"/>
      <c r="AGI59" s="14"/>
      <c r="AGJ59" s="14"/>
      <c r="AGK59" s="14"/>
      <c r="AGL59" s="14"/>
      <c r="AGM59" s="14"/>
      <c r="AGN59" s="14"/>
      <c r="AGO59" s="14"/>
      <c r="AGP59" s="14"/>
      <c r="AGQ59" s="14"/>
      <c r="AGR59" s="14"/>
      <c r="AGS59" s="14"/>
      <c r="AGT59" s="14"/>
      <c r="AGU59" s="14"/>
      <c r="AGV59" s="14"/>
      <c r="AGW59" s="14"/>
      <c r="AGX59" s="14"/>
      <c r="AGY59" s="14"/>
      <c r="AGZ59" s="14"/>
      <c r="AHA59" s="14"/>
      <c r="AHB59" s="14"/>
      <c r="AHC59" s="14"/>
      <c r="AHD59" s="14"/>
      <c r="AHE59" s="14"/>
      <c r="AHF59" s="14"/>
      <c r="AHG59" s="14"/>
      <c r="AHH59" s="14"/>
      <c r="AHI59" s="14"/>
      <c r="AHJ59" s="14"/>
      <c r="AHK59" s="14"/>
      <c r="AHL59" s="14"/>
      <c r="AHM59" s="14"/>
      <c r="AHN59" s="14"/>
      <c r="AHO59" s="14"/>
      <c r="AHP59" s="14"/>
      <c r="AHQ59" s="14"/>
      <c r="AHR59" s="14"/>
      <c r="AHS59" s="14"/>
      <c r="AHT59" s="14"/>
      <c r="AHU59" s="14"/>
      <c r="AHV59" s="14"/>
      <c r="AHW59" s="14"/>
      <c r="AHX59" s="14"/>
      <c r="AHY59" s="14"/>
      <c r="AHZ59" s="14"/>
      <c r="AIA59" s="14"/>
      <c r="AIB59" s="14"/>
      <c r="AIC59" s="14"/>
      <c r="AID59" s="14"/>
      <c r="AIE59" s="14"/>
      <c r="AIF59" s="14"/>
      <c r="AIG59" s="14"/>
      <c r="AIH59" s="14"/>
      <c r="AII59" s="14"/>
      <c r="AIJ59" s="14"/>
      <c r="AIK59" s="14"/>
      <c r="AIL59" s="14"/>
      <c r="AIM59" s="14"/>
      <c r="AIN59" s="14"/>
      <c r="AIO59" s="14"/>
      <c r="AIP59" s="14"/>
      <c r="AIQ59" s="14"/>
      <c r="AIR59" s="14"/>
      <c r="AIS59" s="14"/>
      <c r="AIT59" s="14"/>
      <c r="AIU59" s="14"/>
      <c r="AIV59" s="14"/>
      <c r="AIW59" s="14"/>
      <c r="AIX59" s="14"/>
      <c r="AIY59" s="14"/>
      <c r="AIZ59" s="14"/>
      <c r="AJA59" s="14"/>
      <c r="AJB59" s="14"/>
      <c r="AJC59" s="14"/>
      <c r="AJD59" s="14"/>
      <c r="AJE59" s="14"/>
      <c r="AJF59" s="14"/>
      <c r="AJG59" s="14"/>
      <c r="AJH59" s="14"/>
      <c r="AJI59" s="14"/>
      <c r="AJJ59" s="14"/>
      <c r="AJK59" s="14"/>
      <c r="AJL59" s="14"/>
      <c r="AJM59" s="14"/>
      <c r="AJN59" s="14"/>
      <c r="AJO59" s="14"/>
      <c r="AJP59" s="14"/>
      <c r="AJQ59" s="14"/>
      <c r="AJR59" s="14"/>
      <c r="AJS59" s="14"/>
      <c r="AJT59" s="14"/>
      <c r="AJU59" s="14"/>
      <c r="AJV59" s="14"/>
      <c r="AJW59" s="14"/>
      <c r="AJX59" s="14"/>
      <c r="AJY59" s="14"/>
      <c r="AJZ59" s="14"/>
      <c r="AKA59" s="14"/>
      <c r="AKB59" s="14"/>
      <c r="AKC59" s="14"/>
      <c r="AKD59" s="14"/>
      <c r="AKE59" s="14"/>
      <c r="AKF59" s="14"/>
      <c r="AKG59" s="14"/>
      <c r="AKH59" s="14"/>
      <c r="AKI59" s="14"/>
      <c r="AKJ59" s="14"/>
      <c r="AKK59" s="14"/>
      <c r="AKL59" s="14"/>
      <c r="AKM59" s="14"/>
      <c r="AKN59" s="14"/>
      <c r="AKO59" s="14"/>
      <c r="AKP59" s="14"/>
      <c r="AKQ59" s="14"/>
      <c r="AKR59" s="14"/>
      <c r="AKS59" s="14"/>
      <c r="AKT59" s="14"/>
      <c r="AKU59" s="14"/>
      <c r="AKV59" s="14"/>
      <c r="AKW59" s="14"/>
      <c r="AKX59" s="14"/>
      <c r="AKY59" s="14"/>
      <c r="AKZ59" s="14"/>
      <c r="ALA59" s="14"/>
      <c r="ALB59" s="14"/>
      <c r="ALC59" s="14"/>
      <c r="ALD59" s="14"/>
      <c r="ALE59" s="14"/>
      <c r="ALF59" s="14"/>
      <c r="ALG59" s="14"/>
      <c r="ALH59" s="14"/>
      <c r="ALI59" s="14"/>
      <c r="ALJ59" s="14"/>
      <c r="ALK59" s="14"/>
      <c r="ALL59" s="14"/>
      <c r="ALM59" s="14"/>
      <c r="ALN59" s="14"/>
      <c r="ALO59" s="14"/>
      <c r="ALP59" s="14"/>
      <c r="ALQ59" s="14"/>
      <c r="ALR59" s="14"/>
      <c r="ALS59" s="14"/>
      <c r="ALT59" s="14"/>
      <c r="ALU59" s="14"/>
      <c r="ALV59" s="14"/>
      <c r="ALW59" s="14"/>
      <c r="ALX59" s="14"/>
      <c r="ALY59" s="14"/>
      <c r="ALZ59" s="14"/>
      <c r="AMA59" s="14"/>
      <c r="AMB59" s="14"/>
      <c r="AMC59" s="14"/>
      <c r="AMD59" s="14"/>
      <c r="AME59" s="14"/>
    </row>
    <row r="60" spans="1:1019" ht="15" x14ac:dyDescent="0.25">
      <c r="A60" s="14" t="s">
        <v>1123</v>
      </c>
      <c r="B60" s="18">
        <v>1390</v>
      </c>
      <c r="C60" s="14"/>
      <c r="D60" s="14" t="s">
        <v>1124</v>
      </c>
      <c r="E60" s="14"/>
      <c r="F60" s="14"/>
      <c r="G60" s="19"/>
      <c r="H60" s="20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  <c r="IV60" s="14"/>
      <c r="IW60" s="14"/>
      <c r="IX60" s="14"/>
      <c r="IY60" s="14"/>
      <c r="IZ60" s="14"/>
      <c r="JA60" s="14"/>
      <c r="JB60" s="14"/>
      <c r="JC60" s="14"/>
      <c r="JD60" s="14"/>
      <c r="JE60" s="14"/>
      <c r="JF60" s="14"/>
      <c r="JG60" s="14"/>
      <c r="JH60" s="14"/>
      <c r="JI60" s="14"/>
      <c r="JJ60" s="14"/>
      <c r="JK60" s="14"/>
      <c r="JL60" s="14"/>
      <c r="JM60" s="14"/>
      <c r="JN60" s="14"/>
      <c r="JO60" s="14"/>
      <c r="JP60" s="14"/>
      <c r="JQ60" s="14"/>
      <c r="JR60" s="14"/>
      <c r="JS60" s="14"/>
      <c r="JT60" s="14"/>
      <c r="JU60" s="14"/>
      <c r="JV60" s="14"/>
      <c r="JW60" s="14"/>
      <c r="JX60" s="14"/>
      <c r="JY60" s="14"/>
      <c r="JZ60" s="14"/>
      <c r="KA60" s="14"/>
      <c r="KB60" s="14"/>
      <c r="KC60" s="14"/>
      <c r="KD60" s="14"/>
      <c r="KE60" s="14"/>
      <c r="KF60" s="14"/>
      <c r="KG60" s="14"/>
      <c r="KH60" s="14"/>
      <c r="KI60" s="14"/>
      <c r="KJ60" s="14"/>
      <c r="KK60" s="14"/>
      <c r="KL60" s="14"/>
      <c r="KM60" s="14"/>
      <c r="KN60" s="14"/>
      <c r="KO60" s="14"/>
      <c r="KP60" s="14"/>
      <c r="KQ60" s="14"/>
      <c r="KR60" s="14"/>
      <c r="KS60" s="14"/>
      <c r="KT60" s="14"/>
      <c r="KU60" s="14"/>
      <c r="KV60" s="14"/>
      <c r="KW60" s="14"/>
      <c r="KX60" s="14"/>
      <c r="KY60" s="14"/>
      <c r="KZ60" s="14"/>
      <c r="LA60" s="14"/>
      <c r="LB60" s="14"/>
      <c r="LC60" s="14"/>
      <c r="LD60" s="14"/>
      <c r="LE60" s="14"/>
      <c r="LF60" s="14"/>
      <c r="LG60" s="14"/>
      <c r="LH60" s="14"/>
      <c r="LI60" s="14"/>
      <c r="LJ60" s="14"/>
      <c r="LK60" s="14"/>
      <c r="LL60" s="14"/>
      <c r="LM60" s="14"/>
      <c r="LN60" s="14"/>
      <c r="LO60" s="14"/>
      <c r="LP60" s="14"/>
      <c r="LQ60" s="14"/>
      <c r="LR60" s="14"/>
      <c r="LS60" s="14"/>
      <c r="LT60" s="14"/>
      <c r="LU60" s="14"/>
      <c r="LV60" s="14"/>
      <c r="LW60" s="14"/>
      <c r="LX60" s="14"/>
      <c r="LY60" s="14"/>
      <c r="LZ60" s="14"/>
      <c r="MA60" s="14"/>
      <c r="MB60" s="14"/>
      <c r="MC60" s="14"/>
      <c r="MD60" s="14"/>
      <c r="ME60" s="14"/>
      <c r="MF60" s="14"/>
      <c r="MG60" s="14"/>
      <c r="MH60" s="14"/>
      <c r="MI60" s="14"/>
      <c r="MJ60" s="14"/>
      <c r="MK60" s="14"/>
      <c r="ML60" s="14"/>
      <c r="MM60" s="14"/>
      <c r="MN60" s="14"/>
      <c r="MO60" s="14"/>
      <c r="MP60" s="14"/>
      <c r="MQ60" s="14"/>
      <c r="MR60" s="14"/>
      <c r="MS60" s="14"/>
      <c r="MT60" s="14"/>
      <c r="MU60" s="14"/>
      <c r="MV60" s="14"/>
      <c r="MW60" s="14"/>
      <c r="MX60" s="14"/>
      <c r="MY60" s="14"/>
      <c r="MZ60" s="14"/>
      <c r="NA60" s="14"/>
      <c r="NB60" s="14"/>
      <c r="NC60" s="14"/>
      <c r="ND60" s="14"/>
      <c r="NE60" s="14"/>
      <c r="NF60" s="14"/>
      <c r="NG60" s="14"/>
      <c r="NH60" s="14"/>
      <c r="NI60" s="14"/>
      <c r="NJ60" s="14"/>
      <c r="NK60" s="14"/>
      <c r="NL60" s="14"/>
      <c r="NM60" s="14"/>
      <c r="NN60" s="14"/>
      <c r="NO60" s="14"/>
      <c r="NP60" s="14"/>
      <c r="NQ60" s="14"/>
      <c r="NR60" s="14"/>
      <c r="NS60" s="14"/>
      <c r="NT60" s="14"/>
      <c r="NU60" s="14"/>
      <c r="NV60" s="14"/>
      <c r="NW60" s="14"/>
      <c r="NX60" s="14"/>
      <c r="NY60" s="14"/>
      <c r="NZ60" s="14"/>
      <c r="OA60" s="14"/>
      <c r="OB60" s="14"/>
      <c r="OC60" s="14"/>
      <c r="OD60" s="14"/>
      <c r="OE60" s="14"/>
      <c r="OF60" s="14"/>
      <c r="OG60" s="14"/>
      <c r="OH60" s="14"/>
      <c r="OI60" s="14"/>
      <c r="OJ60" s="14"/>
      <c r="OK60" s="14"/>
      <c r="OL60" s="14"/>
      <c r="OM60" s="14"/>
      <c r="ON60" s="14"/>
      <c r="OO60" s="14"/>
      <c r="OP60" s="14"/>
      <c r="OQ60" s="14"/>
      <c r="OR60" s="14"/>
      <c r="OS60" s="14"/>
      <c r="OT60" s="14"/>
      <c r="OU60" s="14"/>
      <c r="OV60" s="14"/>
      <c r="OW60" s="14"/>
      <c r="OX60" s="14"/>
      <c r="OY60" s="14"/>
      <c r="OZ60" s="14"/>
      <c r="PA60" s="14"/>
      <c r="PB60" s="14"/>
      <c r="PC60" s="14"/>
      <c r="PD60" s="14"/>
      <c r="PE60" s="14"/>
      <c r="PF60" s="14"/>
      <c r="PG60" s="14"/>
      <c r="PH60" s="14"/>
      <c r="PI60" s="14"/>
      <c r="PJ60" s="14"/>
      <c r="PK60" s="14"/>
      <c r="PL60" s="14"/>
      <c r="PM60" s="14"/>
      <c r="PN60" s="14"/>
      <c r="PO60" s="14"/>
      <c r="PP60" s="14"/>
      <c r="PQ60" s="14"/>
      <c r="PR60" s="14"/>
      <c r="PS60" s="14"/>
      <c r="PT60" s="14"/>
      <c r="PU60" s="14"/>
      <c r="PV60" s="14"/>
      <c r="PW60" s="14"/>
      <c r="PX60" s="14"/>
      <c r="PY60" s="14"/>
      <c r="PZ60" s="14"/>
      <c r="QA60" s="14"/>
      <c r="QB60" s="14"/>
      <c r="QC60" s="14"/>
      <c r="QD60" s="14"/>
      <c r="QE60" s="14"/>
      <c r="QF60" s="14"/>
      <c r="QG60" s="14"/>
      <c r="QH60" s="14"/>
      <c r="QI60" s="14"/>
      <c r="QJ60" s="14"/>
      <c r="QK60" s="14"/>
      <c r="QL60" s="14"/>
      <c r="QM60" s="14"/>
      <c r="QN60" s="14"/>
      <c r="QO60" s="14"/>
      <c r="QP60" s="14"/>
      <c r="QQ60" s="14"/>
      <c r="QR60" s="14"/>
      <c r="QS60" s="14"/>
      <c r="QT60" s="14"/>
      <c r="QU60" s="14"/>
      <c r="QV60" s="14"/>
      <c r="QW60" s="14"/>
      <c r="QX60" s="14"/>
      <c r="QY60" s="14"/>
      <c r="QZ60" s="14"/>
      <c r="RA60" s="14"/>
      <c r="RB60" s="14"/>
      <c r="RC60" s="14"/>
      <c r="RD60" s="14"/>
      <c r="RE60" s="14"/>
      <c r="RF60" s="14"/>
      <c r="RG60" s="14"/>
      <c r="RH60" s="14"/>
      <c r="RI60" s="14"/>
      <c r="RJ60" s="14"/>
      <c r="RK60" s="14"/>
      <c r="RL60" s="14"/>
      <c r="RM60" s="14"/>
      <c r="RN60" s="14"/>
      <c r="RO60" s="14"/>
      <c r="RP60" s="14"/>
      <c r="RQ60" s="14"/>
      <c r="RR60" s="14"/>
      <c r="RS60" s="14"/>
      <c r="RT60" s="14"/>
      <c r="RU60" s="14"/>
      <c r="RV60" s="14"/>
      <c r="RW60" s="14"/>
      <c r="RX60" s="14"/>
      <c r="RY60" s="14"/>
      <c r="RZ60" s="14"/>
      <c r="SA60" s="14"/>
      <c r="SB60" s="14"/>
      <c r="SC60" s="14"/>
      <c r="SD60" s="14"/>
      <c r="SE60" s="14"/>
      <c r="SF60" s="14"/>
      <c r="SG60" s="14"/>
      <c r="SH60" s="14"/>
      <c r="SI60" s="14"/>
      <c r="SJ60" s="14"/>
      <c r="SK60" s="14"/>
      <c r="SL60" s="14"/>
      <c r="SM60" s="14"/>
      <c r="SN60" s="14"/>
      <c r="SO60" s="14"/>
      <c r="SP60" s="14"/>
      <c r="SQ60" s="14"/>
      <c r="SR60" s="14"/>
      <c r="SS60" s="14"/>
      <c r="ST60" s="14"/>
      <c r="SU60" s="14"/>
      <c r="SV60" s="14"/>
      <c r="SW60" s="14"/>
      <c r="SX60" s="14"/>
      <c r="SY60" s="14"/>
      <c r="SZ60" s="14"/>
      <c r="TA60" s="14"/>
      <c r="TB60" s="14"/>
      <c r="TC60" s="14"/>
      <c r="TD60" s="14"/>
      <c r="TE60" s="14"/>
      <c r="TF60" s="14"/>
      <c r="TG60" s="14"/>
      <c r="TH60" s="14"/>
      <c r="TI60" s="14"/>
      <c r="TJ60" s="14"/>
      <c r="TK60" s="14"/>
      <c r="TL60" s="14"/>
      <c r="TM60" s="14"/>
      <c r="TN60" s="14"/>
      <c r="TO60" s="14"/>
      <c r="TP60" s="14"/>
      <c r="TQ60" s="14"/>
      <c r="TR60" s="14"/>
      <c r="TS60" s="14"/>
      <c r="TT60" s="14"/>
      <c r="TU60" s="14"/>
      <c r="TV60" s="14"/>
      <c r="TW60" s="14"/>
      <c r="TX60" s="14"/>
      <c r="TY60" s="14"/>
      <c r="TZ60" s="14"/>
      <c r="UA60" s="14"/>
      <c r="UB60" s="14"/>
      <c r="UC60" s="14"/>
      <c r="UD60" s="14"/>
      <c r="UE60" s="14"/>
      <c r="UF60" s="14"/>
      <c r="UG60" s="14"/>
      <c r="UH60" s="14"/>
      <c r="UI60" s="14"/>
      <c r="UJ60" s="14"/>
      <c r="UK60" s="14"/>
      <c r="UL60" s="14"/>
      <c r="UM60" s="14"/>
      <c r="UN60" s="14"/>
      <c r="UO60" s="14"/>
      <c r="UP60" s="14"/>
      <c r="UQ60" s="14"/>
      <c r="UR60" s="14"/>
      <c r="US60" s="14"/>
      <c r="UT60" s="14"/>
      <c r="UU60" s="14"/>
      <c r="UV60" s="14"/>
      <c r="UW60" s="14"/>
      <c r="UX60" s="14"/>
      <c r="UY60" s="14"/>
      <c r="UZ60" s="14"/>
      <c r="VA60" s="14"/>
      <c r="VB60" s="14"/>
      <c r="VC60" s="14"/>
      <c r="VD60" s="14"/>
      <c r="VE60" s="14"/>
      <c r="VF60" s="14"/>
      <c r="VG60" s="14"/>
      <c r="VH60" s="14"/>
      <c r="VI60" s="14"/>
      <c r="VJ60" s="14"/>
      <c r="VK60" s="14"/>
      <c r="VL60" s="14"/>
      <c r="VM60" s="14"/>
      <c r="VN60" s="14"/>
      <c r="VO60" s="14"/>
      <c r="VP60" s="14"/>
      <c r="VQ60" s="14"/>
      <c r="VR60" s="14"/>
      <c r="VS60" s="14"/>
      <c r="VT60" s="14"/>
      <c r="VU60" s="14"/>
      <c r="VV60" s="14"/>
      <c r="VW60" s="14"/>
      <c r="VX60" s="14"/>
      <c r="VY60" s="14"/>
      <c r="VZ60" s="14"/>
      <c r="WA60" s="14"/>
      <c r="WB60" s="14"/>
      <c r="WC60" s="14"/>
      <c r="WD60" s="14"/>
      <c r="WE60" s="14"/>
      <c r="WF60" s="14"/>
      <c r="WG60" s="14"/>
      <c r="WH60" s="14"/>
      <c r="WI60" s="14"/>
      <c r="WJ60" s="14"/>
      <c r="WK60" s="14"/>
      <c r="WL60" s="14"/>
      <c r="WM60" s="14"/>
      <c r="WN60" s="14"/>
      <c r="WO60" s="14"/>
      <c r="WP60" s="14"/>
      <c r="WQ60" s="14"/>
      <c r="WR60" s="14"/>
      <c r="WS60" s="14"/>
      <c r="WT60" s="14"/>
      <c r="WU60" s="14"/>
      <c r="WV60" s="14"/>
      <c r="WW60" s="14"/>
      <c r="WX60" s="14"/>
      <c r="WY60" s="14"/>
      <c r="WZ60" s="14"/>
      <c r="XA60" s="14"/>
      <c r="XB60" s="14"/>
      <c r="XC60" s="14"/>
      <c r="XD60" s="14"/>
      <c r="XE60" s="14"/>
      <c r="XF60" s="14"/>
      <c r="XG60" s="14"/>
      <c r="XH60" s="14"/>
      <c r="XI60" s="14"/>
      <c r="XJ60" s="14"/>
      <c r="XK60" s="14"/>
      <c r="XL60" s="14"/>
      <c r="XM60" s="14"/>
      <c r="XN60" s="14"/>
      <c r="XO60" s="14"/>
      <c r="XP60" s="14"/>
      <c r="XQ60" s="14"/>
      <c r="XR60" s="14"/>
      <c r="XS60" s="14"/>
      <c r="XT60" s="14"/>
      <c r="XU60" s="14"/>
      <c r="XV60" s="14"/>
      <c r="XW60" s="14"/>
      <c r="XX60" s="14"/>
      <c r="XY60" s="14"/>
      <c r="XZ60" s="14"/>
      <c r="YA60" s="14"/>
      <c r="YB60" s="14"/>
      <c r="YC60" s="14"/>
      <c r="YD60" s="14"/>
      <c r="YE60" s="14"/>
      <c r="YF60" s="14"/>
      <c r="YG60" s="14"/>
      <c r="YH60" s="14"/>
      <c r="YI60" s="14"/>
      <c r="YJ60" s="14"/>
      <c r="YK60" s="14"/>
      <c r="YL60" s="14"/>
      <c r="YM60" s="14"/>
      <c r="YN60" s="14"/>
      <c r="YO60" s="14"/>
      <c r="YP60" s="14"/>
      <c r="YQ60" s="14"/>
      <c r="YR60" s="14"/>
      <c r="YS60" s="14"/>
      <c r="YT60" s="14"/>
      <c r="YU60" s="14"/>
      <c r="YV60" s="14"/>
      <c r="YW60" s="14"/>
      <c r="YX60" s="14"/>
      <c r="YY60" s="14"/>
      <c r="YZ60" s="14"/>
      <c r="ZA60" s="14"/>
      <c r="ZB60" s="14"/>
      <c r="ZC60" s="14"/>
      <c r="ZD60" s="14"/>
      <c r="ZE60" s="14"/>
      <c r="ZF60" s="14"/>
      <c r="ZG60" s="14"/>
      <c r="ZH60" s="14"/>
      <c r="ZI60" s="14"/>
      <c r="ZJ60" s="14"/>
      <c r="ZK60" s="14"/>
      <c r="ZL60" s="14"/>
      <c r="ZM60" s="14"/>
      <c r="ZN60" s="14"/>
      <c r="ZO60" s="14"/>
      <c r="ZP60" s="14"/>
      <c r="ZQ60" s="14"/>
      <c r="ZR60" s="14"/>
      <c r="ZS60" s="14"/>
      <c r="ZT60" s="14"/>
      <c r="ZU60" s="14"/>
      <c r="ZV60" s="14"/>
      <c r="ZW60" s="14"/>
      <c r="ZX60" s="14"/>
      <c r="ZY60" s="14"/>
      <c r="ZZ60" s="14"/>
      <c r="AAA60" s="14"/>
      <c r="AAB60" s="14"/>
      <c r="AAC60" s="14"/>
      <c r="AAD60" s="14"/>
      <c r="AAE60" s="14"/>
      <c r="AAF60" s="14"/>
      <c r="AAG60" s="14"/>
      <c r="AAH60" s="14"/>
      <c r="AAI60" s="14"/>
      <c r="AAJ60" s="14"/>
      <c r="AAK60" s="14"/>
      <c r="AAL60" s="14"/>
      <c r="AAM60" s="14"/>
      <c r="AAN60" s="14"/>
      <c r="AAO60" s="14"/>
      <c r="AAP60" s="14"/>
      <c r="AAQ60" s="14"/>
      <c r="AAR60" s="14"/>
      <c r="AAS60" s="14"/>
      <c r="AAT60" s="14"/>
      <c r="AAU60" s="14"/>
      <c r="AAV60" s="14"/>
      <c r="AAW60" s="14"/>
      <c r="AAX60" s="14"/>
      <c r="AAY60" s="14"/>
      <c r="AAZ60" s="14"/>
      <c r="ABA60" s="14"/>
      <c r="ABB60" s="14"/>
      <c r="ABC60" s="14"/>
      <c r="ABD60" s="14"/>
      <c r="ABE60" s="14"/>
      <c r="ABF60" s="14"/>
      <c r="ABG60" s="14"/>
      <c r="ABH60" s="14"/>
      <c r="ABI60" s="14"/>
      <c r="ABJ60" s="14"/>
      <c r="ABK60" s="14"/>
      <c r="ABL60" s="14"/>
      <c r="ABM60" s="14"/>
      <c r="ABN60" s="14"/>
      <c r="ABO60" s="14"/>
      <c r="ABP60" s="14"/>
      <c r="ABQ60" s="14"/>
      <c r="ABR60" s="14"/>
      <c r="ABS60" s="14"/>
      <c r="ABT60" s="14"/>
      <c r="ABU60" s="14"/>
      <c r="ABV60" s="14"/>
      <c r="ABW60" s="14"/>
      <c r="ABX60" s="14"/>
      <c r="ABY60" s="14"/>
      <c r="ABZ60" s="14"/>
      <c r="ACA60" s="14"/>
      <c r="ACB60" s="14"/>
      <c r="ACC60" s="14"/>
      <c r="ACD60" s="14"/>
      <c r="ACE60" s="14"/>
      <c r="ACF60" s="14"/>
      <c r="ACG60" s="14"/>
      <c r="ACH60" s="14"/>
      <c r="ACI60" s="14"/>
      <c r="ACJ60" s="14"/>
      <c r="ACK60" s="14"/>
      <c r="ACL60" s="14"/>
      <c r="ACM60" s="14"/>
      <c r="ACN60" s="14"/>
      <c r="ACO60" s="14"/>
      <c r="ACP60" s="14"/>
      <c r="ACQ60" s="14"/>
      <c r="ACR60" s="14"/>
      <c r="ACS60" s="14"/>
      <c r="ACT60" s="14"/>
      <c r="ACU60" s="14"/>
      <c r="ACV60" s="14"/>
      <c r="ACW60" s="14"/>
      <c r="ACX60" s="14"/>
      <c r="ACY60" s="14"/>
      <c r="ACZ60" s="14"/>
      <c r="ADA60" s="14"/>
      <c r="ADB60" s="14"/>
      <c r="ADC60" s="14"/>
      <c r="ADD60" s="14"/>
      <c r="ADE60" s="14"/>
      <c r="ADF60" s="14"/>
      <c r="ADG60" s="14"/>
      <c r="ADH60" s="14"/>
      <c r="ADI60" s="14"/>
      <c r="ADJ60" s="14"/>
      <c r="ADK60" s="14"/>
      <c r="ADL60" s="14"/>
      <c r="ADM60" s="14"/>
      <c r="ADN60" s="14"/>
      <c r="ADO60" s="14"/>
      <c r="ADP60" s="14"/>
      <c r="ADQ60" s="14"/>
      <c r="ADR60" s="14"/>
      <c r="ADS60" s="14"/>
      <c r="ADT60" s="14"/>
      <c r="ADU60" s="14"/>
      <c r="ADV60" s="14"/>
      <c r="ADW60" s="14"/>
      <c r="ADX60" s="14"/>
      <c r="ADY60" s="14"/>
      <c r="ADZ60" s="14"/>
      <c r="AEA60" s="14"/>
      <c r="AEB60" s="14"/>
      <c r="AEC60" s="14"/>
      <c r="AED60" s="14"/>
      <c r="AEE60" s="14"/>
      <c r="AEF60" s="14"/>
      <c r="AEG60" s="14"/>
      <c r="AEH60" s="14"/>
      <c r="AEI60" s="14"/>
      <c r="AEJ60" s="14"/>
      <c r="AEK60" s="14"/>
      <c r="AEL60" s="14"/>
      <c r="AEM60" s="14"/>
      <c r="AEN60" s="14"/>
      <c r="AEO60" s="14"/>
      <c r="AEP60" s="14"/>
      <c r="AEQ60" s="14"/>
      <c r="AER60" s="14"/>
      <c r="AES60" s="14"/>
      <c r="AET60" s="14"/>
      <c r="AEU60" s="14"/>
      <c r="AEV60" s="14"/>
      <c r="AEW60" s="14"/>
      <c r="AEX60" s="14"/>
      <c r="AEY60" s="14"/>
      <c r="AEZ60" s="14"/>
      <c r="AFA60" s="14"/>
      <c r="AFB60" s="14"/>
      <c r="AFC60" s="14"/>
      <c r="AFD60" s="14"/>
      <c r="AFE60" s="14"/>
      <c r="AFF60" s="14"/>
      <c r="AFG60" s="14"/>
      <c r="AFH60" s="14"/>
      <c r="AFI60" s="14"/>
      <c r="AFJ60" s="14"/>
      <c r="AFK60" s="14"/>
      <c r="AFL60" s="14"/>
      <c r="AFM60" s="14"/>
      <c r="AFN60" s="14"/>
      <c r="AFO60" s="14"/>
      <c r="AFP60" s="14"/>
      <c r="AFQ60" s="14"/>
      <c r="AFR60" s="14"/>
      <c r="AFS60" s="14"/>
      <c r="AFT60" s="14"/>
      <c r="AFU60" s="14"/>
      <c r="AFV60" s="14"/>
      <c r="AFW60" s="14"/>
      <c r="AFX60" s="14"/>
      <c r="AFY60" s="14"/>
      <c r="AFZ60" s="14"/>
      <c r="AGA60" s="14"/>
      <c r="AGB60" s="14"/>
      <c r="AGC60" s="14"/>
      <c r="AGD60" s="14"/>
      <c r="AGE60" s="14"/>
      <c r="AGF60" s="14"/>
      <c r="AGG60" s="14"/>
      <c r="AGH60" s="14"/>
      <c r="AGI60" s="14"/>
      <c r="AGJ60" s="14"/>
      <c r="AGK60" s="14"/>
      <c r="AGL60" s="14"/>
      <c r="AGM60" s="14"/>
      <c r="AGN60" s="14"/>
      <c r="AGO60" s="14"/>
      <c r="AGP60" s="14"/>
      <c r="AGQ60" s="14"/>
      <c r="AGR60" s="14"/>
      <c r="AGS60" s="14"/>
      <c r="AGT60" s="14"/>
      <c r="AGU60" s="14"/>
      <c r="AGV60" s="14"/>
      <c r="AGW60" s="14"/>
      <c r="AGX60" s="14"/>
      <c r="AGY60" s="14"/>
      <c r="AGZ60" s="14"/>
      <c r="AHA60" s="14"/>
      <c r="AHB60" s="14"/>
      <c r="AHC60" s="14"/>
      <c r="AHD60" s="14"/>
      <c r="AHE60" s="14"/>
      <c r="AHF60" s="14"/>
      <c r="AHG60" s="14"/>
      <c r="AHH60" s="14"/>
      <c r="AHI60" s="14"/>
      <c r="AHJ60" s="14"/>
      <c r="AHK60" s="14"/>
      <c r="AHL60" s="14"/>
      <c r="AHM60" s="14"/>
      <c r="AHN60" s="14"/>
      <c r="AHO60" s="14"/>
      <c r="AHP60" s="14"/>
      <c r="AHQ60" s="14"/>
      <c r="AHR60" s="14"/>
      <c r="AHS60" s="14"/>
      <c r="AHT60" s="14"/>
      <c r="AHU60" s="14"/>
      <c r="AHV60" s="14"/>
      <c r="AHW60" s="14"/>
      <c r="AHX60" s="14"/>
      <c r="AHY60" s="14"/>
      <c r="AHZ60" s="14"/>
      <c r="AIA60" s="14"/>
      <c r="AIB60" s="14"/>
      <c r="AIC60" s="14"/>
      <c r="AID60" s="14"/>
      <c r="AIE60" s="14"/>
      <c r="AIF60" s="14"/>
      <c r="AIG60" s="14"/>
      <c r="AIH60" s="14"/>
      <c r="AII60" s="14"/>
      <c r="AIJ60" s="14"/>
      <c r="AIK60" s="14"/>
      <c r="AIL60" s="14"/>
      <c r="AIM60" s="14"/>
      <c r="AIN60" s="14"/>
      <c r="AIO60" s="14"/>
      <c r="AIP60" s="14"/>
      <c r="AIQ60" s="14"/>
      <c r="AIR60" s="14"/>
      <c r="AIS60" s="14"/>
      <c r="AIT60" s="14"/>
      <c r="AIU60" s="14"/>
      <c r="AIV60" s="14"/>
      <c r="AIW60" s="14"/>
      <c r="AIX60" s="14"/>
      <c r="AIY60" s="14"/>
      <c r="AIZ60" s="14"/>
      <c r="AJA60" s="14"/>
      <c r="AJB60" s="14"/>
      <c r="AJC60" s="14"/>
      <c r="AJD60" s="14"/>
      <c r="AJE60" s="14"/>
      <c r="AJF60" s="14"/>
      <c r="AJG60" s="14"/>
      <c r="AJH60" s="14"/>
      <c r="AJI60" s="14"/>
      <c r="AJJ60" s="14"/>
      <c r="AJK60" s="14"/>
      <c r="AJL60" s="14"/>
      <c r="AJM60" s="14"/>
      <c r="AJN60" s="14"/>
      <c r="AJO60" s="14"/>
      <c r="AJP60" s="14"/>
      <c r="AJQ60" s="14"/>
      <c r="AJR60" s="14"/>
      <c r="AJS60" s="14"/>
      <c r="AJT60" s="14"/>
      <c r="AJU60" s="14"/>
      <c r="AJV60" s="14"/>
      <c r="AJW60" s="14"/>
      <c r="AJX60" s="14"/>
      <c r="AJY60" s="14"/>
      <c r="AJZ60" s="14"/>
      <c r="AKA60" s="14"/>
      <c r="AKB60" s="14"/>
      <c r="AKC60" s="14"/>
      <c r="AKD60" s="14"/>
      <c r="AKE60" s="14"/>
      <c r="AKF60" s="14"/>
      <c r="AKG60" s="14"/>
      <c r="AKH60" s="14"/>
      <c r="AKI60" s="14"/>
      <c r="AKJ60" s="14"/>
      <c r="AKK60" s="14"/>
      <c r="AKL60" s="14"/>
      <c r="AKM60" s="14"/>
      <c r="AKN60" s="14"/>
      <c r="AKO60" s="14"/>
      <c r="AKP60" s="14"/>
      <c r="AKQ60" s="14"/>
      <c r="AKR60" s="14"/>
      <c r="AKS60" s="14"/>
      <c r="AKT60" s="14"/>
      <c r="AKU60" s="14"/>
      <c r="AKV60" s="14"/>
      <c r="AKW60" s="14"/>
      <c r="AKX60" s="14"/>
      <c r="AKY60" s="14"/>
      <c r="AKZ60" s="14"/>
      <c r="ALA60" s="14"/>
      <c r="ALB60" s="14"/>
      <c r="ALC60" s="14"/>
      <c r="ALD60" s="14"/>
      <c r="ALE60" s="14"/>
      <c r="ALF60" s="14"/>
      <c r="ALG60" s="14"/>
      <c r="ALH60" s="14"/>
      <c r="ALI60" s="14"/>
      <c r="ALJ60" s="14"/>
      <c r="ALK60" s="14"/>
      <c r="ALL60" s="14"/>
      <c r="ALM60" s="14"/>
      <c r="ALN60" s="14"/>
      <c r="ALO60" s="14"/>
      <c r="ALP60" s="14"/>
      <c r="ALQ60" s="14"/>
      <c r="ALR60" s="14"/>
      <c r="ALS60" s="14"/>
      <c r="ALT60" s="14"/>
      <c r="ALU60" s="14"/>
      <c r="ALV60" s="14"/>
      <c r="ALW60" s="14"/>
      <c r="ALX60" s="14"/>
      <c r="ALY60" s="14"/>
      <c r="ALZ60" s="14"/>
      <c r="AMA60" s="14"/>
      <c r="AMB60" s="14"/>
      <c r="AMC60" s="14"/>
      <c r="AMD60" s="14"/>
      <c r="AME60" s="14"/>
    </row>
    <row r="61" spans="1:1019" ht="15" x14ac:dyDescent="0.25">
      <c r="A61" s="14" t="s">
        <v>1141</v>
      </c>
      <c r="B61" s="18">
        <v>45731</v>
      </c>
      <c r="C61" s="14"/>
      <c r="D61" s="14" t="s">
        <v>1142</v>
      </c>
      <c r="E61" s="14"/>
      <c r="F61" s="14"/>
      <c r="G61" s="19"/>
      <c r="H61" s="20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  <c r="IV61" s="14"/>
      <c r="IW61" s="14"/>
      <c r="IX61" s="14"/>
      <c r="IY61" s="14"/>
      <c r="IZ61" s="14"/>
      <c r="JA61" s="14"/>
      <c r="JB61" s="14"/>
      <c r="JC61" s="14"/>
      <c r="JD61" s="14"/>
      <c r="JE61" s="14"/>
      <c r="JF61" s="14"/>
      <c r="JG61" s="14"/>
      <c r="JH61" s="14"/>
      <c r="JI61" s="14"/>
      <c r="JJ61" s="14"/>
      <c r="JK61" s="14"/>
      <c r="JL61" s="14"/>
      <c r="JM61" s="14"/>
      <c r="JN61" s="14"/>
      <c r="JO61" s="14"/>
      <c r="JP61" s="14"/>
      <c r="JQ61" s="14"/>
      <c r="JR61" s="14"/>
      <c r="JS61" s="14"/>
      <c r="JT61" s="14"/>
      <c r="JU61" s="14"/>
      <c r="JV61" s="14"/>
      <c r="JW61" s="14"/>
      <c r="JX61" s="14"/>
      <c r="JY61" s="14"/>
      <c r="JZ61" s="14"/>
      <c r="KA61" s="14"/>
      <c r="KB61" s="14"/>
      <c r="KC61" s="14"/>
      <c r="KD61" s="14"/>
      <c r="KE61" s="14"/>
      <c r="KF61" s="14"/>
      <c r="KG61" s="14"/>
      <c r="KH61" s="14"/>
      <c r="KI61" s="14"/>
      <c r="KJ61" s="14"/>
      <c r="KK61" s="14"/>
      <c r="KL61" s="14"/>
      <c r="KM61" s="14"/>
      <c r="KN61" s="14"/>
      <c r="KO61" s="14"/>
      <c r="KP61" s="14"/>
      <c r="KQ61" s="14"/>
      <c r="KR61" s="14"/>
      <c r="KS61" s="14"/>
      <c r="KT61" s="14"/>
      <c r="KU61" s="14"/>
      <c r="KV61" s="14"/>
      <c r="KW61" s="14"/>
      <c r="KX61" s="14"/>
      <c r="KY61" s="14"/>
      <c r="KZ61" s="14"/>
      <c r="LA61" s="14"/>
      <c r="LB61" s="14"/>
      <c r="LC61" s="14"/>
      <c r="LD61" s="14"/>
      <c r="LE61" s="14"/>
      <c r="LF61" s="14"/>
      <c r="LG61" s="14"/>
      <c r="LH61" s="14"/>
      <c r="LI61" s="14"/>
      <c r="LJ61" s="14"/>
      <c r="LK61" s="14"/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/>
      <c r="LZ61" s="14"/>
      <c r="MA61" s="14"/>
      <c r="MB61" s="14"/>
      <c r="MC61" s="14"/>
      <c r="MD61" s="14"/>
      <c r="ME61" s="14"/>
      <c r="MF61" s="14"/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14"/>
      <c r="NH61" s="14"/>
      <c r="NI61" s="14"/>
      <c r="NJ61" s="14"/>
      <c r="NK61" s="14"/>
      <c r="NL61" s="14"/>
      <c r="NM61" s="14"/>
      <c r="NN61" s="14"/>
      <c r="NO61" s="14"/>
      <c r="NP61" s="14"/>
      <c r="NQ61" s="14"/>
      <c r="NR61" s="14"/>
      <c r="NS61" s="14"/>
      <c r="NT61" s="14"/>
      <c r="NU61" s="14"/>
      <c r="NV61" s="14"/>
      <c r="NW61" s="14"/>
      <c r="NX61" s="14"/>
      <c r="NY61" s="14"/>
      <c r="NZ61" s="14"/>
      <c r="OA61" s="14"/>
      <c r="OB61" s="14"/>
      <c r="OC61" s="14"/>
      <c r="OD61" s="14"/>
      <c r="OE61" s="14"/>
      <c r="OF61" s="14"/>
      <c r="OG61" s="14"/>
      <c r="OH61" s="14"/>
      <c r="OI61" s="14"/>
      <c r="OJ61" s="14"/>
      <c r="OK61" s="14"/>
      <c r="OL61" s="14"/>
      <c r="OM61" s="14"/>
      <c r="ON61" s="14"/>
      <c r="OO61" s="14"/>
      <c r="OP61" s="14"/>
      <c r="OQ61" s="14"/>
      <c r="OR61" s="14"/>
      <c r="OS61" s="14"/>
      <c r="OT61" s="14"/>
      <c r="OU61" s="14"/>
      <c r="OV61" s="14"/>
      <c r="OW61" s="14"/>
      <c r="OX61" s="14"/>
      <c r="OY61" s="14"/>
      <c r="OZ61" s="14"/>
      <c r="PA61" s="14"/>
      <c r="PB61" s="14"/>
      <c r="PC61" s="14"/>
      <c r="PD61" s="14"/>
      <c r="PE61" s="14"/>
      <c r="PF61" s="14"/>
      <c r="PG61" s="14"/>
      <c r="PH61" s="14"/>
      <c r="PI61" s="14"/>
      <c r="PJ61" s="14"/>
      <c r="PK61" s="14"/>
      <c r="PL61" s="14"/>
      <c r="PM61" s="14"/>
      <c r="PN61" s="14"/>
      <c r="PO61" s="14"/>
      <c r="PP61" s="14"/>
      <c r="PQ61" s="14"/>
      <c r="PR61" s="14"/>
      <c r="PS61" s="14"/>
      <c r="PT61" s="14"/>
      <c r="PU61" s="14"/>
      <c r="PV61" s="14"/>
      <c r="PW61" s="14"/>
      <c r="PX61" s="14"/>
      <c r="PY61" s="14"/>
      <c r="PZ61" s="14"/>
      <c r="QA61" s="14"/>
      <c r="QB61" s="14"/>
      <c r="QC61" s="14"/>
      <c r="QD61" s="14"/>
      <c r="QE61" s="14"/>
      <c r="QF61" s="14"/>
      <c r="QG61" s="14"/>
      <c r="QH61" s="14"/>
      <c r="QI61" s="14"/>
      <c r="QJ61" s="14"/>
      <c r="QK61" s="14"/>
      <c r="QL61" s="14"/>
      <c r="QM61" s="14"/>
      <c r="QN61" s="14"/>
      <c r="QO61" s="14"/>
      <c r="QP61" s="14"/>
      <c r="QQ61" s="14"/>
      <c r="QR61" s="14"/>
      <c r="QS61" s="14"/>
      <c r="QT61" s="14"/>
      <c r="QU61" s="14"/>
      <c r="QV61" s="14"/>
      <c r="QW61" s="14"/>
      <c r="QX61" s="14"/>
      <c r="QY61" s="14"/>
      <c r="QZ61" s="14"/>
      <c r="RA61" s="14"/>
      <c r="RB61" s="14"/>
      <c r="RC61" s="14"/>
      <c r="RD61" s="14"/>
      <c r="RE61" s="14"/>
      <c r="RF61" s="14"/>
      <c r="RG61" s="14"/>
      <c r="RH61" s="14"/>
      <c r="RI61" s="14"/>
      <c r="RJ61" s="14"/>
      <c r="RK61" s="14"/>
      <c r="RL61" s="14"/>
      <c r="RM61" s="14"/>
      <c r="RN61" s="14"/>
      <c r="RO61" s="14"/>
      <c r="RP61" s="14"/>
      <c r="RQ61" s="14"/>
      <c r="RR61" s="14"/>
      <c r="RS61" s="14"/>
      <c r="RT61" s="14"/>
      <c r="RU61" s="14"/>
      <c r="RV61" s="14"/>
      <c r="RW61" s="14"/>
      <c r="RX61" s="14"/>
      <c r="RY61" s="14"/>
      <c r="RZ61" s="14"/>
      <c r="SA61" s="14"/>
      <c r="SB61" s="14"/>
      <c r="SC61" s="14"/>
      <c r="SD61" s="14"/>
      <c r="SE61" s="14"/>
      <c r="SF61" s="14"/>
      <c r="SG61" s="14"/>
      <c r="SH61" s="14"/>
      <c r="SI61" s="14"/>
      <c r="SJ61" s="14"/>
      <c r="SK61" s="14"/>
      <c r="SL61" s="14"/>
      <c r="SM61" s="14"/>
      <c r="SN61" s="14"/>
      <c r="SO61" s="14"/>
      <c r="SP61" s="14"/>
      <c r="SQ61" s="14"/>
      <c r="SR61" s="14"/>
      <c r="SS61" s="14"/>
      <c r="ST61" s="14"/>
      <c r="SU61" s="14"/>
      <c r="SV61" s="14"/>
      <c r="SW61" s="14"/>
      <c r="SX61" s="14"/>
      <c r="SY61" s="14"/>
      <c r="SZ61" s="14"/>
      <c r="TA61" s="14"/>
      <c r="TB61" s="14"/>
      <c r="TC61" s="14"/>
      <c r="TD61" s="14"/>
      <c r="TE61" s="14"/>
      <c r="TF61" s="14"/>
      <c r="TG61" s="14"/>
      <c r="TH61" s="14"/>
      <c r="TI61" s="14"/>
      <c r="TJ61" s="14"/>
      <c r="TK61" s="14"/>
      <c r="TL61" s="14"/>
      <c r="TM61" s="14"/>
      <c r="TN61" s="14"/>
      <c r="TO61" s="14"/>
      <c r="TP61" s="14"/>
      <c r="TQ61" s="14"/>
      <c r="TR61" s="14"/>
      <c r="TS61" s="14"/>
      <c r="TT61" s="14"/>
      <c r="TU61" s="14"/>
      <c r="TV61" s="14"/>
      <c r="TW61" s="14"/>
      <c r="TX61" s="14"/>
      <c r="TY61" s="14"/>
      <c r="TZ61" s="14"/>
      <c r="UA61" s="14"/>
      <c r="UB61" s="14"/>
      <c r="UC61" s="14"/>
      <c r="UD61" s="14"/>
      <c r="UE61" s="14"/>
      <c r="UF61" s="14"/>
      <c r="UG61" s="14"/>
      <c r="UH61" s="14"/>
      <c r="UI61" s="14"/>
      <c r="UJ61" s="14"/>
      <c r="UK61" s="14"/>
      <c r="UL61" s="14"/>
      <c r="UM61" s="14"/>
      <c r="UN61" s="14"/>
      <c r="UO61" s="14"/>
      <c r="UP61" s="14"/>
      <c r="UQ61" s="14"/>
      <c r="UR61" s="14"/>
      <c r="US61" s="14"/>
      <c r="UT61" s="14"/>
      <c r="UU61" s="14"/>
      <c r="UV61" s="14"/>
      <c r="UW61" s="14"/>
      <c r="UX61" s="14"/>
      <c r="UY61" s="14"/>
      <c r="UZ61" s="14"/>
      <c r="VA61" s="14"/>
      <c r="VB61" s="14"/>
      <c r="VC61" s="14"/>
      <c r="VD61" s="14"/>
      <c r="VE61" s="14"/>
      <c r="VF61" s="14"/>
      <c r="VG61" s="14"/>
      <c r="VH61" s="14"/>
      <c r="VI61" s="14"/>
      <c r="VJ61" s="14"/>
      <c r="VK61" s="14"/>
      <c r="VL61" s="14"/>
      <c r="VM61" s="14"/>
      <c r="VN61" s="14"/>
      <c r="VO61" s="14"/>
      <c r="VP61" s="14"/>
      <c r="VQ61" s="14"/>
      <c r="VR61" s="14"/>
      <c r="VS61" s="14"/>
      <c r="VT61" s="14"/>
      <c r="VU61" s="14"/>
      <c r="VV61" s="14"/>
      <c r="VW61" s="14"/>
      <c r="VX61" s="14"/>
      <c r="VY61" s="14"/>
      <c r="VZ61" s="14"/>
      <c r="WA61" s="14"/>
      <c r="WB61" s="14"/>
      <c r="WC61" s="14"/>
      <c r="WD61" s="14"/>
      <c r="WE61" s="14"/>
      <c r="WF61" s="14"/>
      <c r="WG61" s="14"/>
      <c r="WH61" s="14"/>
      <c r="WI61" s="14"/>
      <c r="WJ61" s="14"/>
      <c r="WK61" s="14"/>
      <c r="WL61" s="14"/>
      <c r="WM61" s="14"/>
      <c r="WN61" s="14"/>
      <c r="WO61" s="14"/>
      <c r="WP61" s="14"/>
      <c r="WQ61" s="14"/>
      <c r="WR61" s="14"/>
      <c r="WS61" s="14"/>
      <c r="WT61" s="14"/>
      <c r="WU61" s="14"/>
      <c r="WV61" s="14"/>
      <c r="WW61" s="14"/>
      <c r="WX61" s="14"/>
      <c r="WY61" s="14"/>
      <c r="WZ61" s="14"/>
      <c r="XA61" s="14"/>
      <c r="XB61" s="14"/>
      <c r="XC61" s="14"/>
      <c r="XD61" s="14"/>
      <c r="XE61" s="14"/>
      <c r="XF61" s="14"/>
      <c r="XG61" s="14"/>
      <c r="XH61" s="14"/>
      <c r="XI61" s="14"/>
      <c r="XJ61" s="14"/>
      <c r="XK61" s="14"/>
      <c r="XL61" s="14"/>
      <c r="XM61" s="14"/>
      <c r="XN61" s="14"/>
      <c r="XO61" s="14"/>
      <c r="XP61" s="14"/>
      <c r="XQ61" s="14"/>
      <c r="XR61" s="14"/>
      <c r="XS61" s="14"/>
      <c r="XT61" s="14"/>
      <c r="XU61" s="14"/>
      <c r="XV61" s="14"/>
      <c r="XW61" s="14"/>
      <c r="XX61" s="14"/>
      <c r="XY61" s="14"/>
      <c r="XZ61" s="14"/>
      <c r="YA61" s="14"/>
      <c r="YB61" s="14"/>
      <c r="YC61" s="14"/>
      <c r="YD61" s="14"/>
      <c r="YE61" s="14"/>
      <c r="YF61" s="14"/>
      <c r="YG61" s="14"/>
      <c r="YH61" s="14"/>
      <c r="YI61" s="14"/>
      <c r="YJ61" s="14"/>
      <c r="YK61" s="14"/>
      <c r="YL61" s="14"/>
      <c r="YM61" s="14"/>
      <c r="YN61" s="14"/>
      <c r="YO61" s="14"/>
      <c r="YP61" s="14"/>
      <c r="YQ61" s="14"/>
      <c r="YR61" s="14"/>
      <c r="YS61" s="14"/>
      <c r="YT61" s="14"/>
      <c r="YU61" s="14"/>
      <c r="YV61" s="14"/>
      <c r="YW61" s="14"/>
      <c r="YX61" s="14"/>
      <c r="YY61" s="14"/>
      <c r="YZ61" s="14"/>
      <c r="ZA61" s="14"/>
      <c r="ZB61" s="14"/>
      <c r="ZC61" s="14"/>
      <c r="ZD61" s="14"/>
      <c r="ZE61" s="14"/>
      <c r="ZF61" s="14"/>
      <c r="ZG61" s="14"/>
      <c r="ZH61" s="14"/>
      <c r="ZI61" s="14"/>
      <c r="ZJ61" s="14"/>
      <c r="ZK61" s="14"/>
      <c r="ZL61" s="14"/>
      <c r="ZM61" s="14"/>
      <c r="ZN61" s="14"/>
      <c r="ZO61" s="14"/>
      <c r="ZP61" s="14"/>
      <c r="ZQ61" s="14"/>
      <c r="ZR61" s="14"/>
      <c r="ZS61" s="14"/>
      <c r="ZT61" s="14"/>
      <c r="ZU61" s="14"/>
      <c r="ZV61" s="14"/>
      <c r="ZW61" s="14"/>
      <c r="ZX61" s="14"/>
      <c r="ZY61" s="14"/>
      <c r="ZZ61" s="14"/>
      <c r="AAA61" s="14"/>
      <c r="AAB61" s="14"/>
      <c r="AAC61" s="14"/>
      <c r="AAD61" s="14"/>
      <c r="AAE61" s="14"/>
      <c r="AAF61" s="14"/>
      <c r="AAG61" s="14"/>
      <c r="AAH61" s="14"/>
      <c r="AAI61" s="14"/>
      <c r="AAJ61" s="14"/>
      <c r="AAK61" s="14"/>
      <c r="AAL61" s="14"/>
      <c r="AAM61" s="14"/>
      <c r="AAN61" s="14"/>
      <c r="AAO61" s="14"/>
      <c r="AAP61" s="14"/>
      <c r="AAQ61" s="14"/>
      <c r="AAR61" s="14"/>
      <c r="AAS61" s="14"/>
      <c r="AAT61" s="14"/>
      <c r="AAU61" s="14"/>
      <c r="AAV61" s="14"/>
      <c r="AAW61" s="14"/>
      <c r="AAX61" s="14"/>
      <c r="AAY61" s="14"/>
      <c r="AAZ61" s="14"/>
      <c r="ABA61" s="14"/>
      <c r="ABB61" s="14"/>
      <c r="ABC61" s="14"/>
      <c r="ABD61" s="14"/>
      <c r="ABE61" s="14"/>
      <c r="ABF61" s="14"/>
      <c r="ABG61" s="14"/>
      <c r="ABH61" s="14"/>
      <c r="ABI61" s="14"/>
      <c r="ABJ61" s="14"/>
      <c r="ABK61" s="14"/>
      <c r="ABL61" s="14"/>
      <c r="ABM61" s="14"/>
      <c r="ABN61" s="14"/>
      <c r="ABO61" s="14"/>
      <c r="ABP61" s="14"/>
      <c r="ABQ61" s="14"/>
      <c r="ABR61" s="14"/>
      <c r="ABS61" s="14"/>
      <c r="ABT61" s="14"/>
      <c r="ABU61" s="14"/>
      <c r="ABV61" s="14"/>
      <c r="ABW61" s="14"/>
      <c r="ABX61" s="14"/>
      <c r="ABY61" s="14"/>
      <c r="ABZ61" s="14"/>
      <c r="ACA61" s="14"/>
      <c r="ACB61" s="14"/>
      <c r="ACC61" s="14"/>
      <c r="ACD61" s="14"/>
      <c r="ACE61" s="14"/>
      <c r="ACF61" s="14"/>
      <c r="ACG61" s="14"/>
      <c r="ACH61" s="14"/>
      <c r="ACI61" s="14"/>
      <c r="ACJ61" s="14"/>
      <c r="ACK61" s="14"/>
      <c r="ACL61" s="14"/>
      <c r="ACM61" s="14"/>
      <c r="ACN61" s="14"/>
      <c r="ACO61" s="14"/>
      <c r="ACP61" s="14"/>
      <c r="ACQ61" s="14"/>
      <c r="ACR61" s="14"/>
      <c r="ACS61" s="14"/>
      <c r="ACT61" s="14"/>
      <c r="ACU61" s="14"/>
      <c r="ACV61" s="14"/>
      <c r="ACW61" s="14"/>
      <c r="ACX61" s="14"/>
      <c r="ACY61" s="14"/>
      <c r="ACZ61" s="14"/>
      <c r="ADA61" s="14"/>
      <c r="ADB61" s="14"/>
      <c r="ADC61" s="14"/>
      <c r="ADD61" s="14"/>
      <c r="ADE61" s="14"/>
      <c r="ADF61" s="14"/>
      <c r="ADG61" s="14"/>
      <c r="ADH61" s="14"/>
      <c r="ADI61" s="14"/>
      <c r="ADJ61" s="14"/>
      <c r="ADK61" s="14"/>
      <c r="ADL61" s="14"/>
      <c r="ADM61" s="14"/>
      <c r="ADN61" s="14"/>
      <c r="ADO61" s="14"/>
      <c r="ADP61" s="14"/>
      <c r="ADQ61" s="14"/>
      <c r="ADR61" s="14"/>
      <c r="ADS61" s="14"/>
      <c r="ADT61" s="14"/>
      <c r="ADU61" s="14"/>
      <c r="ADV61" s="14"/>
      <c r="ADW61" s="14"/>
      <c r="ADX61" s="14"/>
      <c r="ADY61" s="14"/>
      <c r="ADZ61" s="14"/>
      <c r="AEA61" s="14"/>
      <c r="AEB61" s="14"/>
      <c r="AEC61" s="14"/>
      <c r="AED61" s="14"/>
      <c r="AEE61" s="14"/>
      <c r="AEF61" s="14"/>
      <c r="AEG61" s="14"/>
      <c r="AEH61" s="14"/>
      <c r="AEI61" s="14"/>
      <c r="AEJ61" s="14"/>
      <c r="AEK61" s="14"/>
      <c r="AEL61" s="14"/>
      <c r="AEM61" s="14"/>
      <c r="AEN61" s="14"/>
      <c r="AEO61" s="14"/>
      <c r="AEP61" s="14"/>
      <c r="AEQ61" s="14"/>
      <c r="AER61" s="14"/>
      <c r="AES61" s="14"/>
      <c r="AET61" s="14"/>
      <c r="AEU61" s="14"/>
      <c r="AEV61" s="14"/>
      <c r="AEW61" s="14"/>
      <c r="AEX61" s="14"/>
      <c r="AEY61" s="14"/>
      <c r="AEZ61" s="14"/>
      <c r="AFA61" s="14"/>
      <c r="AFB61" s="14"/>
      <c r="AFC61" s="14"/>
      <c r="AFD61" s="14"/>
      <c r="AFE61" s="14"/>
      <c r="AFF61" s="14"/>
      <c r="AFG61" s="14"/>
      <c r="AFH61" s="14"/>
      <c r="AFI61" s="14"/>
      <c r="AFJ61" s="14"/>
      <c r="AFK61" s="14"/>
      <c r="AFL61" s="14"/>
      <c r="AFM61" s="14"/>
      <c r="AFN61" s="14"/>
      <c r="AFO61" s="14"/>
      <c r="AFP61" s="14"/>
      <c r="AFQ61" s="14"/>
      <c r="AFR61" s="14"/>
      <c r="AFS61" s="14"/>
      <c r="AFT61" s="14"/>
      <c r="AFU61" s="14"/>
      <c r="AFV61" s="14"/>
      <c r="AFW61" s="14"/>
      <c r="AFX61" s="14"/>
      <c r="AFY61" s="14"/>
      <c r="AFZ61" s="14"/>
      <c r="AGA61" s="14"/>
      <c r="AGB61" s="14"/>
      <c r="AGC61" s="14"/>
      <c r="AGD61" s="14"/>
      <c r="AGE61" s="14"/>
      <c r="AGF61" s="14"/>
      <c r="AGG61" s="14"/>
      <c r="AGH61" s="14"/>
      <c r="AGI61" s="14"/>
      <c r="AGJ61" s="14"/>
      <c r="AGK61" s="14"/>
      <c r="AGL61" s="14"/>
      <c r="AGM61" s="14"/>
      <c r="AGN61" s="14"/>
      <c r="AGO61" s="14"/>
      <c r="AGP61" s="14"/>
      <c r="AGQ61" s="14"/>
      <c r="AGR61" s="14"/>
      <c r="AGS61" s="14"/>
      <c r="AGT61" s="14"/>
      <c r="AGU61" s="14"/>
      <c r="AGV61" s="14"/>
      <c r="AGW61" s="14"/>
      <c r="AGX61" s="14"/>
      <c r="AGY61" s="14"/>
      <c r="AGZ61" s="14"/>
      <c r="AHA61" s="14"/>
      <c r="AHB61" s="14"/>
      <c r="AHC61" s="14"/>
      <c r="AHD61" s="14"/>
      <c r="AHE61" s="14"/>
      <c r="AHF61" s="14"/>
      <c r="AHG61" s="14"/>
      <c r="AHH61" s="14"/>
      <c r="AHI61" s="14"/>
      <c r="AHJ61" s="14"/>
      <c r="AHK61" s="14"/>
      <c r="AHL61" s="14"/>
      <c r="AHM61" s="14"/>
      <c r="AHN61" s="14"/>
      <c r="AHO61" s="14"/>
      <c r="AHP61" s="14"/>
      <c r="AHQ61" s="14"/>
      <c r="AHR61" s="14"/>
      <c r="AHS61" s="14"/>
      <c r="AHT61" s="14"/>
      <c r="AHU61" s="14"/>
      <c r="AHV61" s="14"/>
      <c r="AHW61" s="14"/>
      <c r="AHX61" s="14"/>
      <c r="AHY61" s="14"/>
      <c r="AHZ61" s="14"/>
      <c r="AIA61" s="14"/>
      <c r="AIB61" s="14"/>
      <c r="AIC61" s="14"/>
      <c r="AID61" s="14"/>
      <c r="AIE61" s="14"/>
      <c r="AIF61" s="14"/>
      <c r="AIG61" s="14"/>
      <c r="AIH61" s="14"/>
      <c r="AII61" s="14"/>
      <c r="AIJ61" s="14"/>
      <c r="AIK61" s="14"/>
      <c r="AIL61" s="14"/>
      <c r="AIM61" s="14"/>
      <c r="AIN61" s="14"/>
      <c r="AIO61" s="14"/>
      <c r="AIP61" s="14"/>
      <c r="AIQ61" s="14"/>
      <c r="AIR61" s="14"/>
      <c r="AIS61" s="14"/>
      <c r="AIT61" s="14"/>
      <c r="AIU61" s="14"/>
      <c r="AIV61" s="14"/>
      <c r="AIW61" s="14"/>
      <c r="AIX61" s="14"/>
      <c r="AIY61" s="14"/>
      <c r="AIZ61" s="14"/>
      <c r="AJA61" s="14"/>
      <c r="AJB61" s="14"/>
      <c r="AJC61" s="14"/>
      <c r="AJD61" s="14"/>
      <c r="AJE61" s="14"/>
      <c r="AJF61" s="14"/>
      <c r="AJG61" s="14"/>
      <c r="AJH61" s="14"/>
      <c r="AJI61" s="14"/>
      <c r="AJJ61" s="14"/>
      <c r="AJK61" s="14"/>
      <c r="AJL61" s="14"/>
      <c r="AJM61" s="14"/>
      <c r="AJN61" s="14"/>
      <c r="AJO61" s="14"/>
      <c r="AJP61" s="14"/>
      <c r="AJQ61" s="14"/>
      <c r="AJR61" s="14"/>
      <c r="AJS61" s="14"/>
      <c r="AJT61" s="14"/>
      <c r="AJU61" s="14"/>
      <c r="AJV61" s="14"/>
      <c r="AJW61" s="14"/>
      <c r="AJX61" s="14"/>
      <c r="AJY61" s="14"/>
      <c r="AJZ61" s="14"/>
      <c r="AKA61" s="14"/>
      <c r="AKB61" s="14"/>
      <c r="AKC61" s="14"/>
      <c r="AKD61" s="14"/>
      <c r="AKE61" s="14"/>
      <c r="AKF61" s="14"/>
      <c r="AKG61" s="14"/>
      <c r="AKH61" s="14"/>
      <c r="AKI61" s="14"/>
      <c r="AKJ61" s="14"/>
      <c r="AKK61" s="14"/>
      <c r="AKL61" s="14"/>
      <c r="AKM61" s="14"/>
      <c r="AKN61" s="14"/>
      <c r="AKO61" s="14"/>
      <c r="AKP61" s="14"/>
      <c r="AKQ61" s="14"/>
      <c r="AKR61" s="14"/>
      <c r="AKS61" s="14"/>
      <c r="AKT61" s="14"/>
      <c r="AKU61" s="14"/>
      <c r="AKV61" s="14"/>
      <c r="AKW61" s="14"/>
      <c r="AKX61" s="14"/>
      <c r="AKY61" s="14"/>
      <c r="AKZ61" s="14"/>
      <c r="ALA61" s="14"/>
      <c r="ALB61" s="14"/>
      <c r="ALC61" s="14"/>
      <c r="ALD61" s="14"/>
      <c r="ALE61" s="14"/>
      <c r="ALF61" s="14"/>
      <c r="ALG61" s="14"/>
      <c r="ALH61" s="14"/>
      <c r="ALI61" s="14"/>
      <c r="ALJ61" s="14"/>
      <c r="ALK61" s="14"/>
      <c r="ALL61" s="14"/>
      <c r="ALM61" s="14"/>
      <c r="ALN61" s="14"/>
      <c r="ALO61" s="14"/>
      <c r="ALP61" s="14"/>
      <c r="ALQ61" s="14"/>
      <c r="ALR61" s="14"/>
      <c r="ALS61" s="14"/>
      <c r="ALT61" s="14"/>
      <c r="ALU61" s="14"/>
      <c r="ALV61" s="14"/>
      <c r="ALW61" s="14"/>
      <c r="ALX61" s="14"/>
      <c r="ALY61" s="14"/>
      <c r="ALZ61" s="14"/>
      <c r="AMA61" s="14"/>
      <c r="AMB61" s="14"/>
      <c r="AMC61" s="14"/>
      <c r="AMD61" s="14"/>
      <c r="AME61" s="14"/>
    </row>
    <row r="62" spans="1:1019" ht="15" x14ac:dyDescent="0.25">
      <c r="A62" s="14" t="s">
        <v>1152</v>
      </c>
      <c r="B62" s="18">
        <v>77840</v>
      </c>
      <c r="C62" s="14"/>
      <c r="D62" s="14" t="s">
        <v>1153</v>
      </c>
      <c r="E62" s="14"/>
      <c r="F62" s="14"/>
      <c r="G62" s="19"/>
      <c r="H62" s="20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  <c r="IV62" s="14"/>
      <c r="IW62" s="14"/>
      <c r="IX62" s="14"/>
      <c r="IY62" s="14"/>
      <c r="IZ62" s="14"/>
      <c r="JA62" s="14"/>
      <c r="JB62" s="14"/>
      <c r="JC62" s="14"/>
      <c r="JD62" s="14"/>
      <c r="JE62" s="14"/>
      <c r="JF62" s="14"/>
      <c r="JG62" s="14"/>
      <c r="JH62" s="14"/>
      <c r="JI62" s="14"/>
      <c r="JJ62" s="14"/>
      <c r="JK62" s="14"/>
      <c r="JL62" s="14"/>
      <c r="JM62" s="14"/>
      <c r="JN62" s="14"/>
      <c r="JO62" s="14"/>
      <c r="JP62" s="14"/>
      <c r="JQ62" s="14"/>
      <c r="JR62" s="14"/>
      <c r="JS62" s="14"/>
      <c r="JT62" s="14"/>
      <c r="JU62" s="14"/>
      <c r="JV62" s="14"/>
      <c r="JW62" s="14"/>
      <c r="JX62" s="14"/>
      <c r="JY62" s="14"/>
      <c r="JZ62" s="14"/>
      <c r="KA62" s="14"/>
      <c r="KB62" s="14"/>
      <c r="KC62" s="14"/>
      <c r="KD62" s="14"/>
      <c r="KE62" s="14"/>
      <c r="KF62" s="14"/>
      <c r="KG62" s="14"/>
      <c r="KH62" s="14"/>
      <c r="KI62" s="14"/>
      <c r="KJ62" s="14"/>
      <c r="KK62" s="14"/>
      <c r="KL62" s="14"/>
      <c r="KM62" s="14"/>
      <c r="KN62" s="14"/>
      <c r="KO62" s="14"/>
      <c r="KP62" s="14"/>
      <c r="KQ62" s="14"/>
      <c r="KR62" s="14"/>
      <c r="KS62" s="14"/>
      <c r="KT62" s="14"/>
      <c r="KU62" s="14"/>
      <c r="KV62" s="14"/>
      <c r="KW62" s="14"/>
      <c r="KX62" s="14"/>
      <c r="KY62" s="14"/>
      <c r="KZ62" s="14"/>
      <c r="LA62" s="14"/>
      <c r="LB62" s="14"/>
      <c r="LC62" s="14"/>
      <c r="LD62" s="14"/>
      <c r="LE62" s="14"/>
      <c r="LF62" s="14"/>
      <c r="LG62" s="14"/>
      <c r="LH62" s="14"/>
      <c r="LI62" s="14"/>
      <c r="LJ62" s="14"/>
      <c r="LK62" s="14"/>
      <c r="LL62" s="14"/>
      <c r="LM62" s="14"/>
      <c r="LN62" s="14"/>
      <c r="LO62" s="14"/>
      <c r="LP62" s="14"/>
      <c r="LQ62" s="14"/>
      <c r="LR62" s="14"/>
      <c r="LS62" s="14"/>
      <c r="LT62" s="14"/>
      <c r="LU62" s="14"/>
      <c r="LV62" s="14"/>
      <c r="LW62" s="14"/>
      <c r="LX62" s="14"/>
      <c r="LY62" s="14"/>
      <c r="LZ62" s="14"/>
      <c r="MA62" s="14"/>
      <c r="MB62" s="14"/>
      <c r="MC62" s="14"/>
      <c r="MD62" s="14"/>
      <c r="ME62" s="14"/>
      <c r="MF62" s="14"/>
      <c r="MG62" s="14"/>
      <c r="MH62" s="14"/>
      <c r="MI62" s="14"/>
      <c r="MJ62" s="14"/>
      <c r="MK62" s="14"/>
      <c r="ML62" s="14"/>
      <c r="MM62" s="14"/>
      <c r="MN62" s="14"/>
      <c r="MO62" s="14"/>
      <c r="MP62" s="14"/>
      <c r="MQ62" s="14"/>
      <c r="MR62" s="14"/>
      <c r="MS62" s="14"/>
      <c r="MT62" s="14"/>
      <c r="MU62" s="14"/>
      <c r="MV62" s="14"/>
      <c r="MW62" s="14"/>
      <c r="MX62" s="14"/>
      <c r="MY62" s="14"/>
      <c r="MZ62" s="14"/>
      <c r="NA62" s="14"/>
      <c r="NB62" s="14"/>
      <c r="NC62" s="14"/>
      <c r="ND62" s="14"/>
      <c r="NE62" s="14"/>
      <c r="NF62" s="14"/>
      <c r="NG62" s="14"/>
      <c r="NH62" s="14"/>
      <c r="NI62" s="14"/>
      <c r="NJ62" s="14"/>
      <c r="NK62" s="14"/>
      <c r="NL62" s="14"/>
      <c r="NM62" s="14"/>
      <c r="NN62" s="14"/>
      <c r="NO62" s="14"/>
      <c r="NP62" s="14"/>
      <c r="NQ62" s="14"/>
      <c r="NR62" s="14"/>
      <c r="NS62" s="14"/>
      <c r="NT62" s="14"/>
      <c r="NU62" s="14"/>
      <c r="NV62" s="14"/>
      <c r="NW62" s="14"/>
      <c r="NX62" s="14"/>
      <c r="NY62" s="14"/>
      <c r="NZ62" s="14"/>
      <c r="OA62" s="14"/>
      <c r="OB62" s="14"/>
      <c r="OC62" s="14"/>
      <c r="OD62" s="14"/>
      <c r="OE62" s="14"/>
      <c r="OF62" s="14"/>
      <c r="OG62" s="14"/>
      <c r="OH62" s="14"/>
      <c r="OI62" s="14"/>
      <c r="OJ62" s="14"/>
      <c r="OK62" s="14"/>
      <c r="OL62" s="14"/>
      <c r="OM62" s="14"/>
      <c r="ON62" s="14"/>
      <c r="OO62" s="14"/>
      <c r="OP62" s="14"/>
      <c r="OQ62" s="14"/>
      <c r="OR62" s="14"/>
      <c r="OS62" s="14"/>
      <c r="OT62" s="14"/>
      <c r="OU62" s="14"/>
      <c r="OV62" s="14"/>
      <c r="OW62" s="14"/>
      <c r="OX62" s="14"/>
      <c r="OY62" s="14"/>
      <c r="OZ62" s="14"/>
      <c r="PA62" s="14"/>
      <c r="PB62" s="14"/>
      <c r="PC62" s="14"/>
      <c r="PD62" s="14"/>
      <c r="PE62" s="14"/>
      <c r="PF62" s="14"/>
      <c r="PG62" s="14"/>
      <c r="PH62" s="14"/>
      <c r="PI62" s="14"/>
      <c r="PJ62" s="14"/>
      <c r="PK62" s="14"/>
      <c r="PL62" s="14"/>
      <c r="PM62" s="14"/>
      <c r="PN62" s="14"/>
      <c r="PO62" s="14"/>
      <c r="PP62" s="14"/>
      <c r="PQ62" s="14"/>
      <c r="PR62" s="14"/>
      <c r="PS62" s="14"/>
      <c r="PT62" s="14"/>
      <c r="PU62" s="14"/>
      <c r="PV62" s="14"/>
      <c r="PW62" s="14"/>
      <c r="PX62" s="14"/>
      <c r="PY62" s="14"/>
      <c r="PZ62" s="14"/>
      <c r="QA62" s="14"/>
      <c r="QB62" s="14"/>
      <c r="QC62" s="14"/>
      <c r="QD62" s="14"/>
      <c r="QE62" s="14"/>
      <c r="QF62" s="14"/>
      <c r="QG62" s="14"/>
      <c r="QH62" s="14"/>
      <c r="QI62" s="14"/>
      <c r="QJ62" s="14"/>
      <c r="QK62" s="14"/>
      <c r="QL62" s="14"/>
      <c r="QM62" s="14"/>
      <c r="QN62" s="14"/>
      <c r="QO62" s="14"/>
      <c r="QP62" s="14"/>
      <c r="QQ62" s="14"/>
      <c r="QR62" s="14"/>
      <c r="QS62" s="14"/>
      <c r="QT62" s="14"/>
      <c r="QU62" s="14"/>
      <c r="QV62" s="14"/>
      <c r="QW62" s="14"/>
      <c r="QX62" s="14"/>
      <c r="QY62" s="14"/>
      <c r="QZ62" s="14"/>
      <c r="RA62" s="14"/>
      <c r="RB62" s="14"/>
      <c r="RC62" s="14"/>
      <c r="RD62" s="14"/>
      <c r="RE62" s="14"/>
      <c r="RF62" s="14"/>
      <c r="RG62" s="14"/>
      <c r="RH62" s="14"/>
      <c r="RI62" s="14"/>
      <c r="RJ62" s="14"/>
      <c r="RK62" s="14"/>
      <c r="RL62" s="14"/>
      <c r="RM62" s="14"/>
      <c r="RN62" s="14"/>
      <c r="RO62" s="14"/>
      <c r="RP62" s="14"/>
      <c r="RQ62" s="14"/>
      <c r="RR62" s="14"/>
      <c r="RS62" s="14"/>
      <c r="RT62" s="14"/>
      <c r="RU62" s="14"/>
      <c r="RV62" s="14"/>
      <c r="RW62" s="14"/>
      <c r="RX62" s="14"/>
      <c r="RY62" s="14"/>
      <c r="RZ62" s="14"/>
      <c r="SA62" s="14"/>
      <c r="SB62" s="14"/>
      <c r="SC62" s="14"/>
      <c r="SD62" s="14"/>
      <c r="SE62" s="14"/>
      <c r="SF62" s="14"/>
      <c r="SG62" s="14"/>
      <c r="SH62" s="14"/>
      <c r="SI62" s="14"/>
      <c r="SJ62" s="14"/>
      <c r="SK62" s="14"/>
      <c r="SL62" s="14"/>
      <c r="SM62" s="14"/>
      <c r="SN62" s="14"/>
      <c r="SO62" s="14"/>
      <c r="SP62" s="14"/>
      <c r="SQ62" s="14"/>
      <c r="SR62" s="14"/>
      <c r="SS62" s="14"/>
      <c r="ST62" s="14"/>
      <c r="SU62" s="14"/>
      <c r="SV62" s="14"/>
      <c r="SW62" s="14"/>
      <c r="SX62" s="14"/>
      <c r="SY62" s="14"/>
      <c r="SZ62" s="14"/>
      <c r="TA62" s="14"/>
      <c r="TB62" s="14"/>
      <c r="TC62" s="14"/>
      <c r="TD62" s="14"/>
      <c r="TE62" s="14"/>
      <c r="TF62" s="14"/>
      <c r="TG62" s="14"/>
      <c r="TH62" s="14"/>
      <c r="TI62" s="14"/>
      <c r="TJ62" s="14"/>
      <c r="TK62" s="14"/>
      <c r="TL62" s="14"/>
      <c r="TM62" s="14"/>
      <c r="TN62" s="14"/>
      <c r="TO62" s="14"/>
      <c r="TP62" s="14"/>
      <c r="TQ62" s="14"/>
      <c r="TR62" s="14"/>
      <c r="TS62" s="14"/>
      <c r="TT62" s="14"/>
      <c r="TU62" s="14"/>
      <c r="TV62" s="14"/>
      <c r="TW62" s="14"/>
      <c r="TX62" s="14"/>
      <c r="TY62" s="14"/>
      <c r="TZ62" s="14"/>
      <c r="UA62" s="14"/>
      <c r="UB62" s="14"/>
      <c r="UC62" s="14"/>
      <c r="UD62" s="14"/>
      <c r="UE62" s="14"/>
      <c r="UF62" s="14"/>
      <c r="UG62" s="14"/>
      <c r="UH62" s="14"/>
      <c r="UI62" s="14"/>
      <c r="UJ62" s="14"/>
      <c r="UK62" s="14"/>
      <c r="UL62" s="14"/>
      <c r="UM62" s="14"/>
      <c r="UN62" s="14"/>
      <c r="UO62" s="14"/>
      <c r="UP62" s="14"/>
      <c r="UQ62" s="14"/>
      <c r="UR62" s="14"/>
      <c r="US62" s="14"/>
      <c r="UT62" s="14"/>
      <c r="UU62" s="14"/>
      <c r="UV62" s="14"/>
      <c r="UW62" s="14"/>
      <c r="UX62" s="14"/>
      <c r="UY62" s="14"/>
      <c r="UZ62" s="14"/>
      <c r="VA62" s="14"/>
      <c r="VB62" s="14"/>
      <c r="VC62" s="14"/>
      <c r="VD62" s="14"/>
      <c r="VE62" s="14"/>
      <c r="VF62" s="14"/>
      <c r="VG62" s="14"/>
      <c r="VH62" s="14"/>
      <c r="VI62" s="14"/>
      <c r="VJ62" s="14"/>
      <c r="VK62" s="14"/>
      <c r="VL62" s="14"/>
      <c r="VM62" s="14"/>
      <c r="VN62" s="14"/>
      <c r="VO62" s="14"/>
      <c r="VP62" s="14"/>
      <c r="VQ62" s="14"/>
      <c r="VR62" s="14"/>
      <c r="VS62" s="14"/>
      <c r="VT62" s="14"/>
      <c r="VU62" s="14"/>
      <c r="VV62" s="14"/>
      <c r="VW62" s="14"/>
      <c r="VX62" s="14"/>
      <c r="VY62" s="14"/>
      <c r="VZ62" s="14"/>
      <c r="WA62" s="14"/>
      <c r="WB62" s="14"/>
      <c r="WC62" s="14"/>
      <c r="WD62" s="14"/>
      <c r="WE62" s="14"/>
      <c r="WF62" s="14"/>
      <c r="WG62" s="14"/>
      <c r="WH62" s="14"/>
      <c r="WI62" s="14"/>
      <c r="WJ62" s="14"/>
      <c r="WK62" s="14"/>
      <c r="WL62" s="14"/>
      <c r="WM62" s="14"/>
      <c r="WN62" s="14"/>
      <c r="WO62" s="14"/>
      <c r="WP62" s="14"/>
      <c r="WQ62" s="14"/>
      <c r="WR62" s="14"/>
      <c r="WS62" s="14"/>
      <c r="WT62" s="14"/>
      <c r="WU62" s="14"/>
      <c r="WV62" s="14"/>
      <c r="WW62" s="14"/>
      <c r="WX62" s="14"/>
      <c r="WY62" s="14"/>
      <c r="WZ62" s="14"/>
      <c r="XA62" s="14"/>
      <c r="XB62" s="14"/>
      <c r="XC62" s="14"/>
      <c r="XD62" s="14"/>
      <c r="XE62" s="14"/>
      <c r="XF62" s="14"/>
      <c r="XG62" s="14"/>
      <c r="XH62" s="14"/>
      <c r="XI62" s="14"/>
      <c r="XJ62" s="14"/>
      <c r="XK62" s="14"/>
      <c r="XL62" s="14"/>
      <c r="XM62" s="14"/>
      <c r="XN62" s="14"/>
      <c r="XO62" s="14"/>
      <c r="XP62" s="14"/>
      <c r="XQ62" s="14"/>
      <c r="XR62" s="14"/>
      <c r="XS62" s="14"/>
      <c r="XT62" s="14"/>
      <c r="XU62" s="14"/>
      <c r="XV62" s="14"/>
      <c r="XW62" s="14"/>
      <c r="XX62" s="14"/>
      <c r="XY62" s="14"/>
      <c r="XZ62" s="14"/>
      <c r="YA62" s="14"/>
      <c r="YB62" s="14"/>
      <c r="YC62" s="14"/>
      <c r="YD62" s="14"/>
      <c r="YE62" s="14"/>
      <c r="YF62" s="14"/>
      <c r="YG62" s="14"/>
      <c r="YH62" s="14"/>
      <c r="YI62" s="14"/>
      <c r="YJ62" s="14"/>
      <c r="YK62" s="14"/>
      <c r="YL62" s="14"/>
      <c r="YM62" s="14"/>
      <c r="YN62" s="14"/>
      <c r="YO62" s="14"/>
      <c r="YP62" s="14"/>
      <c r="YQ62" s="14"/>
      <c r="YR62" s="14"/>
      <c r="YS62" s="14"/>
      <c r="YT62" s="14"/>
      <c r="YU62" s="14"/>
      <c r="YV62" s="14"/>
      <c r="YW62" s="14"/>
      <c r="YX62" s="14"/>
      <c r="YY62" s="14"/>
      <c r="YZ62" s="14"/>
      <c r="ZA62" s="14"/>
      <c r="ZB62" s="14"/>
      <c r="ZC62" s="14"/>
      <c r="ZD62" s="14"/>
      <c r="ZE62" s="14"/>
      <c r="ZF62" s="14"/>
      <c r="ZG62" s="14"/>
      <c r="ZH62" s="14"/>
      <c r="ZI62" s="14"/>
      <c r="ZJ62" s="14"/>
      <c r="ZK62" s="14"/>
      <c r="ZL62" s="14"/>
      <c r="ZM62" s="14"/>
      <c r="ZN62" s="14"/>
      <c r="ZO62" s="14"/>
      <c r="ZP62" s="14"/>
      <c r="ZQ62" s="14"/>
      <c r="ZR62" s="14"/>
      <c r="ZS62" s="14"/>
      <c r="ZT62" s="14"/>
      <c r="ZU62" s="14"/>
      <c r="ZV62" s="14"/>
      <c r="ZW62" s="14"/>
      <c r="ZX62" s="14"/>
      <c r="ZY62" s="14"/>
      <c r="ZZ62" s="14"/>
      <c r="AAA62" s="14"/>
      <c r="AAB62" s="14"/>
      <c r="AAC62" s="14"/>
      <c r="AAD62" s="14"/>
      <c r="AAE62" s="14"/>
      <c r="AAF62" s="14"/>
      <c r="AAG62" s="14"/>
      <c r="AAH62" s="14"/>
      <c r="AAI62" s="14"/>
      <c r="AAJ62" s="14"/>
      <c r="AAK62" s="14"/>
      <c r="AAL62" s="14"/>
      <c r="AAM62" s="14"/>
      <c r="AAN62" s="14"/>
      <c r="AAO62" s="14"/>
      <c r="AAP62" s="14"/>
      <c r="AAQ62" s="14"/>
      <c r="AAR62" s="14"/>
      <c r="AAS62" s="14"/>
      <c r="AAT62" s="14"/>
      <c r="AAU62" s="14"/>
      <c r="AAV62" s="14"/>
      <c r="AAW62" s="14"/>
      <c r="AAX62" s="14"/>
      <c r="AAY62" s="14"/>
      <c r="AAZ62" s="14"/>
      <c r="ABA62" s="14"/>
      <c r="ABB62" s="14"/>
      <c r="ABC62" s="14"/>
      <c r="ABD62" s="14"/>
      <c r="ABE62" s="14"/>
      <c r="ABF62" s="14"/>
      <c r="ABG62" s="14"/>
      <c r="ABH62" s="14"/>
      <c r="ABI62" s="14"/>
      <c r="ABJ62" s="14"/>
      <c r="ABK62" s="14"/>
      <c r="ABL62" s="14"/>
      <c r="ABM62" s="14"/>
      <c r="ABN62" s="14"/>
      <c r="ABO62" s="14"/>
      <c r="ABP62" s="14"/>
      <c r="ABQ62" s="14"/>
      <c r="ABR62" s="14"/>
      <c r="ABS62" s="14"/>
      <c r="ABT62" s="14"/>
      <c r="ABU62" s="14"/>
      <c r="ABV62" s="14"/>
      <c r="ABW62" s="14"/>
      <c r="ABX62" s="14"/>
      <c r="ABY62" s="14"/>
      <c r="ABZ62" s="14"/>
      <c r="ACA62" s="14"/>
      <c r="ACB62" s="14"/>
      <c r="ACC62" s="14"/>
      <c r="ACD62" s="14"/>
      <c r="ACE62" s="14"/>
      <c r="ACF62" s="14"/>
      <c r="ACG62" s="14"/>
      <c r="ACH62" s="14"/>
      <c r="ACI62" s="14"/>
      <c r="ACJ62" s="14"/>
      <c r="ACK62" s="14"/>
      <c r="ACL62" s="14"/>
      <c r="ACM62" s="14"/>
      <c r="ACN62" s="14"/>
      <c r="ACO62" s="14"/>
      <c r="ACP62" s="14"/>
      <c r="ACQ62" s="14"/>
      <c r="ACR62" s="14"/>
      <c r="ACS62" s="14"/>
      <c r="ACT62" s="14"/>
      <c r="ACU62" s="14"/>
      <c r="ACV62" s="14"/>
      <c r="ACW62" s="14"/>
      <c r="ACX62" s="14"/>
      <c r="ACY62" s="14"/>
      <c r="ACZ62" s="14"/>
      <c r="ADA62" s="14"/>
      <c r="ADB62" s="14"/>
      <c r="ADC62" s="14"/>
      <c r="ADD62" s="14"/>
      <c r="ADE62" s="14"/>
      <c r="ADF62" s="14"/>
      <c r="ADG62" s="14"/>
      <c r="ADH62" s="14"/>
      <c r="ADI62" s="14"/>
      <c r="ADJ62" s="14"/>
      <c r="ADK62" s="14"/>
      <c r="ADL62" s="14"/>
      <c r="ADM62" s="14"/>
      <c r="ADN62" s="14"/>
      <c r="ADO62" s="14"/>
      <c r="ADP62" s="14"/>
      <c r="ADQ62" s="14"/>
      <c r="ADR62" s="14"/>
      <c r="ADS62" s="14"/>
      <c r="ADT62" s="14"/>
      <c r="ADU62" s="14"/>
      <c r="ADV62" s="14"/>
      <c r="ADW62" s="14"/>
      <c r="ADX62" s="14"/>
      <c r="ADY62" s="14"/>
      <c r="ADZ62" s="14"/>
      <c r="AEA62" s="14"/>
      <c r="AEB62" s="14"/>
      <c r="AEC62" s="14"/>
      <c r="AED62" s="14"/>
      <c r="AEE62" s="14"/>
      <c r="AEF62" s="14"/>
      <c r="AEG62" s="14"/>
      <c r="AEH62" s="14"/>
      <c r="AEI62" s="14"/>
      <c r="AEJ62" s="14"/>
      <c r="AEK62" s="14"/>
      <c r="AEL62" s="14"/>
      <c r="AEM62" s="14"/>
      <c r="AEN62" s="14"/>
      <c r="AEO62" s="14"/>
      <c r="AEP62" s="14"/>
      <c r="AEQ62" s="14"/>
      <c r="AER62" s="14"/>
      <c r="AES62" s="14"/>
      <c r="AET62" s="14"/>
      <c r="AEU62" s="14"/>
      <c r="AEV62" s="14"/>
      <c r="AEW62" s="14"/>
      <c r="AEX62" s="14"/>
      <c r="AEY62" s="14"/>
      <c r="AEZ62" s="14"/>
      <c r="AFA62" s="14"/>
      <c r="AFB62" s="14"/>
      <c r="AFC62" s="14"/>
      <c r="AFD62" s="14"/>
      <c r="AFE62" s="14"/>
      <c r="AFF62" s="14"/>
      <c r="AFG62" s="14"/>
      <c r="AFH62" s="14"/>
      <c r="AFI62" s="14"/>
      <c r="AFJ62" s="14"/>
      <c r="AFK62" s="14"/>
      <c r="AFL62" s="14"/>
      <c r="AFM62" s="14"/>
      <c r="AFN62" s="14"/>
      <c r="AFO62" s="14"/>
      <c r="AFP62" s="14"/>
      <c r="AFQ62" s="14"/>
      <c r="AFR62" s="14"/>
      <c r="AFS62" s="14"/>
      <c r="AFT62" s="14"/>
      <c r="AFU62" s="14"/>
      <c r="AFV62" s="14"/>
      <c r="AFW62" s="14"/>
      <c r="AFX62" s="14"/>
      <c r="AFY62" s="14"/>
      <c r="AFZ62" s="14"/>
      <c r="AGA62" s="14"/>
      <c r="AGB62" s="14"/>
      <c r="AGC62" s="14"/>
      <c r="AGD62" s="14"/>
      <c r="AGE62" s="14"/>
      <c r="AGF62" s="14"/>
      <c r="AGG62" s="14"/>
      <c r="AGH62" s="14"/>
      <c r="AGI62" s="14"/>
      <c r="AGJ62" s="14"/>
      <c r="AGK62" s="14"/>
      <c r="AGL62" s="14"/>
      <c r="AGM62" s="14"/>
      <c r="AGN62" s="14"/>
      <c r="AGO62" s="14"/>
      <c r="AGP62" s="14"/>
      <c r="AGQ62" s="14"/>
      <c r="AGR62" s="14"/>
      <c r="AGS62" s="14"/>
      <c r="AGT62" s="14"/>
      <c r="AGU62" s="14"/>
      <c r="AGV62" s="14"/>
      <c r="AGW62" s="14"/>
      <c r="AGX62" s="14"/>
      <c r="AGY62" s="14"/>
      <c r="AGZ62" s="14"/>
      <c r="AHA62" s="14"/>
      <c r="AHB62" s="14"/>
      <c r="AHC62" s="14"/>
      <c r="AHD62" s="14"/>
      <c r="AHE62" s="14"/>
      <c r="AHF62" s="14"/>
      <c r="AHG62" s="14"/>
      <c r="AHH62" s="14"/>
      <c r="AHI62" s="14"/>
      <c r="AHJ62" s="14"/>
      <c r="AHK62" s="14"/>
      <c r="AHL62" s="14"/>
      <c r="AHM62" s="14"/>
      <c r="AHN62" s="14"/>
      <c r="AHO62" s="14"/>
      <c r="AHP62" s="14"/>
      <c r="AHQ62" s="14"/>
      <c r="AHR62" s="14"/>
      <c r="AHS62" s="14"/>
      <c r="AHT62" s="14"/>
      <c r="AHU62" s="14"/>
      <c r="AHV62" s="14"/>
      <c r="AHW62" s="14"/>
      <c r="AHX62" s="14"/>
      <c r="AHY62" s="14"/>
      <c r="AHZ62" s="14"/>
      <c r="AIA62" s="14"/>
      <c r="AIB62" s="14"/>
      <c r="AIC62" s="14"/>
      <c r="AID62" s="14"/>
      <c r="AIE62" s="14"/>
      <c r="AIF62" s="14"/>
      <c r="AIG62" s="14"/>
      <c r="AIH62" s="14"/>
      <c r="AII62" s="14"/>
      <c r="AIJ62" s="14"/>
      <c r="AIK62" s="14"/>
      <c r="AIL62" s="14"/>
      <c r="AIM62" s="14"/>
      <c r="AIN62" s="14"/>
      <c r="AIO62" s="14"/>
      <c r="AIP62" s="14"/>
      <c r="AIQ62" s="14"/>
      <c r="AIR62" s="14"/>
      <c r="AIS62" s="14"/>
      <c r="AIT62" s="14"/>
      <c r="AIU62" s="14"/>
      <c r="AIV62" s="14"/>
      <c r="AIW62" s="14"/>
      <c r="AIX62" s="14"/>
      <c r="AIY62" s="14"/>
      <c r="AIZ62" s="14"/>
      <c r="AJA62" s="14"/>
      <c r="AJB62" s="14"/>
      <c r="AJC62" s="14"/>
      <c r="AJD62" s="14"/>
      <c r="AJE62" s="14"/>
      <c r="AJF62" s="14"/>
      <c r="AJG62" s="14"/>
      <c r="AJH62" s="14"/>
      <c r="AJI62" s="14"/>
      <c r="AJJ62" s="14"/>
      <c r="AJK62" s="14"/>
      <c r="AJL62" s="14"/>
      <c r="AJM62" s="14"/>
      <c r="AJN62" s="14"/>
      <c r="AJO62" s="14"/>
      <c r="AJP62" s="14"/>
      <c r="AJQ62" s="14"/>
      <c r="AJR62" s="14"/>
      <c r="AJS62" s="14"/>
      <c r="AJT62" s="14"/>
      <c r="AJU62" s="14"/>
      <c r="AJV62" s="14"/>
      <c r="AJW62" s="14"/>
      <c r="AJX62" s="14"/>
      <c r="AJY62" s="14"/>
      <c r="AJZ62" s="14"/>
      <c r="AKA62" s="14"/>
      <c r="AKB62" s="14"/>
      <c r="AKC62" s="14"/>
      <c r="AKD62" s="14"/>
      <c r="AKE62" s="14"/>
      <c r="AKF62" s="14"/>
      <c r="AKG62" s="14"/>
      <c r="AKH62" s="14"/>
      <c r="AKI62" s="14"/>
      <c r="AKJ62" s="14"/>
      <c r="AKK62" s="14"/>
      <c r="AKL62" s="14"/>
      <c r="AKM62" s="14"/>
      <c r="AKN62" s="14"/>
      <c r="AKO62" s="14"/>
      <c r="AKP62" s="14"/>
      <c r="AKQ62" s="14"/>
      <c r="AKR62" s="14"/>
      <c r="AKS62" s="14"/>
      <c r="AKT62" s="14"/>
      <c r="AKU62" s="14"/>
      <c r="AKV62" s="14"/>
      <c r="AKW62" s="14"/>
      <c r="AKX62" s="14"/>
      <c r="AKY62" s="14"/>
      <c r="AKZ62" s="14"/>
      <c r="ALA62" s="14"/>
      <c r="ALB62" s="14"/>
      <c r="ALC62" s="14"/>
      <c r="ALD62" s="14"/>
      <c r="ALE62" s="14"/>
      <c r="ALF62" s="14"/>
      <c r="ALG62" s="14"/>
      <c r="ALH62" s="14"/>
      <c r="ALI62" s="14"/>
      <c r="ALJ62" s="14"/>
      <c r="ALK62" s="14"/>
      <c r="ALL62" s="14"/>
      <c r="ALM62" s="14"/>
      <c r="ALN62" s="14"/>
      <c r="ALO62" s="14"/>
      <c r="ALP62" s="14"/>
      <c r="ALQ62" s="14"/>
      <c r="ALR62" s="14"/>
      <c r="ALS62" s="14"/>
      <c r="ALT62" s="14"/>
      <c r="ALU62" s="14"/>
      <c r="ALV62" s="14"/>
      <c r="ALW62" s="14"/>
      <c r="ALX62" s="14"/>
      <c r="ALY62" s="14"/>
      <c r="ALZ62" s="14"/>
      <c r="AMA62" s="14"/>
      <c r="AMB62" s="14"/>
      <c r="AMC62" s="14"/>
      <c r="AMD62" s="14"/>
      <c r="AME62" s="14"/>
    </row>
    <row r="63" spans="1:1019" ht="15" x14ac:dyDescent="0.25">
      <c r="A63" s="14" t="s">
        <v>1157</v>
      </c>
      <c r="B63" s="18">
        <v>25715</v>
      </c>
      <c r="C63" s="14"/>
      <c r="D63" s="14" t="s">
        <v>1158</v>
      </c>
      <c r="E63" s="14"/>
      <c r="F63" s="14"/>
      <c r="G63" s="19"/>
      <c r="H63" s="20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  <c r="IV63" s="14"/>
      <c r="IW63" s="14"/>
      <c r="IX63" s="14"/>
      <c r="IY63" s="14"/>
      <c r="IZ63" s="14"/>
      <c r="JA63" s="14"/>
      <c r="JB63" s="14"/>
      <c r="JC63" s="14"/>
      <c r="JD63" s="14"/>
      <c r="JE63" s="14"/>
      <c r="JF63" s="14"/>
      <c r="JG63" s="14"/>
      <c r="JH63" s="14"/>
      <c r="JI63" s="14"/>
      <c r="JJ63" s="14"/>
      <c r="JK63" s="14"/>
      <c r="JL63" s="14"/>
      <c r="JM63" s="14"/>
      <c r="JN63" s="14"/>
      <c r="JO63" s="14"/>
      <c r="JP63" s="14"/>
      <c r="JQ63" s="14"/>
      <c r="JR63" s="14"/>
      <c r="JS63" s="14"/>
      <c r="JT63" s="14"/>
      <c r="JU63" s="14"/>
      <c r="JV63" s="14"/>
      <c r="JW63" s="14"/>
      <c r="JX63" s="14"/>
      <c r="JY63" s="14"/>
      <c r="JZ63" s="14"/>
      <c r="KA63" s="14"/>
      <c r="KB63" s="14"/>
      <c r="KC63" s="14"/>
      <c r="KD63" s="14"/>
      <c r="KE63" s="14"/>
      <c r="KF63" s="14"/>
      <c r="KG63" s="14"/>
      <c r="KH63" s="14"/>
      <c r="KI63" s="14"/>
      <c r="KJ63" s="14"/>
      <c r="KK63" s="14"/>
      <c r="KL63" s="14"/>
      <c r="KM63" s="14"/>
      <c r="KN63" s="14"/>
      <c r="KO63" s="14"/>
      <c r="KP63" s="14"/>
      <c r="KQ63" s="14"/>
      <c r="KR63" s="14"/>
      <c r="KS63" s="14"/>
      <c r="KT63" s="14"/>
      <c r="KU63" s="14"/>
      <c r="KV63" s="14"/>
      <c r="KW63" s="14"/>
      <c r="KX63" s="14"/>
      <c r="KY63" s="14"/>
      <c r="KZ63" s="14"/>
      <c r="LA63" s="14"/>
      <c r="LB63" s="14"/>
      <c r="LC63" s="14"/>
      <c r="LD63" s="14"/>
      <c r="LE63" s="14"/>
      <c r="LF63" s="14"/>
      <c r="LG63" s="14"/>
      <c r="LH63" s="14"/>
      <c r="LI63" s="14"/>
      <c r="LJ63" s="14"/>
      <c r="LK63" s="14"/>
      <c r="LL63" s="14"/>
      <c r="LM63" s="14"/>
      <c r="LN63" s="14"/>
      <c r="LO63" s="14"/>
      <c r="LP63" s="14"/>
      <c r="LQ63" s="14"/>
      <c r="LR63" s="14"/>
      <c r="LS63" s="14"/>
      <c r="LT63" s="14"/>
      <c r="LU63" s="14"/>
      <c r="LV63" s="14"/>
      <c r="LW63" s="14"/>
      <c r="LX63" s="14"/>
      <c r="LY63" s="14"/>
      <c r="LZ63" s="14"/>
      <c r="MA63" s="14"/>
      <c r="MB63" s="14"/>
      <c r="MC63" s="14"/>
      <c r="MD63" s="14"/>
      <c r="ME63" s="14"/>
      <c r="MF63" s="14"/>
      <c r="MG63" s="14"/>
      <c r="MH63" s="14"/>
      <c r="MI63" s="14"/>
      <c r="MJ63" s="14"/>
      <c r="MK63" s="14"/>
      <c r="ML63" s="14"/>
      <c r="MM63" s="14"/>
      <c r="MN63" s="14"/>
      <c r="MO63" s="14"/>
      <c r="MP63" s="14"/>
      <c r="MQ63" s="14"/>
      <c r="MR63" s="14"/>
      <c r="MS63" s="14"/>
      <c r="MT63" s="14"/>
      <c r="MU63" s="14"/>
      <c r="MV63" s="14"/>
      <c r="MW63" s="14"/>
      <c r="MX63" s="14"/>
      <c r="MY63" s="14"/>
      <c r="MZ63" s="14"/>
      <c r="NA63" s="14"/>
      <c r="NB63" s="14"/>
      <c r="NC63" s="14"/>
      <c r="ND63" s="14"/>
      <c r="NE63" s="14"/>
      <c r="NF63" s="14"/>
      <c r="NG63" s="14"/>
      <c r="NH63" s="14"/>
      <c r="NI63" s="14"/>
      <c r="NJ63" s="14"/>
      <c r="NK63" s="14"/>
      <c r="NL63" s="14"/>
      <c r="NM63" s="14"/>
      <c r="NN63" s="14"/>
      <c r="NO63" s="14"/>
      <c r="NP63" s="14"/>
      <c r="NQ63" s="14"/>
      <c r="NR63" s="14"/>
      <c r="NS63" s="14"/>
      <c r="NT63" s="14"/>
      <c r="NU63" s="14"/>
      <c r="NV63" s="14"/>
      <c r="NW63" s="14"/>
      <c r="NX63" s="14"/>
      <c r="NY63" s="14"/>
      <c r="NZ63" s="14"/>
      <c r="OA63" s="14"/>
      <c r="OB63" s="14"/>
      <c r="OC63" s="14"/>
      <c r="OD63" s="14"/>
      <c r="OE63" s="14"/>
      <c r="OF63" s="14"/>
      <c r="OG63" s="14"/>
      <c r="OH63" s="14"/>
      <c r="OI63" s="14"/>
      <c r="OJ63" s="14"/>
      <c r="OK63" s="14"/>
      <c r="OL63" s="14"/>
      <c r="OM63" s="14"/>
      <c r="ON63" s="14"/>
      <c r="OO63" s="14"/>
      <c r="OP63" s="14"/>
      <c r="OQ63" s="14"/>
      <c r="OR63" s="14"/>
      <c r="OS63" s="14"/>
      <c r="OT63" s="14"/>
      <c r="OU63" s="14"/>
      <c r="OV63" s="14"/>
      <c r="OW63" s="14"/>
      <c r="OX63" s="14"/>
      <c r="OY63" s="14"/>
      <c r="OZ63" s="14"/>
      <c r="PA63" s="14"/>
      <c r="PB63" s="14"/>
      <c r="PC63" s="14"/>
      <c r="PD63" s="14"/>
      <c r="PE63" s="14"/>
      <c r="PF63" s="14"/>
      <c r="PG63" s="14"/>
      <c r="PH63" s="14"/>
      <c r="PI63" s="14"/>
      <c r="PJ63" s="14"/>
      <c r="PK63" s="14"/>
      <c r="PL63" s="14"/>
      <c r="PM63" s="14"/>
      <c r="PN63" s="14"/>
      <c r="PO63" s="14"/>
      <c r="PP63" s="14"/>
      <c r="PQ63" s="14"/>
      <c r="PR63" s="14"/>
      <c r="PS63" s="14"/>
      <c r="PT63" s="14"/>
      <c r="PU63" s="14"/>
      <c r="PV63" s="14"/>
      <c r="PW63" s="14"/>
      <c r="PX63" s="14"/>
      <c r="PY63" s="14"/>
      <c r="PZ63" s="14"/>
      <c r="QA63" s="14"/>
      <c r="QB63" s="14"/>
      <c r="QC63" s="14"/>
      <c r="QD63" s="14"/>
      <c r="QE63" s="14"/>
      <c r="QF63" s="14"/>
      <c r="QG63" s="14"/>
      <c r="QH63" s="14"/>
      <c r="QI63" s="14"/>
      <c r="QJ63" s="14"/>
      <c r="QK63" s="14"/>
      <c r="QL63" s="14"/>
      <c r="QM63" s="14"/>
      <c r="QN63" s="14"/>
      <c r="QO63" s="14"/>
      <c r="QP63" s="14"/>
      <c r="QQ63" s="14"/>
      <c r="QR63" s="14"/>
      <c r="QS63" s="14"/>
      <c r="QT63" s="14"/>
      <c r="QU63" s="14"/>
      <c r="QV63" s="14"/>
      <c r="QW63" s="14"/>
      <c r="QX63" s="14"/>
      <c r="QY63" s="14"/>
      <c r="QZ63" s="14"/>
      <c r="RA63" s="14"/>
      <c r="RB63" s="14"/>
      <c r="RC63" s="14"/>
      <c r="RD63" s="14"/>
      <c r="RE63" s="14"/>
      <c r="RF63" s="14"/>
      <c r="RG63" s="14"/>
      <c r="RH63" s="14"/>
      <c r="RI63" s="14"/>
      <c r="RJ63" s="14"/>
      <c r="RK63" s="14"/>
      <c r="RL63" s="14"/>
      <c r="RM63" s="14"/>
      <c r="RN63" s="14"/>
      <c r="RO63" s="14"/>
      <c r="RP63" s="14"/>
      <c r="RQ63" s="14"/>
      <c r="RR63" s="14"/>
      <c r="RS63" s="14"/>
      <c r="RT63" s="14"/>
      <c r="RU63" s="14"/>
      <c r="RV63" s="14"/>
      <c r="RW63" s="14"/>
      <c r="RX63" s="14"/>
      <c r="RY63" s="14"/>
      <c r="RZ63" s="14"/>
      <c r="SA63" s="14"/>
      <c r="SB63" s="14"/>
      <c r="SC63" s="14"/>
      <c r="SD63" s="14"/>
      <c r="SE63" s="14"/>
      <c r="SF63" s="14"/>
      <c r="SG63" s="14"/>
      <c r="SH63" s="14"/>
      <c r="SI63" s="14"/>
      <c r="SJ63" s="14"/>
      <c r="SK63" s="14"/>
      <c r="SL63" s="14"/>
      <c r="SM63" s="14"/>
      <c r="SN63" s="14"/>
      <c r="SO63" s="14"/>
      <c r="SP63" s="14"/>
      <c r="SQ63" s="14"/>
      <c r="SR63" s="14"/>
      <c r="SS63" s="14"/>
      <c r="ST63" s="14"/>
      <c r="SU63" s="14"/>
      <c r="SV63" s="14"/>
      <c r="SW63" s="14"/>
      <c r="SX63" s="14"/>
      <c r="SY63" s="14"/>
      <c r="SZ63" s="14"/>
      <c r="TA63" s="14"/>
      <c r="TB63" s="14"/>
      <c r="TC63" s="14"/>
      <c r="TD63" s="14"/>
      <c r="TE63" s="14"/>
      <c r="TF63" s="14"/>
      <c r="TG63" s="14"/>
      <c r="TH63" s="14"/>
      <c r="TI63" s="14"/>
      <c r="TJ63" s="14"/>
      <c r="TK63" s="14"/>
      <c r="TL63" s="14"/>
      <c r="TM63" s="14"/>
      <c r="TN63" s="14"/>
      <c r="TO63" s="14"/>
      <c r="TP63" s="14"/>
      <c r="TQ63" s="14"/>
      <c r="TR63" s="14"/>
      <c r="TS63" s="14"/>
      <c r="TT63" s="14"/>
      <c r="TU63" s="14"/>
      <c r="TV63" s="14"/>
      <c r="TW63" s="14"/>
      <c r="TX63" s="14"/>
      <c r="TY63" s="14"/>
      <c r="TZ63" s="14"/>
      <c r="UA63" s="14"/>
      <c r="UB63" s="14"/>
      <c r="UC63" s="14"/>
      <c r="UD63" s="14"/>
      <c r="UE63" s="14"/>
      <c r="UF63" s="14"/>
      <c r="UG63" s="14"/>
      <c r="UH63" s="14"/>
      <c r="UI63" s="14"/>
      <c r="UJ63" s="14"/>
      <c r="UK63" s="14"/>
      <c r="UL63" s="14"/>
      <c r="UM63" s="14"/>
      <c r="UN63" s="14"/>
      <c r="UO63" s="14"/>
      <c r="UP63" s="14"/>
      <c r="UQ63" s="14"/>
      <c r="UR63" s="14"/>
      <c r="US63" s="14"/>
      <c r="UT63" s="14"/>
      <c r="UU63" s="14"/>
      <c r="UV63" s="14"/>
      <c r="UW63" s="14"/>
      <c r="UX63" s="14"/>
      <c r="UY63" s="14"/>
      <c r="UZ63" s="14"/>
      <c r="VA63" s="14"/>
      <c r="VB63" s="14"/>
      <c r="VC63" s="14"/>
      <c r="VD63" s="14"/>
      <c r="VE63" s="14"/>
      <c r="VF63" s="14"/>
      <c r="VG63" s="14"/>
      <c r="VH63" s="14"/>
      <c r="VI63" s="14"/>
      <c r="VJ63" s="14"/>
      <c r="VK63" s="14"/>
      <c r="VL63" s="14"/>
      <c r="VM63" s="14"/>
      <c r="VN63" s="14"/>
      <c r="VO63" s="14"/>
      <c r="VP63" s="14"/>
      <c r="VQ63" s="14"/>
      <c r="VR63" s="14"/>
      <c r="VS63" s="14"/>
      <c r="VT63" s="14"/>
      <c r="VU63" s="14"/>
      <c r="VV63" s="14"/>
      <c r="VW63" s="14"/>
      <c r="VX63" s="14"/>
      <c r="VY63" s="14"/>
      <c r="VZ63" s="14"/>
      <c r="WA63" s="14"/>
      <c r="WB63" s="14"/>
      <c r="WC63" s="14"/>
      <c r="WD63" s="14"/>
      <c r="WE63" s="14"/>
      <c r="WF63" s="14"/>
      <c r="WG63" s="14"/>
      <c r="WH63" s="14"/>
      <c r="WI63" s="14"/>
      <c r="WJ63" s="14"/>
      <c r="WK63" s="14"/>
      <c r="WL63" s="14"/>
      <c r="WM63" s="14"/>
      <c r="WN63" s="14"/>
      <c r="WO63" s="14"/>
      <c r="WP63" s="14"/>
      <c r="WQ63" s="14"/>
      <c r="WR63" s="14"/>
      <c r="WS63" s="14"/>
      <c r="WT63" s="14"/>
      <c r="WU63" s="14"/>
      <c r="WV63" s="14"/>
      <c r="WW63" s="14"/>
      <c r="WX63" s="14"/>
      <c r="WY63" s="14"/>
      <c r="WZ63" s="14"/>
      <c r="XA63" s="14"/>
      <c r="XB63" s="14"/>
      <c r="XC63" s="14"/>
      <c r="XD63" s="14"/>
      <c r="XE63" s="14"/>
      <c r="XF63" s="14"/>
      <c r="XG63" s="14"/>
      <c r="XH63" s="14"/>
      <c r="XI63" s="14"/>
      <c r="XJ63" s="14"/>
      <c r="XK63" s="14"/>
      <c r="XL63" s="14"/>
      <c r="XM63" s="14"/>
      <c r="XN63" s="14"/>
      <c r="XO63" s="14"/>
      <c r="XP63" s="14"/>
      <c r="XQ63" s="14"/>
      <c r="XR63" s="14"/>
      <c r="XS63" s="14"/>
      <c r="XT63" s="14"/>
      <c r="XU63" s="14"/>
      <c r="XV63" s="14"/>
      <c r="XW63" s="14"/>
      <c r="XX63" s="14"/>
      <c r="XY63" s="14"/>
      <c r="XZ63" s="14"/>
      <c r="YA63" s="14"/>
      <c r="YB63" s="14"/>
      <c r="YC63" s="14"/>
      <c r="YD63" s="14"/>
      <c r="YE63" s="14"/>
      <c r="YF63" s="14"/>
      <c r="YG63" s="14"/>
      <c r="YH63" s="14"/>
      <c r="YI63" s="14"/>
      <c r="YJ63" s="14"/>
      <c r="YK63" s="14"/>
      <c r="YL63" s="14"/>
      <c r="YM63" s="14"/>
      <c r="YN63" s="14"/>
      <c r="YO63" s="14"/>
      <c r="YP63" s="14"/>
      <c r="YQ63" s="14"/>
      <c r="YR63" s="14"/>
      <c r="YS63" s="14"/>
      <c r="YT63" s="14"/>
      <c r="YU63" s="14"/>
      <c r="YV63" s="14"/>
      <c r="YW63" s="14"/>
      <c r="YX63" s="14"/>
      <c r="YY63" s="14"/>
      <c r="YZ63" s="14"/>
      <c r="ZA63" s="14"/>
      <c r="ZB63" s="14"/>
      <c r="ZC63" s="14"/>
      <c r="ZD63" s="14"/>
      <c r="ZE63" s="14"/>
      <c r="ZF63" s="14"/>
      <c r="ZG63" s="14"/>
      <c r="ZH63" s="14"/>
      <c r="ZI63" s="14"/>
      <c r="ZJ63" s="14"/>
      <c r="ZK63" s="14"/>
      <c r="ZL63" s="14"/>
      <c r="ZM63" s="14"/>
      <c r="ZN63" s="14"/>
      <c r="ZO63" s="14"/>
      <c r="ZP63" s="14"/>
      <c r="ZQ63" s="14"/>
      <c r="ZR63" s="14"/>
      <c r="ZS63" s="14"/>
      <c r="ZT63" s="14"/>
      <c r="ZU63" s="14"/>
      <c r="ZV63" s="14"/>
      <c r="ZW63" s="14"/>
      <c r="ZX63" s="14"/>
      <c r="ZY63" s="14"/>
      <c r="ZZ63" s="14"/>
      <c r="AAA63" s="14"/>
      <c r="AAB63" s="14"/>
      <c r="AAC63" s="14"/>
      <c r="AAD63" s="14"/>
      <c r="AAE63" s="14"/>
      <c r="AAF63" s="14"/>
      <c r="AAG63" s="14"/>
      <c r="AAH63" s="14"/>
      <c r="AAI63" s="14"/>
      <c r="AAJ63" s="14"/>
      <c r="AAK63" s="14"/>
      <c r="AAL63" s="14"/>
      <c r="AAM63" s="14"/>
      <c r="AAN63" s="14"/>
      <c r="AAO63" s="14"/>
      <c r="AAP63" s="14"/>
      <c r="AAQ63" s="14"/>
      <c r="AAR63" s="14"/>
      <c r="AAS63" s="14"/>
      <c r="AAT63" s="14"/>
      <c r="AAU63" s="14"/>
      <c r="AAV63" s="14"/>
      <c r="AAW63" s="14"/>
      <c r="AAX63" s="14"/>
      <c r="AAY63" s="14"/>
      <c r="AAZ63" s="14"/>
      <c r="ABA63" s="14"/>
      <c r="ABB63" s="14"/>
      <c r="ABC63" s="14"/>
      <c r="ABD63" s="14"/>
      <c r="ABE63" s="14"/>
      <c r="ABF63" s="14"/>
      <c r="ABG63" s="14"/>
      <c r="ABH63" s="14"/>
      <c r="ABI63" s="14"/>
      <c r="ABJ63" s="14"/>
      <c r="ABK63" s="14"/>
      <c r="ABL63" s="14"/>
      <c r="ABM63" s="14"/>
      <c r="ABN63" s="14"/>
      <c r="ABO63" s="14"/>
      <c r="ABP63" s="14"/>
      <c r="ABQ63" s="14"/>
      <c r="ABR63" s="14"/>
      <c r="ABS63" s="14"/>
      <c r="ABT63" s="14"/>
      <c r="ABU63" s="14"/>
      <c r="ABV63" s="14"/>
      <c r="ABW63" s="14"/>
      <c r="ABX63" s="14"/>
      <c r="ABY63" s="14"/>
      <c r="ABZ63" s="14"/>
      <c r="ACA63" s="14"/>
      <c r="ACB63" s="14"/>
      <c r="ACC63" s="14"/>
      <c r="ACD63" s="14"/>
      <c r="ACE63" s="14"/>
      <c r="ACF63" s="14"/>
      <c r="ACG63" s="14"/>
      <c r="ACH63" s="14"/>
      <c r="ACI63" s="14"/>
      <c r="ACJ63" s="14"/>
      <c r="ACK63" s="14"/>
      <c r="ACL63" s="14"/>
      <c r="ACM63" s="14"/>
      <c r="ACN63" s="14"/>
      <c r="ACO63" s="14"/>
      <c r="ACP63" s="14"/>
      <c r="ACQ63" s="14"/>
      <c r="ACR63" s="14"/>
      <c r="ACS63" s="14"/>
      <c r="ACT63" s="14"/>
      <c r="ACU63" s="14"/>
      <c r="ACV63" s="14"/>
      <c r="ACW63" s="14"/>
      <c r="ACX63" s="14"/>
      <c r="ACY63" s="14"/>
      <c r="ACZ63" s="14"/>
      <c r="ADA63" s="14"/>
      <c r="ADB63" s="14"/>
      <c r="ADC63" s="14"/>
      <c r="ADD63" s="14"/>
      <c r="ADE63" s="14"/>
      <c r="ADF63" s="14"/>
      <c r="ADG63" s="14"/>
      <c r="ADH63" s="14"/>
      <c r="ADI63" s="14"/>
      <c r="ADJ63" s="14"/>
      <c r="ADK63" s="14"/>
      <c r="ADL63" s="14"/>
      <c r="ADM63" s="14"/>
      <c r="ADN63" s="14"/>
      <c r="ADO63" s="14"/>
      <c r="ADP63" s="14"/>
      <c r="ADQ63" s="14"/>
      <c r="ADR63" s="14"/>
      <c r="ADS63" s="14"/>
      <c r="ADT63" s="14"/>
      <c r="ADU63" s="14"/>
      <c r="ADV63" s="14"/>
      <c r="ADW63" s="14"/>
      <c r="ADX63" s="14"/>
      <c r="ADY63" s="14"/>
      <c r="ADZ63" s="14"/>
      <c r="AEA63" s="14"/>
      <c r="AEB63" s="14"/>
      <c r="AEC63" s="14"/>
      <c r="AED63" s="14"/>
      <c r="AEE63" s="14"/>
      <c r="AEF63" s="14"/>
      <c r="AEG63" s="14"/>
      <c r="AEH63" s="14"/>
      <c r="AEI63" s="14"/>
      <c r="AEJ63" s="14"/>
      <c r="AEK63" s="14"/>
      <c r="AEL63" s="14"/>
      <c r="AEM63" s="14"/>
      <c r="AEN63" s="14"/>
      <c r="AEO63" s="14"/>
      <c r="AEP63" s="14"/>
      <c r="AEQ63" s="14"/>
      <c r="AER63" s="14"/>
      <c r="AES63" s="14"/>
      <c r="AET63" s="14"/>
      <c r="AEU63" s="14"/>
      <c r="AEV63" s="14"/>
      <c r="AEW63" s="14"/>
      <c r="AEX63" s="14"/>
      <c r="AEY63" s="14"/>
      <c r="AEZ63" s="14"/>
      <c r="AFA63" s="14"/>
      <c r="AFB63" s="14"/>
      <c r="AFC63" s="14"/>
      <c r="AFD63" s="14"/>
      <c r="AFE63" s="14"/>
      <c r="AFF63" s="14"/>
      <c r="AFG63" s="14"/>
      <c r="AFH63" s="14"/>
      <c r="AFI63" s="14"/>
      <c r="AFJ63" s="14"/>
      <c r="AFK63" s="14"/>
      <c r="AFL63" s="14"/>
      <c r="AFM63" s="14"/>
      <c r="AFN63" s="14"/>
      <c r="AFO63" s="14"/>
      <c r="AFP63" s="14"/>
      <c r="AFQ63" s="14"/>
      <c r="AFR63" s="14"/>
      <c r="AFS63" s="14"/>
      <c r="AFT63" s="14"/>
      <c r="AFU63" s="14"/>
      <c r="AFV63" s="14"/>
      <c r="AFW63" s="14"/>
      <c r="AFX63" s="14"/>
      <c r="AFY63" s="14"/>
      <c r="AFZ63" s="14"/>
      <c r="AGA63" s="14"/>
      <c r="AGB63" s="14"/>
      <c r="AGC63" s="14"/>
      <c r="AGD63" s="14"/>
      <c r="AGE63" s="14"/>
      <c r="AGF63" s="14"/>
      <c r="AGG63" s="14"/>
      <c r="AGH63" s="14"/>
      <c r="AGI63" s="14"/>
      <c r="AGJ63" s="14"/>
      <c r="AGK63" s="14"/>
      <c r="AGL63" s="14"/>
      <c r="AGM63" s="14"/>
      <c r="AGN63" s="14"/>
      <c r="AGO63" s="14"/>
      <c r="AGP63" s="14"/>
      <c r="AGQ63" s="14"/>
      <c r="AGR63" s="14"/>
      <c r="AGS63" s="14"/>
      <c r="AGT63" s="14"/>
      <c r="AGU63" s="14"/>
      <c r="AGV63" s="14"/>
      <c r="AGW63" s="14"/>
      <c r="AGX63" s="14"/>
      <c r="AGY63" s="14"/>
      <c r="AGZ63" s="14"/>
      <c r="AHA63" s="14"/>
      <c r="AHB63" s="14"/>
      <c r="AHC63" s="14"/>
      <c r="AHD63" s="14"/>
      <c r="AHE63" s="14"/>
      <c r="AHF63" s="14"/>
      <c r="AHG63" s="14"/>
      <c r="AHH63" s="14"/>
      <c r="AHI63" s="14"/>
      <c r="AHJ63" s="14"/>
      <c r="AHK63" s="14"/>
      <c r="AHL63" s="14"/>
      <c r="AHM63" s="14"/>
      <c r="AHN63" s="14"/>
      <c r="AHO63" s="14"/>
      <c r="AHP63" s="14"/>
      <c r="AHQ63" s="14"/>
      <c r="AHR63" s="14"/>
      <c r="AHS63" s="14"/>
      <c r="AHT63" s="14"/>
      <c r="AHU63" s="14"/>
      <c r="AHV63" s="14"/>
      <c r="AHW63" s="14"/>
      <c r="AHX63" s="14"/>
      <c r="AHY63" s="14"/>
      <c r="AHZ63" s="14"/>
      <c r="AIA63" s="14"/>
      <c r="AIB63" s="14"/>
      <c r="AIC63" s="14"/>
      <c r="AID63" s="14"/>
      <c r="AIE63" s="14"/>
      <c r="AIF63" s="14"/>
      <c r="AIG63" s="14"/>
      <c r="AIH63" s="14"/>
      <c r="AII63" s="14"/>
      <c r="AIJ63" s="14"/>
      <c r="AIK63" s="14"/>
      <c r="AIL63" s="14"/>
      <c r="AIM63" s="14"/>
      <c r="AIN63" s="14"/>
      <c r="AIO63" s="14"/>
      <c r="AIP63" s="14"/>
      <c r="AIQ63" s="14"/>
      <c r="AIR63" s="14"/>
      <c r="AIS63" s="14"/>
      <c r="AIT63" s="14"/>
      <c r="AIU63" s="14"/>
      <c r="AIV63" s="14"/>
      <c r="AIW63" s="14"/>
      <c r="AIX63" s="14"/>
      <c r="AIY63" s="14"/>
      <c r="AIZ63" s="14"/>
      <c r="AJA63" s="14"/>
      <c r="AJB63" s="14"/>
      <c r="AJC63" s="14"/>
      <c r="AJD63" s="14"/>
      <c r="AJE63" s="14"/>
      <c r="AJF63" s="14"/>
      <c r="AJG63" s="14"/>
      <c r="AJH63" s="14"/>
      <c r="AJI63" s="14"/>
      <c r="AJJ63" s="14"/>
      <c r="AJK63" s="14"/>
      <c r="AJL63" s="14"/>
      <c r="AJM63" s="14"/>
      <c r="AJN63" s="14"/>
      <c r="AJO63" s="14"/>
      <c r="AJP63" s="14"/>
      <c r="AJQ63" s="14"/>
      <c r="AJR63" s="14"/>
      <c r="AJS63" s="14"/>
      <c r="AJT63" s="14"/>
      <c r="AJU63" s="14"/>
      <c r="AJV63" s="14"/>
      <c r="AJW63" s="14"/>
      <c r="AJX63" s="14"/>
      <c r="AJY63" s="14"/>
      <c r="AJZ63" s="14"/>
      <c r="AKA63" s="14"/>
      <c r="AKB63" s="14"/>
      <c r="AKC63" s="14"/>
      <c r="AKD63" s="14"/>
      <c r="AKE63" s="14"/>
      <c r="AKF63" s="14"/>
      <c r="AKG63" s="14"/>
      <c r="AKH63" s="14"/>
      <c r="AKI63" s="14"/>
      <c r="AKJ63" s="14"/>
      <c r="AKK63" s="14"/>
      <c r="AKL63" s="14"/>
      <c r="AKM63" s="14"/>
      <c r="AKN63" s="14"/>
      <c r="AKO63" s="14"/>
      <c r="AKP63" s="14"/>
      <c r="AKQ63" s="14"/>
      <c r="AKR63" s="14"/>
      <c r="AKS63" s="14"/>
      <c r="AKT63" s="14"/>
      <c r="AKU63" s="14"/>
      <c r="AKV63" s="14"/>
      <c r="AKW63" s="14"/>
      <c r="AKX63" s="14"/>
      <c r="AKY63" s="14"/>
      <c r="AKZ63" s="14"/>
      <c r="ALA63" s="14"/>
      <c r="ALB63" s="14"/>
      <c r="ALC63" s="14"/>
      <c r="ALD63" s="14"/>
      <c r="ALE63" s="14"/>
      <c r="ALF63" s="14"/>
      <c r="ALG63" s="14"/>
      <c r="ALH63" s="14"/>
      <c r="ALI63" s="14"/>
      <c r="ALJ63" s="14"/>
      <c r="ALK63" s="14"/>
      <c r="ALL63" s="14"/>
      <c r="ALM63" s="14"/>
      <c r="ALN63" s="14"/>
      <c r="ALO63" s="14"/>
      <c r="ALP63" s="14"/>
      <c r="ALQ63" s="14"/>
      <c r="ALR63" s="14"/>
      <c r="ALS63" s="14"/>
      <c r="ALT63" s="14"/>
      <c r="ALU63" s="14"/>
      <c r="ALV63" s="14"/>
      <c r="ALW63" s="14"/>
      <c r="ALX63" s="14"/>
      <c r="ALY63" s="14"/>
      <c r="ALZ63" s="14"/>
      <c r="AMA63" s="14"/>
      <c r="AMB63" s="14"/>
      <c r="AMC63" s="14"/>
      <c r="AMD63" s="14"/>
      <c r="AME63" s="14"/>
    </row>
    <row r="64" spans="1:1019" ht="15" x14ac:dyDescent="0.25">
      <c r="A64" s="14" t="s">
        <v>1159</v>
      </c>
      <c r="B64" s="18">
        <v>41144</v>
      </c>
      <c r="C64" s="14"/>
      <c r="D64" s="14" t="s">
        <v>1160</v>
      </c>
      <c r="E64" s="14"/>
      <c r="F64" s="14"/>
      <c r="G64" s="19"/>
      <c r="H64" s="20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  <c r="IV64" s="14"/>
      <c r="IW64" s="14"/>
      <c r="IX64" s="14"/>
      <c r="IY64" s="14"/>
      <c r="IZ64" s="14"/>
      <c r="JA64" s="14"/>
      <c r="JB64" s="14"/>
      <c r="JC64" s="14"/>
      <c r="JD64" s="14"/>
      <c r="JE64" s="14"/>
      <c r="JF64" s="14"/>
      <c r="JG64" s="14"/>
      <c r="JH64" s="14"/>
      <c r="JI64" s="14"/>
      <c r="JJ64" s="14"/>
      <c r="JK64" s="14"/>
      <c r="JL64" s="14"/>
      <c r="JM64" s="14"/>
      <c r="JN64" s="14"/>
      <c r="JO64" s="14"/>
      <c r="JP64" s="14"/>
      <c r="JQ64" s="14"/>
      <c r="JR64" s="14"/>
      <c r="JS64" s="14"/>
      <c r="JT64" s="14"/>
      <c r="JU64" s="14"/>
      <c r="JV64" s="14"/>
      <c r="JW64" s="14"/>
      <c r="JX64" s="14"/>
      <c r="JY64" s="14"/>
      <c r="JZ64" s="14"/>
      <c r="KA64" s="14"/>
      <c r="KB64" s="14"/>
      <c r="KC64" s="14"/>
      <c r="KD64" s="14"/>
      <c r="KE64" s="14"/>
      <c r="KF64" s="14"/>
      <c r="KG64" s="14"/>
      <c r="KH64" s="14"/>
      <c r="KI64" s="14"/>
      <c r="KJ64" s="14"/>
      <c r="KK64" s="14"/>
      <c r="KL64" s="14"/>
      <c r="KM64" s="14"/>
      <c r="KN64" s="14"/>
      <c r="KO64" s="14"/>
      <c r="KP64" s="14"/>
      <c r="KQ64" s="14"/>
      <c r="KR64" s="14"/>
      <c r="KS64" s="14"/>
      <c r="KT64" s="14"/>
      <c r="KU64" s="14"/>
      <c r="KV64" s="14"/>
      <c r="KW64" s="14"/>
      <c r="KX64" s="14"/>
      <c r="KY64" s="14"/>
      <c r="KZ64" s="14"/>
      <c r="LA64" s="14"/>
      <c r="LB64" s="14"/>
      <c r="LC64" s="14"/>
      <c r="LD64" s="14"/>
      <c r="LE64" s="14"/>
      <c r="LF64" s="14"/>
      <c r="LG64" s="14"/>
      <c r="LH64" s="14"/>
      <c r="LI64" s="14"/>
      <c r="LJ64" s="14"/>
      <c r="LK64" s="14"/>
      <c r="LL64" s="14"/>
      <c r="LM64" s="14"/>
      <c r="LN64" s="14"/>
      <c r="LO64" s="14"/>
      <c r="LP64" s="14"/>
      <c r="LQ64" s="14"/>
      <c r="LR64" s="14"/>
      <c r="LS64" s="14"/>
      <c r="LT64" s="14"/>
      <c r="LU64" s="14"/>
      <c r="LV64" s="14"/>
      <c r="LW64" s="14"/>
      <c r="LX64" s="14"/>
      <c r="LY64" s="14"/>
      <c r="LZ64" s="14"/>
      <c r="MA64" s="14"/>
      <c r="MB64" s="14"/>
      <c r="MC64" s="14"/>
      <c r="MD64" s="14"/>
      <c r="ME64" s="14"/>
      <c r="MF64" s="14"/>
      <c r="MG64" s="14"/>
      <c r="MH64" s="14"/>
      <c r="MI64" s="14"/>
      <c r="MJ64" s="14"/>
      <c r="MK64" s="14"/>
      <c r="ML64" s="14"/>
      <c r="MM64" s="14"/>
      <c r="MN64" s="14"/>
      <c r="MO64" s="14"/>
      <c r="MP64" s="14"/>
      <c r="MQ64" s="14"/>
      <c r="MR64" s="14"/>
      <c r="MS64" s="14"/>
      <c r="MT64" s="14"/>
      <c r="MU64" s="14"/>
      <c r="MV64" s="14"/>
      <c r="MW64" s="14"/>
      <c r="MX64" s="14"/>
      <c r="MY64" s="14"/>
      <c r="MZ64" s="14"/>
      <c r="NA64" s="14"/>
      <c r="NB64" s="14"/>
      <c r="NC64" s="14"/>
      <c r="ND64" s="14"/>
      <c r="NE64" s="14"/>
      <c r="NF64" s="14"/>
      <c r="NG64" s="14"/>
      <c r="NH64" s="14"/>
      <c r="NI64" s="14"/>
      <c r="NJ64" s="14"/>
      <c r="NK64" s="14"/>
      <c r="NL64" s="14"/>
      <c r="NM64" s="14"/>
      <c r="NN64" s="14"/>
      <c r="NO64" s="14"/>
      <c r="NP64" s="14"/>
      <c r="NQ64" s="14"/>
      <c r="NR64" s="14"/>
      <c r="NS64" s="14"/>
      <c r="NT64" s="14"/>
      <c r="NU64" s="14"/>
      <c r="NV64" s="14"/>
      <c r="NW64" s="14"/>
      <c r="NX64" s="14"/>
      <c r="NY64" s="14"/>
      <c r="NZ64" s="14"/>
      <c r="OA64" s="14"/>
      <c r="OB64" s="14"/>
      <c r="OC64" s="14"/>
      <c r="OD64" s="14"/>
      <c r="OE64" s="14"/>
      <c r="OF64" s="14"/>
      <c r="OG64" s="14"/>
      <c r="OH64" s="14"/>
      <c r="OI64" s="14"/>
      <c r="OJ64" s="14"/>
      <c r="OK64" s="14"/>
      <c r="OL64" s="14"/>
      <c r="OM64" s="14"/>
      <c r="ON64" s="14"/>
      <c r="OO64" s="14"/>
      <c r="OP64" s="14"/>
      <c r="OQ64" s="14"/>
      <c r="OR64" s="14"/>
      <c r="OS64" s="14"/>
      <c r="OT64" s="14"/>
      <c r="OU64" s="14"/>
      <c r="OV64" s="14"/>
      <c r="OW64" s="14"/>
      <c r="OX64" s="14"/>
      <c r="OY64" s="14"/>
      <c r="OZ64" s="14"/>
      <c r="PA64" s="14"/>
      <c r="PB64" s="14"/>
      <c r="PC64" s="14"/>
      <c r="PD64" s="14"/>
      <c r="PE64" s="14"/>
      <c r="PF64" s="14"/>
      <c r="PG64" s="14"/>
      <c r="PH64" s="14"/>
      <c r="PI64" s="14"/>
      <c r="PJ64" s="14"/>
      <c r="PK64" s="14"/>
      <c r="PL64" s="14"/>
      <c r="PM64" s="14"/>
      <c r="PN64" s="14"/>
      <c r="PO64" s="14"/>
      <c r="PP64" s="14"/>
      <c r="PQ64" s="14"/>
      <c r="PR64" s="14"/>
      <c r="PS64" s="14"/>
      <c r="PT64" s="14"/>
      <c r="PU64" s="14"/>
      <c r="PV64" s="14"/>
      <c r="PW64" s="14"/>
      <c r="PX64" s="14"/>
      <c r="PY64" s="14"/>
      <c r="PZ64" s="14"/>
      <c r="QA64" s="14"/>
      <c r="QB64" s="14"/>
      <c r="QC64" s="14"/>
      <c r="QD64" s="14"/>
      <c r="QE64" s="14"/>
      <c r="QF64" s="14"/>
      <c r="QG64" s="14"/>
      <c r="QH64" s="14"/>
      <c r="QI64" s="14"/>
      <c r="QJ64" s="14"/>
      <c r="QK64" s="14"/>
      <c r="QL64" s="14"/>
      <c r="QM64" s="14"/>
      <c r="QN64" s="14"/>
      <c r="QO64" s="14"/>
      <c r="QP64" s="14"/>
      <c r="QQ64" s="14"/>
      <c r="QR64" s="14"/>
      <c r="QS64" s="14"/>
      <c r="QT64" s="14"/>
      <c r="QU64" s="14"/>
      <c r="QV64" s="14"/>
      <c r="QW64" s="14"/>
      <c r="QX64" s="14"/>
      <c r="QY64" s="14"/>
      <c r="QZ64" s="14"/>
      <c r="RA64" s="14"/>
      <c r="RB64" s="14"/>
      <c r="RC64" s="14"/>
      <c r="RD64" s="14"/>
      <c r="RE64" s="14"/>
      <c r="RF64" s="14"/>
      <c r="RG64" s="14"/>
      <c r="RH64" s="14"/>
      <c r="RI64" s="14"/>
      <c r="RJ64" s="14"/>
      <c r="RK64" s="14"/>
      <c r="RL64" s="14"/>
      <c r="RM64" s="14"/>
      <c r="RN64" s="14"/>
      <c r="RO64" s="14"/>
      <c r="RP64" s="14"/>
      <c r="RQ64" s="14"/>
      <c r="RR64" s="14"/>
      <c r="RS64" s="14"/>
      <c r="RT64" s="14"/>
      <c r="RU64" s="14"/>
      <c r="RV64" s="14"/>
      <c r="RW64" s="14"/>
      <c r="RX64" s="14"/>
      <c r="RY64" s="14"/>
      <c r="RZ64" s="14"/>
      <c r="SA64" s="14"/>
      <c r="SB64" s="14"/>
      <c r="SC64" s="14"/>
      <c r="SD64" s="14"/>
      <c r="SE64" s="14"/>
      <c r="SF64" s="14"/>
      <c r="SG64" s="14"/>
      <c r="SH64" s="14"/>
      <c r="SI64" s="14"/>
      <c r="SJ64" s="14"/>
      <c r="SK64" s="14"/>
      <c r="SL64" s="14"/>
      <c r="SM64" s="14"/>
      <c r="SN64" s="14"/>
      <c r="SO64" s="14"/>
      <c r="SP64" s="14"/>
      <c r="SQ64" s="14"/>
      <c r="SR64" s="14"/>
      <c r="SS64" s="14"/>
      <c r="ST64" s="14"/>
      <c r="SU64" s="14"/>
      <c r="SV64" s="14"/>
      <c r="SW64" s="14"/>
      <c r="SX64" s="14"/>
      <c r="SY64" s="14"/>
      <c r="SZ64" s="14"/>
      <c r="TA64" s="14"/>
      <c r="TB64" s="14"/>
      <c r="TC64" s="14"/>
      <c r="TD64" s="14"/>
      <c r="TE64" s="14"/>
      <c r="TF64" s="14"/>
      <c r="TG64" s="14"/>
      <c r="TH64" s="14"/>
      <c r="TI64" s="14"/>
      <c r="TJ64" s="14"/>
      <c r="TK64" s="14"/>
      <c r="TL64" s="14"/>
      <c r="TM64" s="14"/>
      <c r="TN64" s="14"/>
      <c r="TO64" s="14"/>
      <c r="TP64" s="14"/>
      <c r="TQ64" s="14"/>
      <c r="TR64" s="14"/>
      <c r="TS64" s="14"/>
      <c r="TT64" s="14"/>
      <c r="TU64" s="14"/>
      <c r="TV64" s="14"/>
      <c r="TW64" s="14"/>
      <c r="TX64" s="14"/>
      <c r="TY64" s="14"/>
      <c r="TZ64" s="14"/>
      <c r="UA64" s="14"/>
      <c r="UB64" s="14"/>
      <c r="UC64" s="14"/>
      <c r="UD64" s="14"/>
      <c r="UE64" s="14"/>
      <c r="UF64" s="14"/>
      <c r="UG64" s="14"/>
      <c r="UH64" s="14"/>
      <c r="UI64" s="14"/>
      <c r="UJ64" s="14"/>
      <c r="UK64" s="14"/>
      <c r="UL64" s="14"/>
      <c r="UM64" s="14"/>
      <c r="UN64" s="14"/>
      <c r="UO64" s="14"/>
      <c r="UP64" s="14"/>
      <c r="UQ64" s="14"/>
      <c r="UR64" s="14"/>
      <c r="US64" s="14"/>
      <c r="UT64" s="14"/>
      <c r="UU64" s="14"/>
      <c r="UV64" s="14"/>
      <c r="UW64" s="14"/>
      <c r="UX64" s="14"/>
      <c r="UY64" s="14"/>
      <c r="UZ64" s="14"/>
      <c r="VA64" s="14"/>
      <c r="VB64" s="14"/>
      <c r="VC64" s="14"/>
      <c r="VD64" s="14"/>
      <c r="VE64" s="14"/>
      <c r="VF64" s="14"/>
      <c r="VG64" s="14"/>
      <c r="VH64" s="14"/>
      <c r="VI64" s="14"/>
      <c r="VJ64" s="14"/>
      <c r="VK64" s="14"/>
      <c r="VL64" s="14"/>
      <c r="VM64" s="14"/>
      <c r="VN64" s="14"/>
      <c r="VO64" s="14"/>
      <c r="VP64" s="14"/>
      <c r="VQ64" s="14"/>
      <c r="VR64" s="14"/>
      <c r="VS64" s="14"/>
      <c r="VT64" s="14"/>
      <c r="VU64" s="14"/>
      <c r="VV64" s="14"/>
      <c r="VW64" s="14"/>
      <c r="VX64" s="14"/>
      <c r="VY64" s="14"/>
      <c r="VZ64" s="14"/>
      <c r="WA64" s="14"/>
      <c r="WB64" s="14"/>
      <c r="WC64" s="14"/>
      <c r="WD64" s="14"/>
      <c r="WE64" s="14"/>
      <c r="WF64" s="14"/>
      <c r="WG64" s="14"/>
      <c r="WH64" s="14"/>
      <c r="WI64" s="14"/>
      <c r="WJ64" s="14"/>
      <c r="WK64" s="14"/>
      <c r="WL64" s="14"/>
      <c r="WM64" s="14"/>
      <c r="WN64" s="14"/>
      <c r="WO64" s="14"/>
      <c r="WP64" s="14"/>
      <c r="WQ64" s="14"/>
      <c r="WR64" s="14"/>
      <c r="WS64" s="14"/>
      <c r="WT64" s="14"/>
      <c r="WU64" s="14"/>
      <c r="WV64" s="14"/>
      <c r="WW64" s="14"/>
      <c r="WX64" s="14"/>
      <c r="WY64" s="14"/>
      <c r="WZ64" s="14"/>
      <c r="XA64" s="14"/>
      <c r="XB64" s="14"/>
      <c r="XC64" s="14"/>
      <c r="XD64" s="14"/>
      <c r="XE64" s="14"/>
      <c r="XF64" s="14"/>
      <c r="XG64" s="14"/>
      <c r="XH64" s="14"/>
      <c r="XI64" s="14"/>
      <c r="XJ64" s="14"/>
      <c r="XK64" s="14"/>
      <c r="XL64" s="14"/>
      <c r="XM64" s="14"/>
      <c r="XN64" s="14"/>
      <c r="XO64" s="14"/>
      <c r="XP64" s="14"/>
      <c r="XQ64" s="14"/>
      <c r="XR64" s="14"/>
      <c r="XS64" s="14"/>
      <c r="XT64" s="14"/>
      <c r="XU64" s="14"/>
      <c r="XV64" s="14"/>
      <c r="XW64" s="14"/>
      <c r="XX64" s="14"/>
      <c r="XY64" s="14"/>
      <c r="XZ64" s="14"/>
      <c r="YA64" s="14"/>
      <c r="YB64" s="14"/>
      <c r="YC64" s="14"/>
      <c r="YD64" s="14"/>
      <c r="YE64" s="14"/>
      <c r="YF64" s="14"/>
      <c r="YG64" s="14"/>
      <c r="YH64" s="14"/>
      <c r="YI64" s="14"/>
      <c r="YJ64" s="14"/>
      <c r="YK64" s="14"/>
      <c r="YL64" s="14"/>
      <c r="YM64" s="14"/>
      <c r="YN64" s="14"/>
      <c r="YO64" s="14"/>
      <c r="YP64" s="14"/>
      <c r="YQ64" s="14"/>
      <c r="YR64" s="14"/>
      <c r="YS64" s="14"/>
      <c r="YT64" s="14"/>
      <c r="YU64" s="14"/>
      <c r="YV64" s="14"/>
      <c r="YW64" s="14"/>
      <c r="YX64" s="14"/>
      <c r="YY64" s="14"/>
      <c r="YZ64" s="14"/>
      <c r="ZA64" s="14"/>
      <c r="ZB64" s="14"/>
      <c r="ZC64" s="14"/>
      <c r="ZD64" s="14"/>
      <c r="ZE64" s="14"/>
      <c r="ZF64" s="14"/>
      <c r="ZG64" s="14"/>
      <c r="ZH64" s="14"/>
      <c r="ZI64" s="14"/>
      <c r="ZJ64" s="14"/>
      <c r="ZK64" s="14"/>
      <c r="ZL64" s="14"/>
      <c r="ZM64" s="14"/>
      <c r="ZN64" s="14"/>
      <c r="ZO64" s="14"/>
      <c r="ZP64" s="14"/>
      <c r="ZQ64" s="14"/>
      <c r="ZR64" s="14"/>
      <c r="ZS64" s="14"/>
      <c r="ZT64" s="14"/>
      <c r="ZU64" s="14"/>
      <c r="ZV64" s="14"/>
      <c r="ZW64" s="14"/>
      <c r="ZX64" s="14"/>
      <c r="ZY64" s="14"/>
      <c r="ZZ64" s="14"/>
      <c r="AAA64" s="14"/>
      <c r="AAB64" s="14"/>
      <c r="AAC64" s="14"/>
      <c r="AAD64" s="14"/>
      <c r="AAE64" s="14"/>
      <c r="AAF64" s="14"/>
      <c r="AAG64" s="14"/>
      <c r="AAH64" s="14"/>
      <c r="AAI64" s="14"/>
      <c r="AAJ64" s="14"/>
      <c r="AAK64" s="14"/>
      <c r="AAL64" s="14"/>
      <c r="AAM64" s="14"/>
      <c r="AAN64" s="14"/>
      <c r="AAO64" s="14"/>
      <c r="AAP64" s="14"/>
      <c r="AAQ64" s="14"/>
      <c r="AAR64" s="14"/>
      <c r="AAS64" s="14"/>
      <c r="AAT64" s="14"/>
      <c r="AAU64" s="14"/>
      <c r="AAV64" s="14"/>
      <c r="AAW64" s="14"/>
      <c r="AAX64" s="14"/>
      <c r="AAY64" s="14"/>
      <c r="AAZ64" s="14"/>
      <c r="ABA64" s="14"/>
      <c r="ABB64" s="14"/>
      <c r="ABC64" s="14"/>
      <c r="ABD64" s="14"/>
      <c r="ABE64" s="14"/>
      <c r="ABF64" s="14"/>
      <c r="ABG64" s="14"/>
      <c r="ABH64" s="14"/>
      <c r="ABI64" s="14"/>
      <c r="ABJ64" s="14"/>
      <c r="ABK64" s="14"/>
      <c r="ABL64" s="14"/>
      <c r="ABM64" s="14"/>
      <c r="ABN64" s="14"/>
      <c r="ABO64" s="14"/>
      <c r="ABP64" s="14"/>
      <c r="ABQ64" s="14"/>
      <c r="ABR64" s="14"/>
      <c r="ABS64" s="14"/>
      <c r="ABT64" s="14"/>
      <c r="ABU64" s="14"/>
      <c r="ABV64" s="14"/>
      <c r="ABW64" s="14"/>
      <c r="ABX64" s="14"/>
      <c r="ABY64" s="14"/>
      <c r="ABZ64" s="14"/>
      <c r="ACA64" s="14"/>
      <c r="ACB64" s="14"/>
      <c r="ACC64" s="14"/>
      <c r="ACD64" s="14"/>
      <c r="ACE64" s="14"/>
      <c r="ACF64" s="14"/>
      <c r="ACG64" s="14"/>
      <c r="ACH64" s="14"/>
      <c r="ACI64" s="14"/>
      <c r="ACJ64" s="14"/>
      <c r="ACK64" s="14"/>
      <c r="ACL64" s="14"/>
      <c r="ACM64" s="14"/>
      <c r="ACN64" s="14"/>
      <c r="ACO64" s="14"/>
      <c r="ACP64" s="14"/>
      <c r="ACQ64" s="14"/>
      <c r="ACR64" s="14"/>
      <c r="ACS64" s="14"/>
      <c r="ACT64" s="14"/>
      <c r="ACU64" s="14"/>
      <c r="ACV64" s="14"/>
      <c r="ACW64" s="14"/>
      <c r="ACX64" s="14"/>
      <c r="ACY64" s="14"/>
      <c r="ACZ64" s="14"/>
      <c r="ADA64" s="14"/>
      <c r="ADB64" s="14"/>
      <c r="ADC64" s="14"/>
      <c r="ADD64" s="14"/>
      <c r="ADE64" s="14"/>
      <c r="ADF64" s="14"/>
      <c r="ADG64" s="14"/>
      <c r="ADH64" s="14"/>
      <c r="ADI64" s="14"/>
      <c r="ADJ64" s="14"/>
      <c r="ADK64" s="14"/>
      <c r="ADL64" s="14"/>
      <c r="ADM64" s="14"/>
      <c r="ADN64" s="14"/>
      <c r="ADO64" s="14"/>
      <c r="ADP64" s="14"/>
      <c r="ADQ64" s="14"/>
      <c r="ADR64" s="14"/>
      <c r="ADS64" s="14"/>
      <c r="ADT64" s="14"/>
      <c r="ADU64" s="14"/>
      <c r="ADV64" s="14"/>
      <c r="ADW64" s="14"/>
      <c r="ADX64" s="14"/>
      <c r="ADY64" s="14"/>
      <c r="ADZ64" s="14"/>
      <c r="AEA64" s="14"/>
      <c r="AEB64" s="14"/>
      <c r="AEC64" s="14"/>
      <c r="AED64" s="14"/>
      <c r="AEE64" s="14"/>
      <c r="AEF64" s="14"/>
      <c r="AEG64" s="14"/>
      <c r="AEH64" s="14"/>
      <c r="AEI64" s="14"/>
      <c r="AEJ64" s="14"/>
      <c r="AEK64" s="14"/>
      <c r="AEL64" s="14"/>
      <c r="AEM64" s="14"/>
      <c r="AEN64" s="14"/>
      <c r="AEO64" s="14"/>
      <c r="AEP64" s="14"/>
      <c r="AEQ64" s="14"/>
      <c r="AER64" s="14"/>
      <c r="AES64" s="14"/>
      <c r="AET64" s="14"/>
      <c r="AEU64" s="14"/>
      <c r="AEV64" s="14"/>
      <c r="AEW64" s="14"/>
      <c r="AEX64" s="14"/>
      <c r="AEY64" s="14"/>
      <c r="AEZ64" s="14"/>
      <c r="AFA64" s="14"/>
      <c r="AFB64" s="14"/>
      <c r="AFC64" s="14"/>
      <c r="AFD64" s="14"/>
      <c r="AFE64" s="14"/>
      <c r="AFF64" s="14"/>
      <c r="AFG64" s="14"/>
      <c r="AFH64" s="14"/>
      <c r="AFI64" s="14"/>
      <c r="AFJ64" s="14"/>
      <c r="AFK64" s="14"/>
      <c r="AFL64" s="14"/>
      <c r="AFM64" s="14"/>
      <c r="AFN64" s="14"/>
      <c r="AFO64" s="14"/>
      <c r="AFP64" s="14"/>
      <c r="AFQ64" s="14"/>
      <c r="AFR64" s="14"/>
      <c r="AFS64" s="14"/>
      <c r="AFT64" s="14"/>
      <c r="AFU64" s="14"/>
      <c r="AFV64" s="14"/>
      <c r="AFW64" s="14"/>
      <c r="AFX64" s="14"/>
      <c r="AFY64" s="14"/>
      <c r="AFZ64" s="14"/>
      <c r="AGA64" s="14"/>
      <c r="AGB64" s="14"/>
      <c r="AGC64" s="14"/>
      <c r="AGD64" s="14"/>
      <c r="AGE64" s="14"/>
      <c r="AGF64" s="14"/>
      <c r="AGG64" s="14"/>
      <c r="AGH64" s="14"/>
      <c r="AGI64" s="14"/>
      <c r="AGJ64" s="14"/>
      <c r="AGK64" s="14"/>
      <c r="AGL64" s="14"/>
      <c r="AGM64" s="14"/>
      <c r="AGN64" s="14"/>
      <c r="AGO64" s="14"/>
      <c r="AGP64" s="14"/>
      <c r="AGQ64" s="14"/>
      <c r="AGR64" s="14"/>
      <c r="AGS64" s="14"/>
      <c r="AGT64" s="14"/>
      <c r="AGU64" s="14"/>
      <c r="AGV64" s="14"/>
      <c r="AGW64" s="14"/>
      <c r="AGX64" s="14"/>
      <c r="AGY64" s="14"/>
      <c r="AGZ64" s="14"/>
      <c r="AHA64" s="14"/>
      <c r="AHB64" s="14"/>
      <c r="AHC64" s="14"/>
      <c r="AHD64" s="14"/>
      <c r="AHE64" s="14"/>
      <c r="AHF64" s="14"/>
      <c r="AHG64" s="14"/>
      <c r="AHH64" s="14"/>
      <c r="AHI64" s="14"/>
      <c r="AHJ64" s="14"/>
      <c r="AHK64" s="14"/>
      <c r="AHL64" s="14"/>
      <c r="AHM64" s="14"/>
      <c r="AHN64" s="14"/>
      <c r="AHO64" s="14"/>
      <c r="AHP64" s="14"/>
      <c r="AHQ64" s="14"/>
      <c r="AHR64" s="14"/>
      <c r="AHS64" s="14"/>
      <c r="AHT64" s="14"/>
      <c r="AHU64" s="14"/>
      <c r="AHV64" s="14"/>
      <c r="AHW64" s="14"/>
      <c r="AHX64" s="14"/>
      <c r="AHY64" s="14"/>
      <c r="AHZ64" s="14"/>
      <c r="AIA64" s="14"/>
      <c r="AIB64" s="14"/>
      <c r="AIC64" s="14"/>
      <c r="AID64" s="14"/>
      <c r="AIE64" s="14"/>
      <c r="AIF64" s="14"/>
      <c r="AIG64" s="14"/>
      <c r="AIH64" s="14"/>
      <c r="AII64" s="14"/>
      <c r="AIJ64" s="14"/>
      <c r="AIK64" s="14"/>
      <c r="AIL64" s="14"/>
      <c r="AIM64" s="14"/>
      <c r="AIN64" s="14"/>
      <c r="AIO64" s="14"/>
      <c r="AIP64" s="14"/>
      <c r="AIQ64" s="14"/>
      <c r="AIR64" s="14"/>
      <c r="AIS64" s="14"/>
      <c r="AIT64" s="14"/>
      <c r="AIU64" s="14"/>
      <c r="AIV64" s="14"/>
      <c r="AIW64" s="14"/>
      <c r="AIX64" s="14"/>
      <c r="AIY64" s="14"/>
      <c r="AIZ64" s="14"/>
      <c r="AJA64" s="14"/>
      <c r="AJB64" s="14"/>
      <c r="AJC64" s="14"/>
      <c r="AJD64" s="14"/>
      <c r="AJE64" s="14"/>
      <c r="AJF64" s="14"/>
      <c r="AJG64" s="14"/>
      <c r="AJH64" s="14"/>
      <c r="AJI64" s="14"/>
      <c r="AJJ64" s="14"/>
      <c r="AJK64" s="14"/>
      <c r="AJL64" s="14"/>
      <c r="AJM64" s="14"/>
      <c r="AJN64" s="14"/>
      <c r="AJO64" s="14"/>
      <c r="AJP64" s="14"/>
      <c r="AJQ64" s="14"/>
      <c r="AJR64" s="14"/>
      <c r="AJS64" s="14"/>
      <c r="AJT64" s="14"/>
      <c r="AJU64" s="14"/>
      <c r="AJV64" s="14"/>
      <c r="AJW64" s="14"/>
      <c r="AJX64" s="14"/>
      <c r="AJY64" s="14"/>
      <c r="AJZ64" s="14"/>
      <c r="AKA64" s="14"/>
      <c r="AKB64" s="14"/>
      <c r="AKC64" s="14"/>
      <c r="AKD64" s="14"/>
      <c r="AKE64" s="14"/>
      <c r="AKF64" s="14"/>
      <c r="AKG64" s="14"/>
      <c r="AKH64" s="14"/>
      <c r="AKI64" s="14"/>
      <c r="AKJ64" s="14"/>
      <c r="AKK64" s="14"/>
      <c r="AKL64" s="14"/>
      <c r="AKM64" s="14"/>
      <c r="AKN64" s="14"/>
      <c r="AKO64" s="14"/>
      <c r="AKP64" s="14"/>
      <c r="AKQ64" s="14"/>
      <c r="AKR64" s="14"/>
      <c r="AKS64" s="14"/>
      <c r="AKT64" s="14"/>
      <c r="AKU64" s="14"/>
      <c r="AKV64" s="14"/>
      <c r="AKW64" s="14"/>
      <c r="AKX64" s="14"/>
      <c r="AKY64" s="14"/>
      <c r="AKZ64" s="14"/>
      <c r="ALA64" s="14"/>
      <c r="ALB64" s="14"/>
      <c r="ALC64" s="14"/>
      <c r="ALD64" s="14"/>
      <c r="ALE64" s="14"/>
      <c r="ALF64" s="14"/>
      <c r="ALG64" s="14"/>
      <c r="ALH64" s="14"/>
      <c r="ALI64" s="14"/>
      <c r="ALJ64" s="14"/>
      <c r="ALK64" s="14"/>
      <c r="ALL64" s="14"/>
      <c r="ALM64" s="14"/>
      <c r="ALN64" s="14"/>
      <c r="ALO64" s="14"/>
      <c r="ALP64" s="14"/>
      <c r="ALQ64" s="14"/>
      <c r="ALR64" s="14"/>
      <c r="ALS64" s="14"/>
      <c r="ALT64" s="14"/>
      <c r="ALU64" s="14"/>
      <c r="ALV64" s="14"/>
      <c r="ALW64" s="14"/>
      <c r="ALX64" s="14"/>
      <c r="ALY64" s="14"/>
      <c r="ALZ64" s="14"/>
      <c r="AMA64" s="14"/>
      <c r="AMB64" s="14"/>
      <c r="AMC64" s="14"/>
      <c r="AMD64" s="14"/>
      <c r="AME64" s="14"/>
    </row>
    <row r="65" spans="1:1019" ht="15" x14ac:dyDescent="0.25">
      <c r="A65" s="14" t="s">
        <v>1161</v>
      </c>
      <c r="B65" s="18">
        <v>3753</v>
      </c>
      <c r="C65" s="14"/>
      <c r="D65" s="14" t="s">
        <v>1162</v>
      </c>
      <c r="E65" s="14"/>
      <c r="F65" s="14"/>
      <c r="G65" s="19"/>
      <c r="H65" s="20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  <c r="IV65" s="14"/>
      <c r="IW65" s="14"/>
      <c r="IX65" s="14"/>
      <c r="IY65" s="14"/>
      <c r="IZ65" s="14"/>
      <c r="JA65" s="14"/>
      <c r="JB65" s="14"/>
      <c r="JC65" s="14"/>
      <c r="JD65" s="14"/>
      <c r="JE65" s="14"/>
      <c r="JF65" s="14"/>
      <c r="JG65" s="14"/>
      <c r="JH65" s="14"/>
      <c r="JI65" s="14"/>
      <c r="JJ65" s="14"/>
      <c r="JK65" s="14"/>
      <c r="JL65" s="14"/>
      <c r="JM65" s="14"/>
      <c r="JN65" s="14"/>
      <c r="JO65" s="14"/>
      <c r="JP65" s="14"/>
      <c r="JQ65" s="14"/>
      <c r="JR65" s="14"/>
      <c r="JS65" s="14"/>
      <c r="JT65" s="14"/>
      <c r="JU65" s="14"/>
      <c r="JV65" s="14"/>
      <c r="JW65" s="14"/>
      <c r="JX65" s="14"/>
      <c r="JY65" s="14"/>
      <c r="JZ65" s="14"/>
      <c r="KA65" s="14"/>
      <c r="KB65" s="14"/>
      <c r="KC65" s="14"/>
      <c r="KD65" s="14"/>
      <c r="KE65" s="14"/>
      <c r="KF65" s="14"/>
      <c r="KG65" s="14"/>
      <c r="KH65" s="14"/>
      <c r="KI65" s="14"/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14"/>
      <c r="NH65" s="14"/>
      <c r="NI65" s="14"/>
      <c r="NJ65" s="14"/>
      <c r="NK65" s="14"/>
      <c r="NL65" s="14"/>
      <c r="NM65" s="14"/>
      <c r="NN65" s="14"/>
      <c r="NO65" s="14"/>
      <c r="NP65" s="14"/>
      <c r="NQ65" s="14"/>
      <c r="NR65" s="14"/>
      <c r="NS65" s="14"/>
      <c r="NT65" s="14"/>
      <c r="NU65" s="14"/>
      <c r="NV65" s="14"/>
      <c r="NW65" s="14"/>
      <c r="NX65" s="14"/>
      <c r="NY65" s="14"/>
      <c r="NZ65" s="14"/>
      <c r="OA65" s="14"/>
      <c r="OB65" s="14"/>
      <c r="OC65" s="14"/>
      <c r="OD65" s="14"/>
      <c r="OE65" s="14"/>
      <c r="OF65" s="14"/>
      <c r="OG65" s="14"/>
      <c r="OH65" s="14"/>
      <c r="OI65" s="14"/>
      <c r="OJ65" s="14"/>
      <c r="OK65" s="14"/>
      <c r="OL65" s="14"/>
      <c r="OM65" s="14"/>
      <c r="ON65" s="14"/>
      <c r="OO65" s="14"/>
      <c r="OP65" s="14"/>
      <c r="OQ65" s="14"/>
      <c r="OR65" s="14"/>
      <c r="OS65" s="14"/>
      <c r="OT65" s="14"/>
      <c r="OU65" s="14"/>
      <c r="OV65" s="14"/>
      <c r="OW65" s="14"/>
      <c r="OX65" s="14"/>
      <c r="OY65" s="14"/>
      <c r="OZ65" s="14"/>
      <c r="PA65" s="14"/>
      <c r="PB65" s="14"/>
      <c r="PC65" s="14"/>
      <c r="PD65" s="14"/>
      <c r="PE65" s="14"/>
      <c r="PF65" s="14"/>
      <c r="PG65" s="14"/>
      <c r="PH65" s="14"/>
      <c r="PI65" s="14"/>
      <c r="PJ65" s="14"/>
      <c r="PK65" s="14"/>
      <c r="PL65" s="14"/>
      <c r="PM65" s="14"/>
      <c r="PN65" s="14"/>
      <c r="PO65" s="14"/>
      <c r="PP65" s="14"/>
      <c r="PQ65" s="14"/>
      <c r="PR65" s="14"/>
      <c r="PS65" s="14"/>
      <c r="PT65" s="14"/>
      <c r="PU65" s="14"/>
      <c r="PV65" s="14"/>
      <c r="PW65" s="14"/>
      <c r="PX65" s="14"/>
      <c r="PY65" s="14"/>
      <c r="PZ65" s="14"/>
      <c r="QA65" s="14"/>
      <c r="QB65" s="14"/>
      <c r="QC65" s="14"/>
      <c r="QD65" s="14"/>
      <c r="QE65" s="14"/>
      <c r="QF65" s="14"/>
      <c r="QG65" s="14"/>
      <c r="QH65" s="14"/>
      <c r="QI65" s="14"/>
      <c r="QJ65" s="14"/>
      <c r="QK65" s="14"/>
      <c r="QL65" s="14"/>
      <c r="QM65" s="14"/>
      <c r="QN65" s="14"/>
      <c r="QO65" s="14"/>
      <c r="QP65" s="14"/>
      <c r="QQ65" s="14"/>
      <c r="QR65" s="14"/>
      <c r="QS65" s="14"/>
      <c r="QT65" s="14"/>
      <c r="QU65" s="14"/>
      <c r="QV65" s="14"/>
      <c r="QW65" s="14"/>
      <c r="QX65" s="14"/>
      <c r="QY65" s="14"/>
      <c r="QZ65" s="14"/>
      <c r="RA65" s="14"/>
      <c r="RB65" s="14"/>
      <c r="RC65" s="14"/>
      <c r="RD65" s="14"/>
      <c r="RE65" s="14"/>
      <c r="RF65" s="14"/>
      <c r="RG65" s="14"/>
      <c r="RH65" s="14"/>
      <c r="RI65" s="14"/>
      <c r="RJ65" s="14"/>
      <c r="RK65" s="14"/>
      <c r="RL65" s="14"/>
      <c r="RM65" s="14"/>
      <c r="RN65" s="14"/>
      <c r="RO65" s="14"/>
      <c r="RP65" s="14"/>
      <c r="RQ65" s="14"/>
      <c r="RR65" s="14"/>
      <c r="RS65" s="14"/>
      <c r="RT65" s="14"/>
      <c r="RU65" s="14"/>
      <c r="RV65" s="14"/>
      <c r="RW65" s="14"/>
      <c r="RX65" s="14"/>
      <c r="RY65" s="14"/>
      <c r="RZ65" s="14"/>
      <c r="SA65" s="14"/>
      <c r="SB65" s="14"/>
      <c r="SC65" s="14"/>
      <c r="SD65" s="14"/>
      <c r="SE65" s="14"/>
      <c r="SF65" s="14"/>
      <c r="SG65" s="14"/>
      <c r="SH65" s="14"/>
      <c r="SI65" s="14"/>
      <c r="SJ65" s="14"/>
      <c r="SK65" s="14"/>
      <c r="SL65" s="14"/>
      <c r="SM65" s="14"/>
      <c r="SN65" s="14"/>
      <c r="SO65" s="14"/>
      <c r="SP65" s="14"/>
      <c r="SQ65" s="14"/>
      <c r="SR65" s="14"/>
      <c r="SS65" s="14"/>
      <c r="ST65" s="14"/>
      <c r="SU65" s="14"/>
      <c r="SV65" s="14"/>
      <c r="SW65" s="14"/>
      <c r="SX65" s="14"/>
      <c r="SY65" s="14"/>
      <c r="SZ65" s="14"/>
      <c r="TA65" s="14"/>
      <c r="TB65" s="14"/>
      <c r="TC65" s="14"/>
      <c r="TD65" s="14"/>
      <c r="TE65" s="14"/>
      <c r="TF65" s="14"/>
      <c r="TG65" s="14"/>
      <c r="TH65" s="14"/>
      <c r="TI65" s="14"/>
      <c r="TJ65" s="14"/>
      <c r="TK65" s="14"/>
      <c r="TL65" s="14"/>
      <c r="TM65" s="14"/>
      <c r="TN65" s="14"/>
      <c r="TO65" s="14"/>
      <c r="TP65" s="14"/>
      <c r="TQ65" s="14"/>
      <c r="TR65" s="14"/>
      <c r="TS65" s="14"/>
      <c r="TT65" s="14"/>
      <c r="TU65" s="14"/>
      <c r="TV65" s="14"/>
      <c r="TW65" s="14"/>
      <c r="TX65" s="14"/>
      <c r="TY65" s="14"/>
      <c r="TZ65" s="14"/>
      <c r="UA65" s="14"/>
      <c r="UB65" s="14"/>
      <c r="UC65" s="14"/>
      <c r="UD65" s="14"/>
      <c r="UE65" s="14"/>
      <c r="UF65" s="14"/>
      <c r="UG65" s="14"/>
      <c r="UH65" s="14"/>
      <c r="UI65" s="14"/>
      <c r="UJ65" s="14"/>
      <c r="UK65" s="14"/>
      <c r="UL65" s="14"/>
      <c r="UM65" s="14"/>
      <c r="UN65" s="14"/>
      <c r="UO65" s="14"/>
      <c r="UP65" s="14"/>
      <c r="UQ65" s="14"/>
      <c r="UR65" s="14"/>
      <c r="US65" s="14"/>
      <c r="UT65" s="14"/>
      <c r="UU65" s="14"/>
      <c r="UV65" s="14"/>
      <c r="UW65" s="14"/>
      <c r="UX65" s="14"/>
      <c r="UY65" s="14"/>
      <c r="UZ65" s="14"/>
      <c r="VA65" s="14"/>
      <c r="VB65" s="14"/>
      <c r="VC65" s="14"/>
      <c r="VD65" s="14"/>
      <c r="VE65" s="14"/>
      <c r="VF65" s="14"/>
      <c r="VG65" s="14"/>
      <c r="VH65" s="14"/>
      <c r="VI65" s="14"/>
      <c r="VJ65" s="14"/>
      <c r="VK65" s="14"/>
      <c r="VL65" s="14"/>
      <c r="VM65" s="14"/>
      <c r="VN65" s="14"/>
      <c r="VO65" s="14"/>
      <c r="VP65" s="14"/>
      <c r="VQ65" s="14"/>
      <c r="VR65" s="14"/>
      <c r="VS65" s="14"/>
      <c r="VT65" s="14"/>
      <c r="VU65" s="14"/>
      <c r="VV65" s="14"/>
      <c r="VW65" s="14"/>
      <c r="VX65" s="14"/>
      <c r="VY65" s="14"/>
      <c r="VZ65" s="14"/>
      <c r="WA65" s="14"/>
      <c r="WB65" s="14"/>
      <c r="WC65" s="14"/>
      <c r="WD65" s="14"/>
      <c r="WE65" s="14"/>
      <c r="WF65" s="14"/>
      <c r="WG65" s="14"/>
      <c r="WH65" s="14"/>
      <c r="WI65" s="14"/>
      <c r="WJ65" s="14"/>
      <c r="WK65" s="14"/>
      <c r="WL65" s="14"/>
      <c r="WM65" s="14"/>
      <c r="WN65" s="14"/>
      <c r="WO65" s="14"/>
      <c r="WP65" s="14"/>
      <c r="WQ65" s="14"/>
      <c r="WR65" s="14"/>
      <c r="WS65" s="14"/>
      <c r="WT65" s="14"/>
      <c r="WU65" s="14"/>
      <c r="WV65" s="14"/>
      <c r="WW65" s="14"/>
      <c r="WX65" s="14"/>
      <c r="WY65" s="14"/>
      <c r="WZ65" s="14"/>
      <c r="XA65" s="14"/>
      <c r="XB65" s="14"/>
      <c r="XC65" s="14"/>
      <c r="XD65" s="14"/>
      <c r="XE65" s="14"/>
      <c r="XF65" s="14"/>
      <c r="XG65" s="14"/>
      <c r="XH65" s="14"/>
      <c r="XI65" s="14"/>
      <c r="XJ65" s="14"/>
      <c r="XK65" s="14"/>
      <c r="XL65" s="14"/>
      <c r="XM65" s="14"/>
      <c r="XN65" s="14"/>
      <c r="XO65" s="14"/>
      <c r="XP65" s="14"/>
      <c r="XQ65" s="14"/>
      <c r="XR65" s="14"/>
      <c r="XS65" s="14"/>
      <c r="XT65" s="14"/>
      <c r="XU65" s="14"/>
      <c r="XV65" s="14"/>
      <c r="XW65" s="14"/>
      <c r="XX65" s="14"/>
      <c r="XY65" s="14"/>
      <c r="XZ65" s="14"/>
      <c r="YA65" s="14"/>
      <c r="YB65" s="14"/>
      <c r="YC65" s="14"/>
      <c r="YD65" s="14"/>
      <c r="YE65" s="14"/>
      <c r="YF65" s="14"/>
      <c r="YG65" s="14"/>
      <c r="YH65" s="14"/>
      <c r="YI65" s="14"/>
      <c r="YJ65" s="14"/>
      <c r="YK65" s="14"/>
      <c r="YL65" s="14"/>
      <c r="YM65" s="14"/>
      <c r="YN65" s="14"/>
      <c r="YO65" s="14"/>
      <c r="YP65" s="14"/>
      <c r="YQ65" s="14"/>
      <c r="YR65" s="14"/>
      <c r="YS65" s="14"/>
      <c r="YT65" s="14"/>
      <c r="YU65" s="14"/>
      <c r="YV65" s="14"/>
      <c r="YW65" s="14"/>
      <c r="YX65" s="14"/>
      <c r="YY65" s="14"/>
      <c r="YZ65" s="14"/>
      <c r="ZA65" s="14"/>
      <c r="ZB65" s="14"/>
      <c r="ZC65" s="14"/>
      <c r="ZD65" s="14"/>
      <c r="ZE65" s="14"/>
      <c r="ZF65" s="14"/>
      <c r="ZG65" s="14"/>
      <c r="ZH65" s="14"/>
      <c r="ZI65" s="14"/>
      <c r="ZJ65" s="14"/>
      <c r="ZK65" s="14"/>
      <c r="ZL65" s="14"/>
      <c r="ZM65" s="14"/>
      <c r="ZN65" s="14"/>
      <c r="ZO65" s="14"/>
      <c r="ZP65" s="14"/>
      <c r="ZQ65" s="14"/>
      <c r="ZR65" s="14"/>
      <c r="ZS65" s="14"/>
      <c r="ZT65" s="14"/>
      <c r="ZU65" s="14"/>
      <c r="ZV65" s="14"/>
      <c r="ZW65" s="14"/>
      <c r="ZX65" s="14"/>
      <c r="ZY65" s="14"/>
      <c r="ZZ65" s="14"/>
      <c r="AAA65" s="14"/>
      <c r="AAB65" s="14"/>
      <c r="AAC65" s="14"/>
      <c r="AAD65" s="14"/>
      <c r="AAE65" s="14"/>
      <c r="AAF65" s="14"/>
      <c r="AAG65" s="14"/>
      <c r="AAH65" s="14"/>
      <c r="AAI65" s="14"/>
      <c r="AAJ65" s="14"/>
      <c r="AAK65" s="14"/>
      <c r="AAL65" s="14"/>
      <c r="AAM65" s="14"/>
      <c r="AAN65" s="14"/>
      <c r="AAO65" s="14"/>
      <c r="AAP65" s="14"/>
      <c r="AAQ65" s="14"/>
      <c r="AAR65" s="14"/>
      <c r="AAS65" s="14"/>
      <c r="AAT65" s="14"/>
      <c r="AAU65" s="14"/>
      <c r="AAV65" s="14"/>
      <c r="AAW65" s="14"/>
      <c r="AAX65" s="14"/>
      <c r="AAY65" s="14"/>
      <c r="AAZ65" s="14"/>
      <c r="ABA65" s="14"/>
      <c r="ABB65" s="14"/>
      <c r="ABC65" s="14"/>
      <c r="ABD65" s="14"/>
      <c r="ABE65" s="14"/>
      <c r="ABF65" s="14"/>
      <c r="ABG65" s="14"/>
      <c r="ABH65" s="14"/>
      <c r="ABI65" s="14"/>
      <c r="ABJ65" s="14"/>
      <c r="ABK65" s="14"/>
      <c r="ABL65" s="14"/>
      <c r="ABM65" s="14"/>
      <c r="ABN65" s="14"/>
      <c r="ABO65" s="14"/>
      <c r="ABP65" s="14"/>
      <c r="ABQ65" s="14"/>
      <c r="ABR65" s="14"/>
      <c r="ABS65" s="14"/>
      <c r="ABT65" s="14"/>
      <c r="ABU65" s="14"/>
      <c r="ABV65" s="14"/>
      <c r="ABW65" s="14"/>
      <c r="ABX65" s="14"/>
      <c r="ABY65" s="14"/>
      <c r="ABZ65" s="14"/>
      <c r="ACA65" s="14"/>
      <c r="ACB65" s="14"/>
      <c r="ACC65" s="14"/>
      <c r="ACD65" s="14"/>
      <c r="ACE65" s="14"/>
      <c r="ACF65" s="14"/>
      <c r="ACG65" s="14"/>
      <c r="ACH65" s="14"/>
      <c r="ACI65" s="14"/>
      <c r="ACJ65" s="14"/>
      <c r="ACK65" s="14"/>
      <c r="ACL65" s="14"/>
      <c r="ACM65" s="14"/>
      <c r="ACN65" s="14"/>
      <c r="ACO65" s="14"/>
      <c r="ACP65" s="14"/>
      <c r="ACQ65" s="14"/>
      <c r="ACR65" s="14"/>
      <c r="ACS65" s="14"/>
      <c r="ACT65" s="14"/>
      <c r="ACU65" s="14"/>
      <c r="ACV65" s="14"/>
      <c r="ACW65" s="14"/>
      <c r="ACX65" s="14"/>
      <c r="ACY65" s="14"/>
      <c r="ACZ65" s="14"/>
      <c r="ADA65" s="14"/>
      <c r="ADB65" s="14"/>
      <c r="ADC65" s="14"/>
      <c r="ADD65" s="14"/>
      <c r="ADE65" s="14"/>
      <c r="ADF65" s="14"/>
      <c r="ADG65" s="14"/>
      <c r="ADH65" s="14"/>
      <c r="ADI65" s="14"/>
      <c r="ADJ65" s="14"/>
      <c r="ADK65" s="14"/>
      <c r="ADL65" s="14"/>
      <c r="ADM65" s="14"/>
      <c r="ADN65" s="14"/>
      <c r="ADO65" s="14"/>
      <c r="ADP65" s="14"/>
      <c r="ADQ65" s="14"/>
      <c r="ADR65" s="14"/>
      <c r="ADS65" s="14"/>
      <c r="ADT65" s="14"/>
      <c r="ADU65" s="14"/>
      <c r="ADV65" s="14"/>
      <c r="ADW65" s="14"/>
      <c r="ADX65" s="14"/>
      <c r="ADY65" s="14"/>
      <c r="ADZ65" s="14"/>
      <c r="AEA65" s="14"/>
      <c r="AEB65" s="14"/>
      <c r="AEC65" s="14"/>
      <c r="AED65" s="14"/>
      <c r="AEE65" s="14"/>
      <c r="AEF65" s="14"/>
      <c r="AEG65" s="14"/>
      <c r="AEH65" s="14"/>
      <c r="AEI65" s="14"/>
      <c r="AEJ65" s="14"/>
      <c r="AEK65" s="14"/>
      <c r="AEL65" s="14"/>
      <c r="AEM65" s="14"/>
      <c r="AEN65" s="14"/>
      <c r="AEO65" s="14"/>
      <c r="AEP65" s="14"/>
      <c r="AEQ65" s="14"/>
      <c r="AER65" s="14"/>
      <c r="AES65" s="14"/>
      <c r="AET65" s="14"/>
      <c r="AEU65" s="14"/>
      <c r="AEV65" s="14"/>
      <c r="AEW65" s="14"/>
      <c r="AEX65" s="14"/>
      <c r="AEY65" s="14"/>
      <c r="AEZ65" s="14"/>
      <c r="AFA65" s="14"/>
      <c r="AFB65" s="14"/>
      <c r="AFC65" s="14"/>
      <c r="AFD65" s="14"/>
      <c r="AFE65" s="14"/>
      <c r="AFF65" s="14"/>
      <c r="AFG65" s="14"/>
      <c r="AFH65" s="14"/>
      <c r="AFI65" s="14"/>
      <c r="AFJ65" s="14"/>
      <c r="AFK65" s="14"/>
      <c r="AFL65" s="14"/>
      <c r="AFM65" s="14"/>
      <c r="AFN65" s="14"/>
      <c r="AFO65" s="14"/>
      <c r="AFP65" s="14"/>
      <c r="AFQ65" s="14"/>
      <c r="AFR65" s="14"/>
      <c r="AFS65" s="14"/>
      <c r="AFT65" s="14"/>
      <c r="AFU65" s="14"/>
      <c r="AFV65" s="14"/>
      <c r="AFW65" s="14"/>
      <c r="AFX65" s="14"/>
      <c r="AFY65" s="14"/>
      <c r="AFZ65" s="14"/>
      <c r="AGA65" s="14"/>
      <c r="AGB65" s="14"/>
      <c r="AGC65" s="14"/>
      <c r="AGD65" s="14"/>
      <c r="AGE65" s="14"/>
      <c r="AGF65" s="14"/>
      <c r="AGG65" s="14"/>
      <c r="AGH65" s="14"/>
      <c r="AGI65" s="14"/>
      <c r="AGJ65" s="14"/>
      <c r="AGK65" s="14"/>
      <c r="AGL65" s="14"/>
      <c r="AGM65" s="14"/>
      <c r="AGN65" s="14"/>
      <c r="AGO65" s="14"/>
      <c r="AGP65" s="14"/>
      <c r="AGQ65" s="14"/>
      <c r="AGR65" s="14"/>
      <c r="AGS65" s="14"/>
      <c r="AGT65" s="14"/>
      <c r="AGU65" s="14"/>
      <c r="AGV65" s="14"/>
      <c r="AGW65" s="14"/>
      <c r="AGX65" s="14"/>
      <c r="AGY65" s="14"/>
      <c r="AGZ65" s="14"/>
      <c r="AHA65" s="14"/>
      <c r="AHB65" s="14"/>
      <c r="AHC65" s="14"/>
      <c r="AHD65" s="14"/>
      <c r="AHE65" s="14"/>
      <c r="AHF65" s="14"/>
      <c r="AHG65" s="14"/>
      <c r="AHH65" s="14"/>
      <c r="AHI65" s="14"/>
      <c r="AHJ65" s="14"/>
      <c r="AHK65" s="14"/>
      <c r="AHL65" s="14"/>
      <c r="AHM65" s="14"/>
      <c r="AHN65" s="14"/>
      <c r="AHO65" s="14"/>
      <c r="AHP65" s="14"/>
      <c r="AHQ65" s="14"/>
      <c r="AHR65" s="14"/>
      <c r="AHS65" s="14"/>
      <c r="AHT65" s="14"/>
      <c r="AHU65" s="14"/>
      <c r="AHV65" s="14"/>
      <c r="AHW65" s="14"/>
      <c r="AHX65" s="14"/>
      <c r="AHY65" s="14"/>
      <c r="AHZ65" s="14"/>
      <c r="AIA65" s="14"/>
      <c r="AIB65" s="14"/>
      <c r="AIC65" s="14"/>
      <c r="AID65" s="14"/>
      <c r="AIE65" s="14"/>
      <c r="AIF65" s="14"/>
      <c r="AIG65" s="14"/>
      <c r="AIH65" s="14"/>
      <c r="AII65" s="14"/>
      <c r="AIJ65" s="14"/>
      <c r="AIK65" s="14"/>
      <c r="AIL65" s="14"/>
      <c r="AIM65" s="14"/>
      <c r="AIN65" s="14"/>
      <c r="AIO65" s="14"/>
      <c r="AIP65" s="14"/>
      <c r="AIQ65" s="14"/>
      <c r="AIR65" s="14"/>
      <c r="AIS65" s="14"/>
      <c r="AIT65" s="14"/>
      <c r="AIU65" s="14"/>
      <c r="AIV65" s="14"/>
      <c r="AIW65" s="14"/>
      <c r="AIX65" s="14"/>
      <c r="AIY65" s="14"/>
      <c r="AIZ65" s="14"/>
      <c r="AJA65" s="14"/>
      <c r="AJB65" s="14"/>
      <c r="AJC65" s="14"/>
      <c r="AJD65" s="14"/>
      <c r="AJE65" s="14"/>
      <c r="AJF65" s="14"/>
      <c r="AJG65" s="14"/>
      <c r="AJH65" s="14"/>
      <c r="AJI65" s="14"/>
      <c r="AJJ65" s="14"/>
      <c r="AJK65" s="14"/>
      <c r="AJL65" s="14"/>
      <c r="AJM65" s="14"/>
      <c r="AJN65" s="14"/>
      <c r="AJO65" s="14"/>
      <c r="AJP65" s="14"/>
      <c r="AJQ65" s="14"/>
      <c r="AJR65" s="14"/>
      <c r="AJS65" s="14"/>
      <c r="AJT65" s="14"/>
      <c r="AJU65" s="14"/>
      <c r="AJV65" s="14"/>
      <c r="AJW65" s="14"/>
      <c r="AJX65" s="14"/>
      <c r="AJY65" s="14"/>
      <c r="AJZ65" s="14"/>
      <c r="AKA65" s="14"/>
      <c r="AKB65" s="14"/>
      <c r="AKC65" s="14"/>
      <c r="AKD65" s="14"/>
      <c r="AKE65" s="14"/>
      <c r="AKF65" s="14"/>
      <c r="AKG65" s="14"/>
      <c r="AKH65" s="14"/>
      <c r="AKI65" s="14"/>
      <c r="AKJ65" s="14"/>
      <c r="AKK65" s="14"/>
      <c r="AKL65" s="14"/>
      <c r="AKM65" s="14"/>
      <c r="AKN65" s="14"/>
      <c r="AKO65" s="14"/>
      <c r="AKP65" s="14"/>
      <c r="AKQ65" s="14"/>
      <c r="AKR65" s="14"/>
      <c r="AKS65" s="14"/>
      <c r="AKT65" s="14"/>
      <c r="AKU65" s="14"/>
      <c r="AKV65" s="14"/>
      <c r="AKW65" s="14"/>
      <c r="AKX65" s="14"/>
      <c r="AKY65" s="14"/>
      <c r="AKZ65" s="14"/>
      <c r="ALA65" s="14"/>
      <c r="ALB65" s="14"/>
      <c r="ALC65" s="14"/>
      <c r="ALD65" s="14"/>
      <c r="ALE65" s="14"/>
      <c r="ALF65" s="14"/>
      <c r="ALG65" s="14"/>
      <c r="ALH65" s="14"/>
      <c r="ALI65" s="14"/>
      <c r="ALJ65" s="14"/>
      <c r="ALK65" s="14"/>
      <c r="ALL65" s="14"/>
      <c r="ALM65" s="14"/>
      <c r="ALN65" s="14"/>
      <c r="ALO65" s="14"/>
      <c r="ALP65" s="14"/>
      <c r="ALQ65" s="14"/>
      <c r="ALR65" s="14"/>
      <c r="ALS65" s="14"/>
      <c r="ALT65" s="14"/>
      <c r="ALU65" s="14"/>
      <c r="ALV65" s="14"/>
      <c r="ALW65" s="14"/>
      <c r="ALX65" s="14"/>
      <c r="ALY65" s="14"/>
      <c r="ALZ65" s="14"/>
      <c r="AMA65" s="14"/>
      <c r="AMB65" s="14"/>
      <c r="AMC65" s="14"/>
      <c r="AMD65" s="14"/>
      <c r="AME65" s="14"/>
    </row>
    <row r="66" spans="1:1019" ht="15" x14ac:dyDescent="0.25">
      <c r="A66" s="14" t="s">
        <v>1167</v>
      </c>
      <c r="B66" s="18">
        <v>44480</v>
      </c>
      <c r="C66" s="14"/>
      <c r="D66" s="14" t="s">
        <v>1168</v>
      </c>
      <c r="E66" s="14"/>
      <c r="F66" s="14"/>
      <c r="G66" s="19"/>
      <c r="H66" s="20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  <c r="IV66" s="14"/>
      <c r="IW66" s="14"/>
      <c r="IX66" s="14"/>
      <c r="IY66" s="14"/>
      <c r="IZ66" s="14"/>
      <c r="JA66" s="14"/>
      <c r="JB66" s="14"/>
      <c r="JC66" s="14"/>
      <c r="JD66" s="14"/>
      <c r="JE66" s="14"/>
      <c r="JF66" s="14"/>
      <c r="JG66" s="14"/>
      <c r="JH66" s="14"/>
      <c r="JI66" s="14"/>
      <c r="JJ66" s="14"/>
      <c r="JK66" s="14"/>
      <c r="JL66" s="14"/>
      <c r="JM66" s="14"/>
      <c r="JN66" s="14"/>
      <c r="JO66" s="14"/>
      <c r="JP66" s="14"/>
      <c r="JQ66" s="14"/>
      <c r="JR66" s="14"/>
      <c r="JS66" s="14"/>
      <c r="JT66" s="14"/>
      <c r="JU66" s="14"/>
      <c r="JV66" s="14"/>
      <c r="JW66" s="14"/>
      <c r="JX66" s="14"/>
      <c r="JY66" s="14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/>
      <c r="OT66" s="14"/>
      <c r="OU66" s="14"/>
      <c r="OV66" s="14"/>
      <c r="OW66" s="14"/>
      <c r="OX66" s="14"/>
      <c r="OY66" s="14"/>
      <c r="OZ66" s="14"/>
      <c r="PA66" s="14"/>
      <c r="PB66" s="14"/>
      <c r="PC66" s="14"/>
      <c r="PD66" s="14"/>
      <c r="PE66" s="14"/>
      <c r="PF66" s="14"/>
      <c r="PG66" s="14"/>
      <c r="PH66" s="14"/>
      <c r="PI66" s="14"/>
      <c r="PJ66" s="14"/>
      <c r="PK66" s="14"/>
      <c r="PL66" s="14"/>
      <c r="PM66" s="14"/>
      <c r="PN66" s="14"/>
      <c r="PO66" s="14"/>
      <c r="PP66" s="14"/>
      <c r="PQ66" s="14"/>
      <c r="PR66" s="14"/>
      <c r="PS66" s="14"/>
      <c r="PT66" s="14"/>
      <c r="PU66" s="14"/>
      <c r="PV66" s="14"/>
      <c r="PW66" s="14"/>
      <c r="PX66" s="14"/>
      <c r="PY66" s="14"/>
      <c r="PZ66" s="14"/>
      <c r="QA66" s="14"/>
      <c r="QB66" s="14"/>
      <c r="QC66" s="14"/>
      <c r="QD66" s="14"/>
      <c r="QE66" s="14"/>
      <c r="QF66" s="14"/>
      <c r="QG66" s="14"/>
      <c r="QH66" s="14"/>
      <c r="QI66" s="14"/>
      <c r="QJ66" s="14"/>
      <c r="QK66" s="14"/>
      <c r="QL66" s="14"/>
      <c r="QM66" s="14"/>
      <c r="QN66" s="14"/>
      <c r="QO66" s="14"/>
      <c r="QP66" s="14"/>
      <c r="QQ66" s="14"/>
      <c r="QR66" s="14"/>
      <c r="QS66" s="14"/>
      <c r="QT66" s="14"/>
      <c r="QU66" s="14"/>
      <c r="QV66" s="14"/>
      <c r="QW66" s="14"/>
      <c r="QX66" s="14"/>
      <c r="QY66" s="14"/>
      <c r="QZ66" s="14"/>
      <c r="RA66" s="14"/>
      <c r="RB66" s="14"/>
      <c r="RC66" s="14"/>
      <c r="RD66" s="14"/>
      <c r="RE66" s="14"/>
      <c r="RF66" s="14"/>
      <c r="RG66" s="14"/>
      <c r="RH66" s="14"/>
      <c r="RI66" s="14"/>
      <c r="RJ66" s="14"/>
      <c r="RK66" s="14"/>
      <c r="RL66" s="14"/>
      <c r="RM66" s="14"/>
      <c r="RN66" s="14"/>
      <c r="RO66" s="14"/>
      <c r="RP66" s="14"/>
      <c r="RQ66" s="14"/>
      <c r="RR66" s="14"/>
      <c r="RS66" s="14"/>
      <c r="RT66" s="14"/>
      <c r="RU66" s="14"/>
      <c r="RV66" s="14"/>
      <c r="RW66" s="14"/>
      <c r="RX66" s="14"/>
      <c r="RY66" s="14"/>
      <c r="RZ66" s="14"/>
      <c r="SA66" s="14"/>
      <c r="SB66" s="14"/>
      <c r="SC66" s="14"/>
      <c r="SD66" s="14"/>
      <c r="SE66" s="14"/>
      <c r="SF66" s="14"/>
      <c r="SG66" s="14"/>
      <c r="SH66" s="14"/>
      <c r="SI66" s="14"/>
      <c r="SJ66" s="14"/>
      <c r="SK66" s="14"/>
      <c r="SL66" s="14"/>
      <c r="SM66" s="14"/>
      <c r="SN66" s="14"/>
      <c r="SO66" s="14"/>
      <c r="SP66" s="14"/>
      <c r="SQ66" s="14"/>
      <c r="SR66" s="14"/>
      <c r="SS66" s="14"/>
      <c r="ST66" s="14"/>
      <c r="SU66" s="14"/>
      <c r="SV66" s="14"/>
      <c r="SW66" s="14"/>
      <c r="SX66" s="14"/>
      <c r="SY66" s="14"/>
      <c r="SZ66" s="14"/>
      <c r="TA66" s="14"/>
      <c r="TB66" s="14"/>
      <c r="TC66" s="14"/>
      <c r="TD66" s="14"/>
      <c r="TE66" s="14"/>
      <c r="TF66" s="14"/>
      <c r="TG66" s="14"/>
      <c r="TH66" s="14"/>
      <c r="TI66" s="14"/>
      <c r="TJ66" s="14"/>
      <c r="TK66" s="14"/>
      <c r="TL66" s="14"/>
      <c r="TM66" s="14"/>
      <c r="TN66" s="14"/>
      <c r="TO66" s="14"/>
      <c r="TP66" s="14"/>
      <c r="TQ66" s="14"/>
      <c r="TR66" s="14"/>
      <c r="TS66" s="14"/>
      <c r="TT66" s="14"/>
      <c r="TU66" s="14"/>
      <c r="TV66" s="14"/>
      <c r="TW66" s="14"/>
      <c r="TX66" s="14"/>
      <c r="TY66" s="14"/>
      <c r="TZ66" s="14"/>
      <c r="UA66" s="14"/>
      <c r="UB66" s="14"/>
      <c r="UC66" s="14"/>
      <c r="UD66" s="14"/>
      <c r="UE66" s="14"/>
      <c r="UF66" s="14"/>
      <c r="UG66" s="14"/>
      <c r="UH66" s="14"/>
      <c r="UI66" s="14"/>
      <c r="UJ66" s="14"/>
      <c r="UK66" s="14"/>
      <c r="UL66" s="14"/>
      <c r="UM66" s="14"/>
      <c r="UN66" s="14"/>
      <c r="UO66" s="14"/>
      <c r="UP66" s="14"/>
      <c r="UQ66" s="14"/>
      <c r="UR66" s="14"/>
      <c r="US66" s="14"/>
      <c r="UT66" s="14"/>
      <c r="UU66" s="14"/>
      <c r="UV66" s="14"/>
      <c r="UW66" s="14"/>
      <c r="UX66" s="14"/>
      <c r="UY66" s="14"/>
      <c r="UZ66" s="14"/>
      <c r="VA66" s="14"/>
      <c r="VB66" s="14"/>
      <c r="VC66" s="14"/>
      <c r="VD66" s="14"/>
      <c r="VE66" s="14"/>
      <c r="VF66" s="14"/>
      <c r="VG66" s="14"/>
      <c r="VH66" s="14"/>
      <c r="VI66" s="14"/>
      <c r="VJ66" s="14"/>
      <c r="VK66" s="14"/>
      <c r="VL66" s="14"/>
      <c r="VM66" s="14"/>
      <c r="VN66" s="14"/>
      <c r="VO66" s="14"/>
      <c r="VP66" s="14"/>
      <c r="VQ66" s="14"/>
      <c r="VR66" s="14"/>
      <c r="VS66" s="14"/>
      <c r="VT66" s="14"/>
      <c r="VU66" s="14"/>
      <c r="VV66" s="14"/>
      <c r="VW66" s="14"/>
      <c r="VX66" s="14"/>
      <c r="VY66" s="14"/>
      <c r="VZ66" s="14"/>
      <c r="WA66" s="14"/>
      <c r="WB66" s="14"/>
      <c r="WC66" s="14"/>
      <c r="WD66" s="14"/>
      <c r="WE66" s="14"/>
      <c r="WF66" s="14"/>
      <c r="WG66" s="14"/>
      <c r="WH66" s="14"/>
      <c r="WI66" s="14"/>
      <c r="WJ66" s="14"/>
      <c r="WK66" s="14"/>
      <c r="WL66" s="14"/>
      <c r="WM66" s="14"/>
      <c r="WN66" s="14"/>
      <c r="WO66" s="14"/>
      <c r="WP66" s="14"/>
      <c r="WQ66" s="14"/>
      <c r="WR66" s="14"/>
      <c r="WS66" s="14"/>
      <c r="WT66" s="14"/>
      <c r="WU66" s="14"/>
      <c r="WV66" s="14"/>
      <c r="WW66" s="14"/>
      <c r="WX66" s="14"/>
      <c r="WY66" s="14"/>
      <c r="WZ66" s="14"/>
      <c r="XA66" s="14"/>
      <c r="XB66" s="14"/>
      <c r="XC66" s="14"/>
      <c r="XD66" s="14"/>
      <c r="XE66" s="14"/>
      <c r="XF66" s="14"/>
      <c r="XG66" s="14"/>
      <c r="XH66" s="14"/>
      <c r="XI66" s="14"/>
      <c r="XJ66" s="14"/>
      <c r="XK66" s="14"/>
      <c r="XL66" s="14"/>
      <c r="XM66" s="14"/>
      <c r="XN66" s="14"/>
      <c r="XO66" s="14"/>
      <c r="XP66" s="14"/>
      <c r="XQ66" s="14"/>
      <c r="XR66" s="14"/>
      <c r="XS66" s="14"/>
      <c r="XT66" s="14"/>
      <c r="XU66" s="14"/>
      <c r="XV66" s="14"/>
      <c r="XW66" s="14"/>
      <c r="XX66" s="14"/>
      <c r="XY66" s="14"/>
      <c r="XZ66" s="14"/>
      <c r="YA66" s="14"/>
      <c r="YB66" s="14"/>
      <c r="YC66" s="14"/>
      <c r="YD66" s="14"/>
      <c r="YE66" s="14"/>
      <c r="YF66" s="14"/>
      <c r="YG66" s="14"/>
      <c r="YH66" s="14"/>
      <c r="YI66" s="14"/>
      <c r="YJ66" s="14"/>
      <c r="YK66" s="14"/>
      <c r="YL66" s="14"/>
      <c r="YM66" s="14"/>
      <c r="YN66" s="14"/>
      <c r="YO66" s="14"/>
      <c r="YP66" s="14"/>
      <c r="YQ66" s="14"/>
      <c r="YR66" s="14"/>
      <c r="YS66" s="14"/>
      <c r="YT66" s="14"/>
      <c r="YU66" s="14"/>
      <c r="YV66" s="14"/>
      <c r="YW66" s="14"/>
      <c r="YX66" s="14"/>
      <c r="YY66" s="14"/>
      <c r="YZ66" s="14"/>
      <c r="ZA66" s="14"/>
      <c r="ZB66" s="14"/>
      <c r="ZC66" s="14"/>
      <c r="ZD66" s="14"/>
      <c r="ZE66" s="14"/>
      <c r="ZF66" s="14"/>
      <c r="ZG66" s="14"/>
      <c r="ZH66" s="14"/>
      <c r="ZI66" s="14"/>
      <c r="ZJ66" s="14"/>
      <c r="ZK66" s="14"/>
      <c r="ZL66" s="14"/>
      <c r="ZM66" s="14"/>
      <c r="ZN66" s="14"/>
      <c r="ZO66" s="14"/>
      <c r="ZP66" s="14"/>
      <c r="ZQ66" s="14"/>
      <c r="ZR66" s="14"/>
      <c r="ZS66" s="14"/>
      <c r="ZT66" s="14"/>
      <c r="ZU66" s="14"/>
      <c r="ZV66" s="14"/>
      <c r="ZW66" s="14"/>
      <c r="ZX66" s="14"/>
      <c r="ZY66" s="14"/>
      <c r="ZZ66" s="14"/>
      <c r="AAA66" s="14"/>
      <c r="AAB66" s="14"/>
      <c r="AAC66" s="14"/>
      <c r="AAD66" s="14"/>
      <c r="AAE66" s="14"/>
      <c r="AAF66" s="14"/>
      <c r="AAG66" s="14"/>
      <c r="AAH66" s="14"/>
      <c r="AAI66" s="14"/>
      <c r="AAJ66" s="14"/>
      <c r="AAK66" s="14"/>
      <c r="AAL66" s="14"/>
      <c r="AAM66" s="14"/>
      <c r="AAN66" s="14"/>
      <c r="AAO66" s="14"/>
      <c r="AAP66" s="14"/>
      <c r="AAQ66" s="14"/>
      <c r="AAR66" s="14"/>
      <c r="AAS66" s="14"/>
      <c r="AAT66" s="14"/>
      <c r="AAU66" s="14"/>
      <c r="AAV66" s="14"/>
      <c r="AAW66" s="14"/>
      <c r="AAX66" s="14"/>
      <c r="AAY66" s="14"/>
      <c r="AAZ66" s="14"/>
      <c r="ABA66" s="14"/>
      <c r="ABB66" s="14"/>
      <c r="ABC66" s="14"/>
      <c r="ABD66" s="14"/>
      <c r="ABE66" s="14"/>
      <c r="ABF66" s="14"/>
      <c r="ABG66" s="14"/>
      <c r="ABH66" s="14"/>
      <c r="ABI66" s="14"/>
      <c r="ABJ66" s="14"/>
      <c r="ABK66" s="14"/>
      <c r="ABL66" s="14"/>
      <c r="ABM66" s="14"/>
      <c r="ABN66" s="14"/>
      <c r="ABO66" s="14"/>
      <c r="ABP66" s="14"/>
      <c r="ABQ66" s="14"/>
      <c r="ABR66" s="14"/>
      <c r="ABS66" s="14"/>
      <c r="ABT66" s="14"/>
      <c r="ABU66" s="14"/>
      <c r="ABV66" s="14"/>
      <c r="ABW66" s="14"/>
      <c r="ABX66" s="14"/>
      <c r="ABY66" s="14"/>
      <c r="ABZ66" s="14"/>
      <c r="ACA66" s="14"/>
      <c r="ACB66" s="14"/>
      <c r="ACC66" s="14"/>
      <c r="ACD66" s="14"/>
      <c r="ACE66" s="14"/>
      <c r="ACF66" s="14"/>
      <c r="ACG66" s="14"/>
      <c r="ACH66" s="14"/>
      <c r="ACI66" s="14"/>
      <c r="ACJ66" s="14"/>
      <c r="ACK66" s="14"/>
      <c r="ACL66" s="14"/>
      <c r="ACM66" s="14"/>
      <c r="ACN66" s="14"/>
      <c r="ACO66" s="14"/>
      <c r="ACP66" s="14"/>
      <c r="ACQ66" s="14"/>
      <c r="ACR66" s="14"/>
      <c r="ACS66" s="14"/>
      <c r="ACT66" s="14"/>
      <c r="ACU66" s="14"/>
      <c r="ACV66" s="14"/>
      <c r="ACW66" s="14"/>
      <c r="ACX66" s="14"/>
      <c r="ACY66" s="14"/>
      <c r="ACZ66" s="14"/>
      <c r="ADA66" s="14"/>
      <c r="ADB66" s="14"/>
      <c r="ADC66" s="14"/>
      <c r="ADD66" s="14"/>
      <c r="ADE66" s="14"/>
      <c r="ADF66" s="14"/>
      <c r="ADG66" s="14"/>
      <c r="ADH66" s="14"/>
      <c r="ADI66" s="14"/>
      <c r="ADJ66" s="14"/>
      <c r="ADK66" s="14"/>
      <c r="ADL66" s="14"/>
      <c r="ADM66" s="14"/>
      <c r="ADN66" s="14"/>
      <c r="ADO66" s="14"/>
      <c r="ADP66" s="14"/>
      <c r="ADQ66" s="14"/>
      <c r="ADR66" s="14"/>
      <c r="ADS66" s="14"/>
      <c r="ADT66" s="14"/>
      <c r="ADU66" s="14"/>
      <c r="ADV66" s="14"/>
      <c r="ADW66" s="14"/>
      <c r="ADX66" s="14"/>
      <c r="ADY66" s="14"/>
      <c r="ADZ66" s="14"/>
      <c r="AEA66" s="14"/>
      <c r="AEB66" s="14"/>
      <c r="AEC66" s="14"/>
      <c r="AED66" s="14"/>
      <c r="AEE66" s="14"/>
      <c r="AEF66" s="14"/>
      <c r="AEG66" s="14"/>
      <c r="AEH66" s="14"/>
      <c r="AEI66" s="14"/>
      <c r="AEJ66" s="14"/>
      <c r="AEK66" s="14"/>
      <c r="AEL66" s="14"/>
      <c r="AEM66" s="14"/>
      <c r="AEN66" s="14"/>
      <c r="AEO66" s="14"/>
      <c r="AEP66" s="14"/>
      <c r="AEQ66" s="14"/>
      <c r="AER66" s="14"/>
      <c r="AES66" s="14"/>
      <c r="AET66" s="14"/>
      <c r="AEU66" s="14"/>
      <c r="AEV66" s="14"/>
      <c r="AEW66" s="14"/>
      <c r="AEX66" s="14"/>
      <c r="AEY66" s="14"/>
      <c r="AEZ66" s="14"/>
      <c r="AFA66" s="14"/>
      <c r="AFB66" s="14"/>
      <c r="AFC66" s="14"/>
      <c r="AFD66" s="14"/>
      <c r="AFE66" s="14"/>
      <c r="AFF66" s="14"/>
      <c r="AFG66" s="14"/>
      <c r="AFH66" s="14"/>
      <c r="AFI66" s="14"/>
      <c r="AFJ66" s="14"/>
      <c r="AFK66" s="14"/>
      <c r="AFL66" s="14"/>
      <c r="AFM66" s="14"/>
      <c r="AFN66" s="14"/>
      <c r="AFO66" s="14"/>
      <c r="AFP66" s="14"/>
      <c r="AFQ66" s="14"/>
      <c r="AFR66" s="14"/>
      <c r="AFS66" s="14"/>
      <c r="AFT66" s="14"/>
      <c r="AFU66" s="14"/>
      <c r="AFV66" s="14"/>
      <c r="AFW66" s="14"/>
      <c r="AFX66" s="14"/>
      <c r="AFY66" s="14"/>
      <c r="AFZ66" s="14"/>
      <c r="AGA66" s="14"/>
      <c r="AGB66" s="14"/>
      <c r="AGC66" s="14"/>
      <c r="AGD66" s="14"/>
      <c r="AGE66" s="14"/>
      <c r="AGF66" s="14"/>
      <c r="AGG66" s="14"/>
      <c r="AGH66" s="14"/>
      <c r="AGI66" s="14"/>
      <c r="AGJ66" s="14"/>
      <c r="AGK66" s="14"/>
      <c r="AGL66" s="14"/>
      <c r="AGM66" s="14"/>
      <c r="AGN66" s="14"/>
      <c r="AGO66" s="14"/>
      <c r="AGP66" s="14"/>
      <c r="AGQ66" s="14"/>
      <c r="AGR66" s="14"/>
      <c r="AGS66" s="14"/>
      <c r="AGT66" s="14"/>
      <c r="AGU66" s="14"/>
      <c r="AGV66" s="14"/>
      <c r="AGW66" s="14"/>
      <c r="AGX66" s="14"/>
      <c r="AGY66" s="14"/>
      <c r="AGZ66" s="14"/>
      <c r="AHA66" s="14"/>
      <c r="AHB66" s="14"/>
      <c r="AHC66" s="14"/>
      <c r="AHD66" s="14"/>
      <c r="AHE66" s="14"/>
      <c r="AHF66" s="14"/>
      <c r="AHG66" s="14"/>
      <c r="AHH66" s="14"/>
      <c r="AHI66" s="14"/>
      <c r="AHJ66" s="14"/>
      <c r="AHK66" s="14"/>
      <c r="AHL66" s="14"/>
      <c r="AHM66" s="14"/>
      <c r="AHN66" s="14"/>
      <c r="AHO66" s="14"/>
      <c r="AHP66" s="14"/>
      <c r="AHQ66" s="14"/>
      <c r="AHR66" s="14"/>
      <c r="AHS66" s="14"/>
      <c r="AHT66" s="14"/>
      <c r="AHU66" s="14"/>
      <c r="AHV66" s="14"/>
      <c r="AHW66" s="14"/>
      <c r="AHX66" s="14"/>
      <c r="AHY66" s="14"/>
      <c r="AHZ66" s="14"/>
      <c r="AIA66" s="14"/>
      <c r="AIB66" s="14"/>
      <c r="AIC66" s="14"/>
      <c r="AID66" s="14"/>
      <c r="AIE66" s="14"/>
      <c r="AIF66" s="14"/>
      <c r="AIG66" s="14"/>
      <c r="AIH66" s="14"/>
      <c r="AII66" s="14"/>
      <c r="AIJ66" s="14"/>
      <c r="AIK66" s="14"/>
      <c r="AIL66" s="14"/>
      <c r="AIM66" s="14"/>
      <c r="AIN66" s="14"/>
      <c r="AIO66" s="14"/>
      <c r="AIP66" s="14"/>
      <c r="AIQ66" s="14"/>
      <c r="AIR66" s="14"/>
      <c r="AIS66" s="14"/>
      <c r="AIT66" s="14"/>
      <c r="AIU66" s="14"/>
      <c r="AIV66" s="14"/>
      <c r="AIW66" s="14"/>
      <c r="AIX66" s="14"/>
      <c r="AIY66" s="14"/>
      <c r="AIZ66" s="14"/>
      <c r="AJA66" s="14"/>
      <c r="AJB66" s="14"/>
      <c r="AJC66" s="14"/>
      <c r="AJD66" s="14"/>
      <c r="AJE66" s="14"/>
      <c r="AJF66" s="14"/>
      <c r="AJG66" s="14"/>
      <c r="AJH66" s="14"/>
      <c r="AJI66" s="14"/>
      <c r="AJJ66" s="14"/>
      <c r="AJK66" s="14"/>
      <c r="AJL66" s="14"/>
      <c r="AJM66" s="14"/>
      <c r="AJN66" s="14"/>
      <c r="AJO66" s="14"/>
      <c r="AJP66" s="14"/>
      <c r="AJQ66" s="14"/>
      <c r="AJR66" s="14"/>
      <c r="AJS66" s="14"/>
      <c r="AJT66" s="14"/>
      <c r="AJU66" s="14"/>
      <c r="AJV66" s="14"/>
      <c r="AJW66" s="14"/>
      <c r="AJX66" s="14"/>
      <c r="AJY66" s="14"/>
      <c r="AJZ66" s="14"/>
      <c r="AKA66" s="14"/>
      <c r="AKB66" s="14"/>
      <c r="AKC66" s="14"/>
      <c r="AKD66" s="14"/>
      <c r="AKE66" s="14"/>
      <c r="AKF66" s="14"/>
      <c r="AKG66" s="14"/>
      <c r="AKH66" s="14"/>
      <c r="AKI66" s="14"/>
      <c r="AKJ66" s="14"/>
      <c r="AKK66" s="14"/>
      <c r="AKL66" s="14"/>
      <c r="AKM66" s="14"/>
      <c r="AKN66" s="14"/>
      <c r="AKO66" s="14"/>
      <c r="AKP66" s="14"/>
      <c r="AKQ66" s="14"/>
      <c r="AKR66" s="14"/>
      <c r="AKS66" s="14"/>
      <c r="AKT66" s="14"/>
      <c r="AKU66" s="14"/>
      <c r="AKV66" s="14"/>
      <c r="AKW66" s="14"/>
      <c r="AKX66" s="14"/>
      <c r="AKY66" s="14"/>
      <c r="AKZ66" s="14"/>
      <c r="ALA66" s="14"/>
      <c r="ALB66" s="14"/>
      <c r="ALC66" s="14"/>
      <c r="ALD66" s="14"/>
      <c r="ALE66" s="14"/>
      <c r="ALF66" s="14"/>
      <c r="ALG66" s="14"/>
      <c r="ALH66" s="14"/>
      <c r="ALI66" s="14"/>
      <c r="ALJ66" s="14"/>
      <c r="ALK66" s="14"/>
      <c r="ALL66" s="14"/>
      <c r="ALM66" s="14"/>
      <c r="ALN66" s="14"/>
      <c r="ALO66" s="14"/>
      <c r="ALP66" s="14"/>
      <c r="ALQ66" s="14"/>
      <c r="ALR66" s="14"/>
      <c r="ALS66" s="14"/>
      <c r="ALT66" s="14"/>
      <c r="ALU66" s="14"/>
      <c r="ALV66" s="14"/>
      <c r="ALW66" s="14"/>
      <c r="ALX66" s="14"/>
      <c r="ALY66" s="14"/>
      <c r="ALZ66" s="14"/>
      <c r="AMA66" s="14"/>
      <c r="AMB66" s="14"/>
      <c r="AMC66" s="14"/>
      <c r="AMD66" s="14"/>
      <c r="AME66" s="14"/>
    </row>
    <row r="67" spans="1:1019" ht="15" x14ac:dyDescent="0.25">
      <c r="A67" s="14" t="s">
        <v>1169</v>
      </c>
      <c r="B67" s="18">
        <v>252424</v>
      </c>
      <c r="C67" s="14"/>
      <c r="D67" s="14" t="s">
        <v>1170</v>
      </c>
      <c r="E67" s="14"/>
      <c r="F67" s="14"/>
      <c r="G67" s="19"/>
      <c r="H67" s="20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  <c r="IV67" s="14"/>
      <c r="IW67" s="14"/>
      <c r="IX67" s="14"/>
      <c r="IY67" s="14"/>
      <c r="IZ67" s="14"/>
      <c r="JA67" s="14"/>
      <c r="JB67" s="14"/>
      <c r="JC67" s="14"/>
      <c r="JD67" s="14"/>
      <c r="JE67" s="14"/>
      <c r="JF67" s="14"/>
      <c r="JG67" s="14"/>
      <c r="JH67" s="14"/>
      <c r="JI67" s="14"/>
      <c r="JJ67" s="14"/>
      <c r="JK67" s="14"/>
      <c r="JL67" s="14"/>
      <c r="JM67" s="14"/>
      <c r="JN67" s="14"/>
      <c r="JO67" s="14"/>
      <c r="JP67" s="14"/>
      <c r="JQ67" s="14"/>
      <c r="JR67" s="14"/>
      <c r="JS67" s="14"/>
      <c r="JT67" s="14"/>
      <c r="JU67" s="14"/>
      <c r="JV67" s="14"/>
      <c r="JW67" s="14"/>
      <c r="JX67" s="14"/>
      <c r="JY67" s="14"/>
      <c r="JZ67" s="14"/>
      <c r="KA67" s="14"/>
      <c r="KB67" s="14"/>
      <c r="KC67" s="14"/>
      <c r="KD67" s="14"/>
      <c r="KE67" s="14"/>
      <c r="KF67" s="14"/>
      <c r="KG67" s="14"/>
      <c r="KH67" s="14"/>
      <c r="KI67" s="14"/>
      <c r="KJ67" s="14"/>
      <c r="KK67" s="14"/>
      <c r="KL67" s="14"/>
      <c r="KM67" s="14"/>
      <c r="KN67" s="14"/>
      <c r="KO67" s="14"/>
      <c r="KP67" s="14"/>
      <c r="KQ67" s="14"/>
      <c r="KR67" s="14"/>
      <c r="KS67" s="14"/>
      <c r="KT67" s="14"/>
      <c r="KU67" s="14"/>
      <c r="KV67" s="14"/>
      <c r="KW67" s="14"/>
      <c r="KX67" s="14"/>
      <c r="KY67" s="14"/>
      <c r="KZ67" s="14"/>
      <c r="LA67" s="14"/>
      <c r="LB67" s="14"/>
      <c r="LC67" s="14"/>
      <c r="LD67" s="14"/>
      <c r="LE67" s="14"/>
      <c r="LF67" s="14"/>
      <c r="LG67" s="14"/>
      <c r="LH67" s="14"/>
      <c r="LI67" s="14"/>
      <c r="LJ67" s="14"/>
      <c r="LK67" s="14"/>
      <c r="LL67" s="14"/>
      <c r="LM67" s="14"/>
      <c r="LN67" s="14"/>
      <c r="LO67" s="14"/>
      <c r="LP67" s="14"/>
      <c r="LQ67" s="14"/>
      <c r="LR67" s="14"/>
      <c r="LS67" s="14"/>
      <c r="LT67" s="14"/>
      <c r="LU67" s="14"/>
      <c r="LV67" s="14"/>
      <c r="LW67" s="14"/>
      <c r="LX67" s="14"/>
      <c r="LY67" s="14"/>
      <c r="LZ67" s="14"/>
      <c r="MA67" s="14"/>
      <c r="MB67" s="14"/>
      <c r="MC67" s="14"/>
      <c r="MD67" s="14"/>
      <c r="ME67" s="14"/>
      <c r="MF67" s="14"/>
      <c r="MG67" s="14"/>
      <c r="MH67" s="14"/>
      <c r="MI67" s="14"/>
      <c r="MJ67" s="14"/>
      <c r="MK67" s="14"/>
      <c r="ML67" s="14"/>
      <c r="MM67" s="14"/>
      <c r="MN67" s="14"/>
      <c r="MO67" s="14"/>
      <c r="MP67" s="14"/>
      <c r="MQ67" s="14"/>
      <c r="MR67" s="14"/>
      <c r="MS67" s="14"/>
      <c r="MT67" s="14"/>
      <c r="MU67" s="14"/>
      <c r="MV67" s="14"/>
      <c r="MW67" s="14"/>
      <c r="MX67" s="14"/>
      <c r="MY67" s="14"/>
      <c r="MZ67" s="14"/>
      <c r="NA67" s="14"/>
      <c r="NB67" s="14"/>
      <c r="NC67" s="14"/>
      <c r="ND67" s="14"/>
      <c r="NE67" s="14"/>
      <c r="NF67" s="14"/>
      <c r="NG67" s="14"/>
      <c r="NH67" s="14"/>
      <c r="NI67" s="14"/>
      <c r="NJ67" s="14"/>
      <c r="NK67" s="14"/>
      <c r="NL67" s="14"/>
      <c r="NM67" s="14"/>
      <c r="NN67" s="14"/>
      <c r="NO67" s="14"/>
      <c r="NP67" s="14"/>
      <c r="NQ67" s="14"/>
      <c r="NR67" s="14"/>
      <c r="NS67" s="14"/>
      <c r="NT67" s="14"/>
      <c r="NU67" s="14"/>
      <c r="NV67" s="14"/>
      <c r="NW67" s="14"/>
      <c r="NX67" s="14"/>
      <c r="NY67" s="14"/>
      <c r="NZ67" s="14"/>
      <c r="OA67" s="14"/>
      <c r="OB67" s="14"/>
      <c r="OC67" s="14"/>
      <c r="OD67" s="14"/>
      <c r="OE67" s="14"/>
      <c r="OF67" s="14"/>
      <c r="OG67" s="14"/>
      <c r="OH67" s="14"/>
      <c r="OI67" s="14"/>
      <c r="OJ67" s="14"/>
      <c r="OK67" s="14"/>
      <c r="OL67" s="14"/>
      <c r="OM67" s="14"/>
      <c r="ON67" s="14"/>
      <c r="OO67" s="14"/>
      <c r="OP67" s="14"/>
      <c r="OQ67" s="14"/>
      <c r="OR67" s="14"/>
      <c r="OS67" s="14"/>
      <c r="OT67" s="14"/>
      <c r="OU67" s="14"/>
      <c r="OV67" s="14"/>
      <c r="OW67" s="14"/>
      <c r="OX67" s="14"/>
      <c r="OY67" s="14"/>
      <c r="OZ67" s="14"/>
      <c r="PA67" s="14"/>
      <c r="PB67" s="14"/>
      <c r="PC67" s="14"/>
      <c r="PD67" s="14"/>
      <c r="PE67" s="14"/>
      <c r="PF67" s="14"/>
      <c r="PG67" s="14"/>
      <c r="PH67" s="14"/>
      <c r="PI67" s="14"/>
      <c r="PJ67" s="14"/>
      <c r="PK67" s="14"/>
      <c r="PL67" s="14"/>
      <c r="PM67" s="14"/>
      <c r="PN67" s="14"/>
      <c r="PO67" s="14"/>
      <c r="PP67" s="14"/>
      <c r="PQ67" s="14"/>
      <c r="PR67" s="14"/>
      <c r="PS67" s="14"/>
      <c r="PT67" s="14"/>
      <c r="PU67" s="14"/>
      <c r="PV67" s="14"/>
      <c r="PW67" s="14"/>
      <c r="PX67" s="14"/>
      <c r="PY67" s="14"/>
      <c r="PZ67" s="14"/>
      <c r="QA67" s="14"/>
      <c r="QB67" s="14"/>
      <c r="QC67" s="14"/>
      <c r="QD67" s="14"/>
      <c r="QE67" s="14"/>
      <c r="QF67" s="14"/>
      <c r="QG67" s="14"/>
      <c r="QH67" s="14"/>
      <c r="QI67" s="14"/>
      <c r="QJ67" s="14"/>
      <c r="QK67" s="14"/>
      <c r="QL67" s="14"/>
      <c r="QM67" s="14"/>
      <c r="QN67" s="14"/>
      <c r="QO67" s="14"/>
      <c r="QP67" s="14"/>
      <c r="QQ67" s="14"/>
      <c r="QR67" s="14"/>
      <c r="QS67" s="14"/>
      <c r="QT67" s="14"/>
      <c r="QU67" s="14"/>
      <c r="QV67" s="14"/>
      <c r="QW67" s="14"/>
      <c r="QX67" s="14"/>
      <c r="QY67" s="14"/>
      <c r="QZ67" s="14"/>
      <c r="RA67" s="14"/>
      <c r="RB67" s="14"/>
      <c r="RC67" s="14"/>
      <c r="RD67" s="14"/>
      <c r="RE67" s="14"/>
      <c r="RF67" s="14"/>
      <c r="RG67" s="14"/>
      <c r="RH67" s="14"/>
      <c r="RI67" s="14"/>
      <c r="RJ67" s="14"/>
      <c r="RK67" s="14"/>
      <c r="RL67" s="14"/>
      <c r="RM67" s="14"/>
      <c r="RN67" s="14"/>
      <c r="RO67" s="14"/>
      <c r="RP67" s="14"/>
      <c r="RQ67" s="14"/>
      <c r="RR67" s="14"/>
      <c r="RS67" s="14"/>
      <c r="RT67" s="14"/>
      <c r="RU67" s="14"/>
      <c r="RV67" s="14"/>
      <c r="RW67" s="14"/>
      <c r="RX67" s="14"/>
      <c r="RY67" s="14"/>
      <c r="RZ67" s="14"/>
      <c r="SA67" s="14"/>
      <c r="SB67" s="14"/>
      <c r="SC67" s="14"/>
      <c r="SD67" s="14"/>
      <c r="SE67" s="14"/>
      <c r="SF67" s="14"/>
      <c r="SG67" s="14"/>
      <c r="SH67" s="14"/>
      <c r="SI67" s="14"/>
      <c r="SJ67" s="14"/>
      <c r="SK67" s="14"/>
      <c r="SL67" s="14"/>
      <c r="SM67" s="14"/>
      <c r="SN67" s="14"/>
      <c r="SO67" s="14"/>
      <c r="SP67" s="14"/>
      <c r="SQ67" s="14"/>
      <c r="SR67" s="14"/>
      <c r="SS67" s="14"/>
      <c r="ST67" s="14"/>
      <c r="SU67" s="14"/>
      <c r="SV67" s="14"/>
      <c r="SW67" s="14"/>
      <c r="SX67" s="14"/>
      <c r="SY67" s="14"/>
      <c r="SZ67" s="14"/>
      <c r="TA67" s="14"/>
      <c r="TB67" s="14"/>
      <c r="TC67" s="14"/>
      <c r="TD67" s="14"/>
      <c r="TE67" s="14"/>
      <c r="TF67" s="14"/>
      <c r="TG67" s="14"/>
      <c r="TH67" s="14"/>
      <c r="TI67" s="14"/>
      <c r="TJ67" s="14"/>
      <c r="TK67" s="14"/>
      <c r="TL67" s="14"/>
      <c r="TM67" s="14"/>
      <c r="TN67" s="14"/>
      <c r="TO67" s="14"/>
      <c r="TP67" s="14"/>
      <c r="TQ67" s="14"/>
      <c r="TR67" s="14"/>
      <c r="TS67" s="14"/>
      <c r="TT67" s="14"/>
      <c r="TU67" s="14"/>
      <c r="TV67" s="14"/>
      <c r="TW67" s="14"/>
      <c r="TX67" s="14"/>
      <c r="TY67" s="14"/>
      <c r="TZ67" s="14"/>
      <c r="UA67" s="14"/>
      <c r="UB67" s="14"/>
      <c r="UC67" s="14"/>
      <c r="UD67" s="14"/>
      <c r="UE67" s="14"/>
      <c r="UF67" s="14"/>
      <c r="UG67" s="14"/>
      <c r="UH67" s="14"/>
      <c r="UI67" s="14"/>
      <c r="UJ67" s="14"/>
      <c r="UK67" s="14"/>
      <c r="UL67" s="14"/>
      <c r="UM67" s="14"/>
      <c r="UN67" s="14"/>
      <c r="UO67" s="14"/>
      <c r="UP67" s="14"/>
      <c r="UQ67" s="14"/>
      <c r="UR67" s="14"/>
      <c r="US67" s="14"/>
      <c r="UT67" s="14"/>
      <c r="UU67" s="14"/>
      <c r="UV67" s="14"/>
      <c r="UW67" s="14"/>
      <c r="UX67" s="14"/>
      <c r="UY67" s="14"/>
      <c r="UZ67" s="14"/>
      <c r="VA67" s="14"/>
      <c r="VB67" s="14"/>
      <c r="VC67" s="14"/>
      <c r="VD67" s="14"/>
      <c r="VE67" s="14"/>
      <c r="VF67" s="14"/>
      <c r="VG67" s="14"/>
      <c r="VH67" s="14"/>
      <c r="VI67" s="14"/>
      <c r="VJ67" s="14"/>
      <c r="VK67" s="14"/>
      <c r="VL67" s="14"/>
      <c r="VM67" s="14"/>
      <c r="VN67" s="14"/>
      <c r="VO67" s="14"/>
      <c r="VP67" s="14"/>
      <c r="VQ67" s="14"/>
      <c r="VR67" s="14"/>
      <c r="VS67" s="14"/>
      <c r="VT67" s="14"/>
      <c r="VU67" s="14"/>
      <c r="VV67" s="14"/>
      <c r="VW67" s="14"/>
      <c r="VX67" s="14"/>
      <c r="VY67" s="14"/>
      <c r="VZ67" s="14"/>
      <c r="WA67" s="14"/>
      <c r="WB67" s="14"/>
      <c r="WC67" s="14"/>
      <c r="WD67" s="14"/>
      <c r="WE67" s="14"/>
      <c r="WF67" s="14"/>
      <c r="WG67" s="14"/>
      <c r="WH67" s="14"/>
      <c r="WI67" s="14"/>
      <c r="WJ67" s="14"/>
      <c r="WK67" s="14"/>
      <c r="WL67" s="14"/>
      <c r="WM67" s="14"/>
      <c r="WN67" s="14"/>
      <c r="WO67" s="14"/>
      <c r="WP67" s="14"/>
      <c r="WQ67" s="14"/>
      <c r="WR67" s="14"/>
      <c r="WS67" s="14"/>
      <c r="WT67" s="14"/>
      <c r="WU67" s="14"/>
      <c r="WV67" s="14"/>
      <c r="WW67" s="14"/>
      <c r="WX67" s="14"/>
      <c r="WY67" s="14"/>
      <c r="WZ67" s="14"/>
      <c r="XA67" s="14"/>
      <c r="XB67" s="14"/>
      <c r="XC67" s="14"/>
      <c r="XD67" s="14"/>
      <c r="XE67" s="14"/>
      <c r="XF67" s="14"/>
      <c r="XG67" s="14"/>
      <c r="XH67" s="14"/>
      <c r="XI67" s="14"/>
      <c r="XJ67" s="14"/>
      <c r="XK67" s="14"/>
      <c r="XL67" s="14"/>
      <c r="XM67" s="14"/>
      <c r="XN67" s="14"/>
      <c r="XO67" s="14"/>
      <c r="XP67" s="14"/>
      <c r="XQ67" s="14"/>
      <c r="XR67" s="14"/>
      <c r="XS67" s="14"/>
      <c r="XT67" s="14"/>
      <c r="XU67" s="14"/>
      <c r="XV67" s="14"/>
      <c r="XW67" s="14"/>
      <c r="XX67" s="14"/>
      <c r="XY67" s="14"/>
      <c r="XZ67" s="14"/>
      <c r="YA67" s="14"/>
      <c r="YB67" s="14"/>
      <c r="YC67" s="14"/>
      <c r="YD67" s="14"/>
      <c r="YE67" s="14"/>
      <c r="YF67" s="14"/>
      <c r="YG67" s="14"/>
      <c r="YH67" s="14"/>
      <c r="YI67" s="14"/>
      <c r="YJ67" s="14"/>
      <c r="YK67" s="14"/>
      <c r="YL67" s="14"/>
      <c r="YM67" s="14"/>
      <c r="YN67" s="14"/>
      <c r="YO67" s="14"/>
      <c r="YP67" s="14"/>
      <c r="YQ67" s="14"/>
      <c r="YR67" s="14"/>
      <c r="YS67" s="14"/>
      <c r="YT67" s="14"/>
      <c r="YU67" s="14"/>
      <c r="YV67" s="14"/>
      <c r="YW67" s="14"/>
      <c r="YX67" s="14"/>
      <c r="YY67" s="14"/>
      <c r="YZ67" s="14"/>
      <c r="ZA67" s="14"/>
      <c r="ZB67" s="14"/>
      <c r="ZC67" s="14"/>
      <c r="ZD67" s="14"/>
      <c r="ZE67" s="14"/>
      <c r="ZF67" s="14"/>
      <c r="ZG67" s="14"/>
      <c r="ZH67" s="14"/>
      <c r="ZI67" s="14"/>
      <c r="ZJ67" s="14"/>
      <c r="ZK67" s="14"/>
      <c r="ZL67" s="14"/>
      <c r="ZM67" s="14"/>
      <c r="ZN67" s="14"/>
      <c r="ZO67" s="14"/>
      <c r="ZP67" s="14"/>
      <c r="ZQ67" s="14"/>
      <c r="ZR67" s="14"/>
      <c r="ZS67" s="14"/>
      <c r="ZT67" s="14"/>
      <c r="ZU67" s="14"/>
      <c r="ZV67" s="14"/>
      <c r="ZW67" s="14"/>
      <c r="ZX67" s="14"/>
      <c r="ZY67" s="14"/>
      <c r="ZZ67" s="14"/>
      <c r="AAA67" s="14"/>
      <c r="AAB67" s="14"/>
      <c r="AAC67" s="14"/>
      <c r="AAD67" s="14"/>
      <c r="AAE67" s="14"/>
      <c r="AAF67" s="14"/>
      <c r="AAG67" s="14"/>
      <c r="AAH67" s="14"/>
      <c r="AAI67" s="14"/>
      <c r="AAJ67" s="14"/>
      <c r="AAK67" s="14"/>
      <c r="AAL67" s="14"/>
      <c r="AAM67" s="14"/>
      <c r="AAN67" s="14"/>
      <c r="AAO67" s="14"/>
      <c r="AAP67" s="14"/>
      <c r="AAQ67" s="14"/>
      <c r="AAR67" s="14"/>
      <c r="AAS67" s="14"/>
      <c r="AAT67" s="14"/>
      <c r="AAU67" s="14"/>
      <c r="AAV67" s="14"/>
      <c r="AAW67" s="14"/>
      <c r="AAX67" s="14"/>
      <c r="AAY67" s="14"/>
      <c r="AAZ67" s="14"/>
      <c r="ABA67" s="14"/>
      <c r="ABB67" s="14"/>
      <c r="ABC67" s="14"/>
      <c r="ABD67" s="14"/>
      <c r="ABE67" s="14"/>
      <c r="ABF67" s="14"/>
      <c r="ABG67" s="14"/>
      <c r="ABH67" s="14"/>
      <c r="ABI67" s="14"/>
      <c r="ABJ67" s="14"/>
      <c r="ABK67" s="14"/>
      <c r="ABL67" s="14"/>
      <c r="ABM67" s="14"/>
      <c r="ABN67" s="14"/>
      <c r="ABO67" s="14"/>
      <c r="ABP67" s="14"/>
      <c r="ABQ67" s="14"/>
      <c r="ABR67" s="14"/>
      <c r="ABS67" s="14"/>
      <c r="ABT67" s="14"/>
      <c r="ABU67" s="14"/>
      <c r="ABV67" s="14"/>
      <c r="ABW67" s="14"/>
      <c r="ABX67" s="14"/>
      <c r="ABY67" s="14"/>
      <c r="ABZ67" s="14"/>
      <c r="ACA67" s="14"/>
      <c r="ACB67" s="14"/>
      <c r="ACC67" s="14"/>
      <c r="ACD67" s="14"/>
      <c r="ACE67" s="14"/>
      <c r="ACF67" s="14"/>
      <c r="ACG67" s="14"/>
      <c r="ACH67" s="14"/>
      <c r="ACI67" s="14"/>
      <c r="ACJ67" s="14"/>
      <c r="ACK67" s="14"/>
      <c r="ACL67" s="14"/>
      <c r="ACM67" s="14"/>
      <c r="ACN67" s="14"/>
      <c r="ACO67" s="14"/>
      <c r="ACP67" s="14"/>
      <c r="ACQ67" s="14"/>
      <c r="ACR67" s="14"/>
      <c r="ACS67" s="14"/>
      <c r="ACT67" s="14"/>
      <c r="ACU67" s="14"/>
      <c r="ACV67" s="14"/>
      <c r="ACW67" s="14"/>
      <c r="ACX67" s="14"/>
      <c r="ACY67" s="14"/>
      <c r="ACZ67" s="14"/>
      <c r="ADA67" s="14"/>
      <c r="ADB67" s="14"/>
      <c r="ADC67" s="14"/>
      <c r="ADD67" s="14"/>
      <c r="ADE67" s="14"/>
      <c r="ADF67" s="14"/>
      <c r="ADG67" s="14"/>
      <c r="ADH67" s="14"/>
      <c r="ADI67" s="14"/>
      <c r="ADJ67" s="14"/>
      <c r="ADK67" s="14"/>
      <c r="ADL67" s="14"/>
      <c r="ADM67" s="14"/>
      <c r="ADN67" s="14"/>
      <c r="ADO67" s="14"/>
      <c r="ADP67" s="14"/>
      <c r="ADQ67" s="14"/>
      <c r="ADR67" s="14"/>
      <c r="ADS67" s="14"/>
      <c r="ADT67" s="14"/>
      <c r="ADU67" s="14"/>
      <c r="ADV67" s="14"/>
      <c r="ADW67" s="14"/>
      <c r="ADX67" s="14"/>
      <c r="ADY67" s="14"/>
      <c r="ADZ67" s="14"/>
      <c r="AEA67" s="14"/>
      <c r="AEB67" s="14"/>
      <c r="AEC67" s="14"/>
      <c r="AED67" s="14"/>
      <c r="AEE67" s="14"/>
      <c r="AEF67" s="14"/>
      <c r="AEG67" s="14"/>
      <c r="AEH67" s="14"/>
      <c r="AEI67" s="14"/>
      <c r="AEJ67" s="14"/>
      <c r="AEK67" s="14"/>
      <c r="AEL67" s="14"/>
      <c r="AEM67" s="14"/>
      <c r="AEN67" s="14"/>
      <c r="AEO67" s="14"/>
      <c r="AEP67" s="14"/>
      <c r="AEQ67" s="14"/>
      <c r="AER67" s="14"/>
      <c r="AES67" s="14"/>
      <c r="AET67" s="14"/>
      <c r="AEU67" s="14"/>
      <c r="AEV67" s="14"/>
      <c r="AEW67" s="14"/>
      <c r="AEX67" s="14"/>
      <c r="AEY67" s="14"/>
      <c r="AEZ67" s="14"/>
      <c r="AFA67" s="14"/>
      <c r="AFB67" s="14"/>
      <c r="AFC67" s="14"/>
      <c r="AFD67" s="14"/>
      <c r="AFE67" s="14"/>
      <c r="AFF67" s="14"/>
      <c r="AFG67" s="14"/>
      <c r="AFH67" s="14"/>
      <c r="AFI67" s="14"/>
      <c r="AFJ67" s="14"/>
      <c r="AFK67" s="14"/>
      <c r="AFL67" s="14"/>
      <c r="AFM67" s="14"/>
      <c r="AFN67" s="14"/>
      <c r="AFO67" s="14"/>
      <c r="AFP67" s="14"/>
      <c r="AFQ67" s="14"/>
      <c r="AFR67" s="14"/>
      <c r="AFS67" s="14"/>
      <c r="AFT67" s="14"/>
      <c r="AFU67" s="14"/>
      <c r="AFV67" s="14"/>
      <c r="AFW67" s="14"/>
      <c r="AFX67" s="14"/>
      <c r="AFY67" s="14"/>
      <c r="AFZ67" s="14"/>
      <c r="AGA67" s="14"/>
      <c r="AGB67" s="14"/>
      <c r="AGC67" s="14"/>
      <c r="AGD67" s="14"/>
      <c r="AGE67" s="14"/>
      <c r="AGF67" s="14"/>
      <c r="AGG67" s="14"/>
      <c r="AGH67" s="14"/>
      <c r="AGI67" s="14"/>
      <c r="AGJ67" s="14"/>
      <c r="AGK67" s="14"/>
      <c r="AGL67" s="14"/>
      <c r="AGM67" s="14"/>
      <c r="AGN67" s="14"/>
      <c r="AGO67" s="14"/>
      <c r="AGP67" s="14"/>
      <c r="AGQ67" s="14"/>
      <c r="AGR67" s="14"/>
      <c r="AGS67" s="14"/>
      <c r="AGT67" s="14"/>
      <c r="AGU67" s="14"/>
      <c r="AGV67" s="14"/>
      <c r="AGW67" s="14"/>
      <c r="AGX67" s="14"/>
      <c r="AGY67" s="14"/>
      <c r="AGZ67" s="14"/>
      <c r="AHA67" s="14"/>
      <c r="AHB67" s="14"/>
      <c r="AHC67" s="14"/>
      <c r="AHD67" s="14"/>
      <c r="AHE67" s="14"/>
      <c r="AHF67" s="14"/>
      <c r="AHG67" s="14"/>
      <c r="AHH67" s="14"/>
      <c r="AHI67" s="14"/>
      <c r="AHJ67" s="14"/>
      <c r="AHK67" s="14"/>
      <c r="AHL67" s="14"/>
      <c r="AHM67" s="14"/>
      <c r="AHN67" s="14"/>
      <c r="AHO67" s="14"/>
      <c r="AHP67" s="14"/>
      <c r="AHQ67" s="14"/>
      <c r="AHR67" s="14"/>
      <c r="AHS67" s="14"/>
      <c r="AHT67" s="14"/>
      <c r="AHU67" s="14"/>
      <c r="AHV67" s="14"/>
      <c r="AHW67" s="14"/>
      <c r="AHX67" s="14"/>
      <c r="AHY67" s="14"/>
      <c r="AHZ67" s="14"/>
      <c r="AIA67" s="14"/>
      <c r="AIB67" s="14"/>
      <c r="AIC67" s="14"/>
      <c r="AID67" s="14"/>
      <c r="AIE67" s="14"/>
      <c r="AIF67" s="14"/>
      <c r="AIG67" s="14"/>
      <c r="AIH67" s="14"/>
      <c r="AII67" s="14"/>
      <c r="AIJ67" s="14"/>
      <c r="AIK67" s="14"/>
      <c r="AIL67" s="14"/>
      <c r="AIM67" s="14"/>
      <c r="AIN67" s="14"/>
      <c r="AIO67" s="14"/>
      <c r="AIP67" s="14"/>
      <c r="AIQ67" s="14"/>
      <c r="AIR67" s="14"/>
      <c r="AIS67" s="14"/>
      <c r="AIT67" s="14"/>
      <c r="AIU67" s="14"/>
      <c r="AIV67" s="14"/>
      <c r="AIW67" s="14"/>
      <c r="AIX67" s="14"/>
      <c r="AIY67" s="14"/>
      <c r="AIZ67" s="14"/>
      <c r="AJA67" s="14"/>
      <c r="AJB67" s="14"/>
      <c r="AJC67" s="14"/>
      <c r="AJD67" s="14"/>
      <c r="AJE67" s="14"/>
      <c r="AJF67" s="14"/>
      <c r="AJG67" s="14"/>
      <c r="AJH67" s="14"/>
      <c r="AJI67" s="14"/>
      <c r="AJJ67" s="14"/>
      <c r="AJK67" s="14"/>
      <c r="AJL67" s="14"/>
      <c r="AJM67" s="14"/>
      <c r="AJN67" s="14"/>
      <c r="AJO67" s="14"/>
      <c r="AJP67" s="14"/>
      <c r="AJQ67" s="14"/>
      <c r="AJR67" s="14"/>
      <c r="AJS67" s="14"/>
      <c r="AJT67" s="14"/>
      <c r="AJU67" s="14"/>
      <c r="AJV67" s="14"/>
      <c r="AJW67" s="14"/>
      <c r="AJX67" s="14"/>
      <c r="AJY67" s="14"/>
      <c r="AJZ67" s="14"/>
      <c r="AKA67" s="14"/>
      <c r="AKB67" s="14"/>
      <c r="AKC67" s="14"/>
      <c r="AKD67" s="14"/>
      <c r="AKE67" s="14"/>
      <c r="AKF67" s="14"/>
      <c r="AKG67" s="14"/>
      <c r="AKH67" s="14"/>
      <c r="AKI67" s="14"/>
      <c r="AKJ67" s="14"/>
      <c r="AKK67" s="14"/>
      <c r="AKL67" s="14"/>
      <c r="AKM67" s="14"/>
      <c r="AKN67" s="14"/>
      <c r="AKO67" s="14"/>
      <c r="AKP67" s="14"/>
      <c r="AKQ67" s="14"/>
      <c r="AKR67" s="14"/>
      <c r="AKS67" s="14"/>
      <c r="AKT67" s="14"/>
      <c r="AKU67" s="14"/>
      <c r="AKV67" s="14"/>
      <c r="AKW67" s="14"/>
      <c r="AKX67" s="14"/>
      <c r="AKY67" s="14"/>
      <c r="AKZ67" s="14"/>
      <c r="ALA67" s="14"/>
      <c r="ALB67" s="14"/>
      <c r="ALC67" s="14"/>
      <c r="ALD67" s="14"/>
      <c r="ALE67" s="14"/>
      <c r="ALF67" s="14"/>
      <c r="ALG67" s="14"/>
      <c r="ALH67" s="14"/>
      <c r="ALI67" s="14"/>
      <c r="ALJ67" s="14"/>
      <c r="ALK67" s="14"/>
      <c r="ALL67" s="14"/>
      <c r="ALM67" s="14"/>
      <c r="ALN67" s="14"/>
      <c r="ALO67" s="14"/>
      <c r="ALP67" s="14"/>
      <c r="ALQ67" s="14"/>
      <c r="ALR67" s="14"/>
      <c r="ALS67" s="14"/>
      <c r="ALT67" s="14"/>
      <c r="ALU67" s="14"/>
      <c r="ALV67" s="14"/>
      <c r="ALW67" s="14"/>
      <c r="ALX67" s="14"/>
      <c r="ALY67" s="14"/>
      <c r="ALZ67" s="14"/>
      <c r="AMA67" s="14"/>
      <c r="AMB67" s="14"/>
      <c r="AMC67" s="14"/>
      <c r="AMD67" s="14"/>
      <c r="AME67" s="14"/>
    </row>
    <row r="68" spans="1:1019" ht="15" x14ac:dyDescent="0.25">
      <c r="A68" s="14" t="s">
        <v>2036</v>
      </c>
      <c r="B68" s="18">
        <v>5560</v>
      </c>
      <c r="C68" s="14"/>
      <c r="D68" s="14" t="s">
        <v>2037</v>
      </c>
      <c r="E68" s="14"/>
      <c r="F68" s="14"/>
      <c r="G68" s="19"/>
      <c r="H68" s="20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  <c r="IV68" s="14"/>
      <c r="IW68" s="14"/>
      <c r="IX68" s="14"/>
      <c r="IY68" s="14"/>
      <c r="IZ68" s="14"/>
      <c r="JA68" s="14"/>
      <c r="JB68" s="14"/>
      <c r="JC68" s="14"/>
      <c r="JD68" s="14"/>
      <c r="JE68" s="14"/>
      <c r="JF68" s="14"/>
      <c r="JG68" s="14"/>
      <c r="JH68" s="14"/>
      <c r="JI68" s="14"/>
      <c r="JJ68" s="14"/>
      <c r="JK68" s="14"/>
      <c r="JL68" s="14"/>
      <c r="JM68" s="14"/>
      <c r="JN68" s="14"/>
      <c r="JO68" s="14"/>
      <c r="JP68" s="14"/>
      <c r="JQ68" s="14"/>
      <c r="JR68" s="14"/>
      <c r="JS68" s="14"/>
      <c r="JT68" s="14"/>
      <c r="JU68" s="14"/>
      <c r="JV68" s="14"/>
      <c r="JW68" s="14"/>
      <c r="JX68" s="14"/>
      <c r="JY68" s="14"/>
      <c r="JZ68" s="14"/>
      <c r="KA68" s="14"/>
      <c r="KB68" s="14"/>
      <c r="KC68" s="14"/>
      <c r="KD68" s="14"/>
      <c r="KE68" s="14"/>
      <c r="KF68" s="14"/>
      <c r="KG68" s="14"/>
      <c r="KH68" s="14"/>
      <c r="KI68" s="14"/>
      <c r="KJ68" s="14"/>
      <c r="KK68" s="14"/>
      <c r="KL68" s="14"/>
      <c r="KM68" s="14"/>
      <c r="KN68" s="14"/>
      <c r="KO68" s="14"/>
      <c r="KP68" s="14"/>
      <c r="KQ68" s="14"/>
      <c r="KR68" s="14"/>
      <c r="KS68" s="14"/>
      <c r="KT68" s="14"/>
      <c r="KU68" s="14"/>
      <c r="KV68" s="14"/>
      <c r="KW68" s="14"/>
      <c r="KX68" s="14"/>
      <c r="KY68" s="14"/>
      <c r="KZ68" s="14"/>
      <c r="LA68" s="14"/>
      <c r="LB68" s="14"/>
      <c r="LC68" s="14"/>
      <c r="LD68" s="14"/>
      <c r="LE68" s="14"/>
      <c r="LF68" s="14"/>
      <c r="LG68" s="14"/>
      <c r="LH68" s="14"/>
      <c r="LI68" s="14"/>
      <c r="LJ68" s="14"/>
      <c r="LK68" s="14"/>
      <c r="LL68" s="14"/>
      <c r="LM68" s="14"/>
      <c r="LN68" s="14"/>
      <c r="LO68" s="14"/>
      <c r="LP68" s="14"/>
      <c r="LQ68" s="14"/>
      <c r="LR68" s="14"/>
      <c r="LS68" s="14"/>
      <c r="LT68" s="14"/>
      <c r="LU68" s="14"/>
      <c r="LV68" s="14"/>
      <c r="LW68" s="14"/>
      <c r="LX68" s="14"/>
      <c r="LY68" s="14"/>
      <c r="LZ68" s="14"/>
      <c r="MA68" s="14"/>
      <c r="MB68" s="14"/>
      <c r="MC68" s="14"/>
      <c r="MD68" s="14"/>
      <c r="ME68" s="14"/>
      <c r="MF68" s="14"/>
      <c r="MG68" s="14"/>
      <c r="MH68" s="14"/>
      <c r="MI68" s="14"/>
      <c r="MJ68" s="14"/>
      <c r="MK68" s="14"/>
      <c r="ML68" s="14"/>
      <c r="MM68" s="14"/>
      <c r="MN68" s="14"/>
      <c r="MO68" s="14"/>
      <c r="MP68" s="14"/>
      <c r="MQ68" s="14"/>
      <c r="MR68" s="14"/>
      <c r="MS68" s="14"/>
      <c r="MT68" s="14"/>
      <c r="MU68" s="14"/>
      <c r="MV68" s="14"/>
      <c r="MW68" s="14"/>
      <c r="MX68" s="14"/>
      <c r="MY68" s="14"/>
      <c r="MZ68" s="14"/>
      <c r="NA68" s="14"/>
      <c r="NB68" s="14"/>
      <c r="NC68" s="14"/>
      <c r="ND68" s="14"/>
      <c r="NE68" s="14"/>
      <c r="NF68" s="14"/>
      <c r="NG68" s="14"/>
      <c r="NH68" s="14"/>
      <c r="NI68" s="14"/>
      <c r="NJ68" s="14"/>
      <c r="NK68" s="14"/>
      <c r="NL68" s="14"/>
      <c r="NM68" s="14"/>
      <c r="NN68" s="14"/>
      <c r="NO68" s="14"/>
      <c r="NP68" s="14"/>
      <c r="NQ68" s="14"/>
      <c r="NR68" s="14"/>
      <c r="NS68" s="14"/>
      <c r="NT68" s="14"/>
      <c r="NU68" s="14"/>
      <c r="NV68" s="14"/>
      <c r="NW68" s="14"/>
      <c r="NX68" s="14"/>
      <c r="NY68" s="14"/>
      <c r="NZ68" s="14"/>
      <c r="OA68" s="14"/>
      <c r="OB68" s="14"/>
      <c r="OC68" s="14"/>
      <c r="OD68" s="14"/>
      <c r="OE68" s="14"/>
      <c r="OF68" s="14"/>
      <c r="OG68" s="14"/>
      <c r="OH68" s="14"/>
      <c r="OI68" s="14"/>
      <c r="OJ68" s="14"/>
      <c r="OK68" s="14"/>
      <c r="OL68" s="14"/>
      <c r="OM68" s="14"/>
      <c r="ON68" s="14"/>
      <c r="OO68" s="14"/>
      <c r="OP68" s="14"/>
      <c r="OQ68" s="14"/>
      <c r="OR68" s="14"/>
      <c r="OS68" s="14"/>
      <c r="OT68" s="14"/>
      <c r="OU68" s="14"/>
      <c r="OV68" s="14"/>
      <c r="OW68" s="14"/>
      <c r="OX68" s="14"/>
      <c r="OY68" s="14"/>
      <c r="OZ68" s="14"/>
      <c r="PA68" s="14"/>
      <c r="PB68" s="14"/>
      <c r="PC68" s="14"/>
      <c r="PD68" s="14"/>
      <c r="PE68" s="14"/>
      <c r="PF68" s="14"/>
      <c r="PG68" s="14"/>
      <c r="PH68" s="14"/>
      <c r="PI68" s="14"/>
      <c r="PJ68" s="14"/>
      <c r="PK68" s="14"/>
      <c r="PL68" s="14"/>
      <c r="PM68" s="14"/>
      <c r="PN68" s="14"/>
      <c r="PO68" s="14"/>
      <c r="PP68" s="14"/>
      <c r="PQ68" s="14"/>
      <c r="PR68" s="14"/>
      <c r="PS68" s="14"/>
      <c r="PT68" s="14"/>
      <c r="PU68" s="14"/>
      <c r="PV68" s="14"/>
      <c r="PW68" s="14"/>
      <c r="PX68" s="14"/>
      <c r="PY68" s="14"/>
      <c r="PZ68" s="14"/>
      <c r="QA68" s="14"/>
      <c r="QB68" s="14"/>
      <c r="QC68" s="14"/>
      <c r="QD68" s="14"/>
      <c r="QE68" s="14"/>
      <c r="QF68" s="14"/>
      <c r="QG68" s="14"/>
      <c r="QH68" s="14"/>
      <c r="QI68" s="14"/>
      <c r="QJ68" s="14"/>
      <c r="QK68" s="14"/>
      <c r="QL68" s="14"/>
      <c r="QM68" s="14"/>
      <c r="QN68" s="14"/>
      <c r="QO68" s="14"/>
      <c r="QP68" s="14"/>
      <c r="QQ68" s="14"/>
      <c r="QR68" s="14"/>
      <c r="QS68" s="14"/>
      <c r="QT68" s="14"/>
      <c r="QU68" s="14"/>
      <c r="QV68" s="14"/>
      <c r="QW68" s="14"/>
      <c r="QX68" s="14"/>
      <c r="QY68" s="14"/>
      <c r="QZ68" s="14"/>
      <c r="RA68" s="14"/>
      <c r="RB68" s="14"/>
      <c r="RC68" s="14"/>
      <c r="RD68" s="14"/>
      <c r="RE68" s="14"/>
      <c r="RF68" s="14"/>
      <c r="RG68" s="14"/>
      <c r="RH68" s="14"/>
      <c r="RI68" s="14"/>
      <c r="RJ68" s="14"/>
      <c r="RK68" s="14"/>
      <c r="RL68" s="14"/>
      <c r="RM68" s="14"/>
      <c r="RN68" s="14"/>
      <c r="RO68" s="14"/>
      <c r="RP68" s="14"/>
      <c r="RQ68" s="14"/>
      <c r="RR68" s="14"/>
      <c r="RS68" s="14"/>
      <c r="RT68" s="14"/>
      <c r="RU68" s="14"/>
      <c r="RV68" s="14"/>
      <c r="RW68" s="14"/>
      <c r="RX68" s="14"/>
      <c r="RY68" s="14"/>
      <c r="RZ68" s="14"/>
      <c r="SA68" s="14"/>
      <c r="SB68" s="14"/>
      <c r="SC68" s="14"/>
      <c r="SD68" s="14"/>
      <c r="SE68" s="14"/>
      <c r="SF68" s="14"/>
      <c r="SG68" s="14"/>
      <c r="SH68" s="14"/>
      <c r="SI68" s="14"/>
      <c r="SJ68" s="14"/>
      <c r="SK68" s="14"/>
      <c r="SL68" s="14"/>
      <c r="SM68" s="14"/>
      <c r="SN68" s="14"/>
      <c r="SO68" s="14"/>
      <c r="SP68" s="14"/>
      <c r="SQ68" s="14"/>
      <c r="SR68" s="14"/>
      <c r="SS68" s="14"/>
      <c r="ST68" s="14"/>
      <c r="SU68" s="14"/>
      <c r="SV68" s="14"/>
      <c r="SW68" s="14"/>
      <c r="SX68" s="14"/>
      <c r="SY68" s="14"/>
      <c r="SZ68" s="14"/>
      <c r="TA68" s="14"/>
      <c r="TB68" s="14"/>
      <c r="TC68" s="14"/>
      <c r="TD68" s="14"/>
      <c r="TE68" s="14"/>
      <c r="TF68" s="14"/>
      <c r="TG68" s="14"/>
      <c r="TH68" s="14"/>
      <c r="TI68" s="14"/>
      <c r="TJ68" s="14"/>
      <c r="TK68" s="14"/>
      <c r="TL68" s="14"/>
      <c r="TM68" s="14"/>
      <c r="TN68" s="14"/>
      <c r="TO68" s="14"/>
      <c r="TP68" s="14"/>
      <c r="TQ68" s="14"/>
      <c r="TR68" s="14"/>
      <c r="TS68" s="14"/>
      <c r="TT68" s="14"/>
      <c r="TU68" s="14"/>
      <c r="TV68" s="14"/>
      <c r="TW68" s="14"/>
      <c r="TX68" s="14"/>
      <c r="TY68" s="14"/>
      <c r="TZ68" s="14"/>
      <c r="UA68" s="14"/>
      <c r="UB68" s="14"/>
      <c r="UC68" s="14"/>
      <c r="UD68" s="14"/>
      <c r="UE68" s="14"/>
      <c r="UF68" s="14"/>
      <c r="UG68" s="14"/>
      <c r="UH68" s="14"/>
      <c r="UI68" s="14"/>
      <c r="UJ68" s="14"/>
      <c r="UK68" s="14"/>
      <c r="UL68" s="14"/>
      <c r="UM68" s="14"/>
      <c r="UN68" s="14"/>
      <c r="UO68" s="14"/>
      <c r="UP68" s="14"/>
      <c r="UQ68" s="14"/>
      <c r="UR68" s="14"/>
      <c r="US68" s="14"/>
      <c r="UT68" s="14"/>
      <c r="UU68" s="14"/>
      <c r="UV68" s="14"/>
      <c r="UW68" s="14"/>
      <c r="UX68" s="14"/>
      <c r="UY68" s="14"/>
      <c r="UZ68" s="14"/>
      <c r="VA68" s="14"/>
      <c r="VB68" s="14"/>
      <c r="VC68" s="14"/>
      <c r="VD68" s="14"/>
      <c r="VE68" s="14"/>
      <c r="VF68" s="14"/>
      <c r="VG68" s="14"/>
      <c r="VH68" s="14"/>
      <c r="VI68" s="14"/>
      <c r="VJ68" s="14"/>
      <c r="VK68" s="14"/>
      <c r="VL68" s="14"/>
      <c r="VM68" s="14"/>
      <c r="VN68" s="14"/>
      <c r="VO68" s="14"/>
      <c r="VP68" s="14"/>
      <c r="VQ68" s="14"/>
      <c r="VR68" s="14"/>
      <c r="VS68" s="14"/>
      <c r="VT68" s="14"/>
      <c r="VU68" s="14"/>
      <c r="VV68" s="14"/>
      <c r="VW68" s="14"/>
      <c r="VX68" s="14"/>
      <c r="VY68" s="14"/>
      <c r="VZ68" s="14"/>
      <c r="WA68" s="14"/>
      <c r="WB68" s="14"/>
      <c r="WC68" s="14"/>
      <c r="WD68" s="14"/>
      <c r="WE68" s="14"/>
      <c r="WF68" s="14"/>
      <c r="WG68" s="14"/>
      <c r="WH68" s="14"/>
      <c r="WI68" s="14"/>
      <c r="WJ68" s="14"/>
      <c r="WK68" s="14"/>
      <c r="WL68" s="14"/>
      <c r="WM68" s="14"/>
      <c r="WN68" s="14"/>
      <c r="WO68" s="14"/>
      <c r="WP68" s="14"/>
      <c r="WQ68" s="14"/>
      <c r="WR68" s="14"/>
      <c r="WS68" s="14"/>
      <c r="WT68" s="14"/>
      <c r="WU68" s="14"/>
      <c r="WV68" s="14"/>
      <c r="WW68" s="14"/>
      <c r="WX68" s="14"/>
      <c r="WY68" s="14"/>
      <c r="WZ68" s="14"/>
      <c r="XA68" s="14"/>
      <c r="XB68" s="14"/>
      <c r="XC68" s="14"/>
      <c r="XD68" s="14"/>
      <c r="XE68" s="14"/>
      <c r="XF68" s="14"/>
      <c r="XG68" s="14"/>
      <c r="XH68" s="14"/>
      <c r="XI68" s="14"/>
      <c r="XJ68" s="14"/>
      <c r="XK68" s="14"/>
      <c r="XL68" s="14"/>
      <c r="XM68" s="14"/>
      <c r="XN68" s="14"/>
      <c r="XO68" s="14"/>
      <c r="XP68" s="14"/>
      <c r="XQ68" s="14"/>
      <c r="XR68" s="14"/>
      <c r="XS68" s="14"/>
      <c r="XT68" s="14"/>
      <c r="XU68" s="14"/>
      <c r="XV68" s="14"/>
      <c r="XW68" s="14"/>
      <c r="XX68" s="14"/>
      <c r="XY68" s="14"/>
      <c r="XZ68" s="14"/>
      <c r="YA68" s="14"/>
      <c r="YB68" s="14"/>
      <c r="YC68" s="14"/>
      <c r="YD68" s="14"/>
      <c r="YE68" s="14"/>
      <c r="YF68" s="14"/>
      <c r="YG68" s="14"/>
      <c r="YH68" s="14"/>
      <c r="YI68" s="14"/>
      <c r="YJ68" s="14"/>
      <c r="YK68" s="14"/>
      <c r="YL68" s="14"/>
      <c r="YM68" s="14"/>
      <c r="YN68" s="14"/>
      <c r="YO68" s="14"/>
      <c r="YP68" s="14"/>
      <c r="YQ68" s="14"/>
      <c r="YR68" s="14"/>
      <c r="YS68" s="14"/>
      <c r="YT68" s="14"/>
      <c r="YU68" s="14"/>
      <c r="YV68" s="14"/>
      <c r="YW68" s="14"/>
      <c r="YX68" s="14"/>
      <c r="YY68" s="14"/>
      <c r="YZ68" s="14"/>
      <c r="ZA68" s="14"/>
      <c r="ZB68" s="14"/>
      <c r="ZC68" s="14"/>
      <c r="ZD68" s="14"/>
      <c r="ZE68" s="14"/>
      <c r="ZF68" s="14"/>
      <c r="ZG68" s="14"/>
      <c r="ZH68" s="14"/>
      <c r="ZI68" s="14"/>
      <c r="ZJ68" s="14"/>
      <c r="ZK68" s="14"/>
      <c r="ZL68" s="14"/>
      <c r="ZM68" s="14"/>
      <c r="ZN68" s="14"/>
      <c r="ZO68" s="14"/>
      <c r="ZP68" s="14"/>
      <c r="ZQ68" s="14"/>
      <c r="ZR68" s="14"/>
      <c r="ZS68" s="14"/>
      <c r="ZT68" s="14"/>
      <c r="ZU68" s="14"/>
      <c r="ZV68" s="14"/>
      <c r="ZW68" s="14"/>
      <c r="ZX68" s="14"/>
      <c r="ZY68" s="14"/>
      <c r="ZZ68" s="14"/>
      <c r="AAA68" s="14"/>
      <c r="AAB68" s="14"/>
      <c r="AAC68" s="14"/>
      <c r="AAD68" s="14"/>
      <c r="AAE68" s="14"/>
      <c r="AAF68" s="14"/>
      <c r="AAG68" s="14"/>
      <c r="AAH68" s="14"/>
      <c r="AAI68" s="14"/>
      <c r="AAJ68" s="14"/>
      <c r="AAK68" s="14"/>
      <c r="AAL68" s="14"/>
      <c r="AAM68" s="14"/>
      <c r="AAN68" s="14"/>
      <c r="AAO68" s="14"/>
      <c r="AAP68" s="14"/>
      <c r="AAQ68" s="14"/>
      <c r="AAR68" s="14"/>
      <c r="AAS68" s="14"/>
      <c r="AAT68" s="14"/>
      <c r="AAU68" s="14"/>
      <c r="AAV68" s="14"/>
      <c r="AAW68" s="14"/>
      <c r="AAX68" s="14"/>
      <c r="AAY68" s="14"/>
      <c r="AAZ68" s="14"/>
      <c r="ABA68" s="14"/>
      <c r="ABB68" s="14"/>
      <c r="ABC68" s="14"/>
      <c r="ABD68" s="14"/>
      <c r="ABE68" s="14"/>
      <c r="ABF68" s="14"/>
      <c r="ABG68" s="14"/>
      <c r="ABH68" s="14"/>
      <c r="ABI68" s="14"/>
      <c r="ABJ68" s="14"/>
      <c r="ABK68" s="14"/>
      <c r="ABL68" s="14"/>
      <c r="ABM68" s="14"/>
      <c r="ABN68" s="14"/>
      <c r="ABO68" s="14"/>
      <c r="ABP68" s="14"/>
      <c r="ABQ68" s="14"/>
      <c r="ABR68" s="14"/>
      <c r="ABS68" s="14"/>
      <c r="ABT68" s="14"/>
      <c r="ABU68" s="14"/>
      <c r="ABV68" s="14"/>
      <c r="ABW68" s="14"/>
      <c r="ABX68" s="14"/>
      <c r="ABY68" s="14"/>
      <c r="ABZ68" s="14"/>
      <c r="ACA68" s="14"/>
      <c r="ACB68" s="14"/>
      <c r="ACC68" s="14"/>
      <c r="ACD68" s="14"/>
      <c r="ACE68" s="14"/>
      <c r="ACF68" s="14"/>
      <c r="ACG68" s="14"/>
      <c r="ACH68" s="14"/>
      <c r="ACI68" s="14"/>
      <c r="ACJ68" s="14"/>
      <c r="ACK68" s="14"/>
      <c r="ACL68" s="14"/>
      <c r="ACM68" s="14"/>
      <c r="ACN68" s="14"/>
      <c r="ACO68" s="14"/>
      <c r="ACP68" s="14"/>
      <c r="ACQ68" s="14"/>
      <c r="ACR68" s="14"/>
      <c r="ACS68" s="14"/>
      <c r="ACT68" s="14"/>
      <c r="ACU68" s="14"/>
      <c r="ACV68" s="14"/>
      <c r="ACW68" s="14"/>
      <c r="ACX68" s="14"/>
      <c r="ACY68" s="14"/>
      <c r="ACZ68" s="14"/>
      <c r="ADA68" s="14"/>
      <c r="ADB68" s="14"/>
      <c r="ADC68" s="14"/>
      <c r="ADD68" s="14"/>
      <c r="ADE68" s="14"/>
      <c r="ADF68" s="14"/>
      <c r="ADG68" s="14"/>
      <c r="ADH68" s="14"/>
      <c r="ADI68" s="14"/>
      <c r="ADJ68" s="14"/>
      <c r="ADK68" s="14"/>
      <c r="ADL68" s="14"/>
      <c r="ADM68" s="14"/>
      <c r="ADN68" s="14"/>
      <c r="ADO68" s="14"/>
      <c r="ADP68" s="14"/>
      <c r="ADQ68" s="14"/>
      <c r="ADR68" s="14"/>
      <c r="ADS68" s="14"/>
      <c r="ADT68" s="14"/>
      <c r="ADU68" s="14"/>
      <c r="ADV68" s="14"/>
      <c r="ADW68" s="14"/>
      <c r="ADX68" s="14"/>
      <c r="ADY68" s="14"/>
      <c r="ADZ68" s="14"/>
      <c r="AEA68" s="14"/>
      <c r="AEB68" s="14"/>
      <c r="AEC68" s="14"/>
      <c r="AED68" s="14"/>
      <c r="AEE68" s="14"/>
      <c r="AEF68" s="14"/>
      <c r="AEG68" s="14"/>
      <c r="AEH68" s="14"/>
      <c r="AEI68" s="14"/>
      <c r="AEJ68" s="14"/>
      <c r="AEK68" s="14"/>
      <c r="AEL68" s="14"/>
      <c r="AEM68" s="14"/>
      <c r="AEN68" s="14"/>
      <c r="AEO68" s="14"/>
      <c r="AEP68" s="14"/>
      <c r="AEQ68" s="14"/>
      <c r="AER68" s="14"/>
      <c r="AES68" s="14"/>
      <c r="AET68" s="14"/>
      <c r="AEU68" s="14"/>
      <c r="AEV68" s="14"/>
      <c r="AEW68" s="14"/>
      <c r="AEX68" s="14"/>
      <c r="AEY68" s="14"/>
      <c r="AEZ68" s="14"/>
      <c r="AFA68" s="14"/>
      <c r="AFB68" s="14"/>
      <c r="AFC68" s="14"/>
      <c r="AFD68" s="14"/>
      <c r="AFE68" s="14"/>
      <c r="AFF68" s="14"/>
      <c r="AFG68" s="14"/>
      <c r="AFH68" s="14"/>
      <c r="AFI68" s="14"/>
      <c r="AFJ68" s="14"/>
      <c r="AFK68" s="14"/>
      <c r="AFL68" s="14"/>
      <c r="AFM68" s="14"/>
      <c r="AFN68" s="14"/>
      <c r="AFO68" s="14"/>
      <c r="AFP68" s="14"/>
      <c r="AFQ68" s="14"/>
      <c r="AFR68" s="14"/>
      <c r="AFS68" s="14"/>
      <c r="AFT68" s="14"/>
      <c r="AFU68" s="14"/>
      <c r="AFV68" s="14"/>
      <c r="AFW68" s="14"/>
      <c r="AFX68" s="14"/>
      <c r="AFY68" s="14"/>
      <c r="AFZ68" s="14"/>
      <c r="AGA68" s="14"/>
      <c r="AGB68" s="14"/>
      <c r="AGC68" s="14"/>
      <c r="AGD68" s="14"/>
      <c r="AGE68" s="14"/>
      <c r="AGF68" s="14"/>
      <c r="AGG68" s="14"/>
      <c r="AGH68" s="14"/>
      <c r="AGI68" s="14"/>
      <c r="AGJ68" s="14"/>
      <c r="AGK68" s="14"/>
      <c r="AGL68" s="14"/>
      <c r="AGM68" s="14"/>
      <c r="AGN68" s="14"/>
      <c r="AGO68" s="14"/>
      <c r="AGP68" s="14"/>
      <c r="AGQ68" s="14"/>
      <c r="AGR68" s="14"/>
      <c r="AGS68" s="14"/>
      <c r="AGT68" s="14"/>
      <c r="AGU68" s="14"/>
      <c r="AGV68" s="14"/>
      <c r="AGW68" s="14"/>
      <c r="AGX68" s="14"/>
      <c r="AGY68" s="14"/>
      <c r="AGZ68" s="14"/>
      <c r="AHA68" s="14"/>
      <c r="AHB68" s="14"/>
      <c r="AHC68" s="14"/>
      <c r="AHD68" s="14"/>
      <c r="AHE68" s="14"/>
      <c r="AHF68" s="14"/>
      <c r="AHG68" s="14"/>
      <c r="AHH68" s="14"/>
      <c r="AHI68" s="14"/>
      <c r="AHJ68" s="14"/>
      <c r="AHK68" s="14"/>
      <c r="AHL68" s="14"/>
      <c r="AHM68" s="14"/>
      <c r="AHN68" s="14"/>
      <c r="AHO68" s="14"/>
      <c r="AHP68" s="14"/>
      <c r="AHQ68" s="14"/>
      <c r="AHR68" s="14"/>
      <c r="AHS68" s="14"/>
      <c r="AHT68" s="14"/>
      <c r="AHU68" s="14"/>
      <c r="AHV68" s="14"/>
      <c r="AHW68" s="14"/>
      <c r="AHX68" s="14"/>
      <c r="AHY68" s="14"/>
      <c r="AHZ68" s="14"/>
      <c r="AIA68" s="14"/>
      <c r="AIB68" s="14"/>
      <c r="AIC68" s="14"/>
      <c r="AID68" s="14"/>
      <c r="AIE68" s="14"/>
      <c r="AIF68" s="14"/>
      <c r="AIG68" s="14"/>
      <c r="AIH68" s="14"/>
      <c r="AII68" s="14"/>
      <c r="AIJ68" s="14"/>
      <c r="AIK68" s="14"/>
      <c r="AIL68" s="14"/>
      <c r="AIM68" s="14"/>
      <c r="AIN68" s="14"/>
      <c r="AIO68" s="14"/>
      <c r="AIP68" s="14"/>
      <c r="AIQ68" s="14"/>
      <c r="AIR68" s="14"/>
      <c r="AIS68" s="14"/>
      <c r="AIT68" s="14"/>
      <c r="AIU68" s="14"/>
      <c r="AIV68" s="14"/>
      <c r="AIW68" s="14"/>
      <c r="AIX68" s="14"/>
      <c r="AIY68" s="14"/>
      <c r="AIZ68" s="14"/>
      <c r="AJA68" s="14"/>
      <c r="AJB68" s="14"/>
      <c r="AJC68" s="14"/>
      <c r="AJD68" s="14"/>
      <c r="AJE68" s="14"/>
      <c r="AJF68" s="14"/>
      <c r="AJG68" s="14"/>
      <c r="AJH68" s="14"/>
      <c r="AJI68" s="14"/>
      <c r="AJJ68" s="14"/>
      <c r="AJK68" s="14"/>
      <c r="AJL68" s="14"/>
      <c r="AJM68" s="14"/>
      <c r="AJN68" s="14"/>
      <c r="AJO68" s="14"/>
      <c r="AJP68" s="14"/>
      <c r="AJQ68" s="14"/>
      <c r="AJR68" s="14"/>
      <c r="AJS68" s="14"/>
      <c r="AJT68" s="14"/>
      <c r="AJU68" s="14"/>
      <c r="AJV68" s="14"/>
      <c r="AJW68" s="14"/>
      <c r="AJX68" s="14"/>
      <c r="AJY68" s="14"/>
      <c r="AJZ68" s="14"/>
      <c r="AKA68" s="14"/>
      <c r="AKB68" s="14"/>
      <c r="AKC68" s="14"/>
      <c r="AKD68" s="14"/>
      <c r="AKE68" s="14"/>
      <c r="AKF68" s="14"/>
      <c r="AKG68" s="14"/>
      <c r="AKH68" s="14"/>
      <c r="AKI68" s="14"/>
      <c r="AKJ68" s="14"/>
      <c r="AKK68" s="14"/>
      <c r="AKL68" s="14"/>
      <c r="AKM68" s="14"/>
      <c r="AKN68" s="14"/>
      <c r="AKO68" s="14"/>
      <c r="AKP68" s="14"/>
      <c r="AKQ68" s="14"/>
      <c r="AKR68" s="14"/>
      <c r="AKS68" s="14"/>
      <c r="AKT68" s="14"/>
      <c r="AKU68" s="14"/>
      <c r="AKV68" s="14"/>
      <c r="AKW68" s="14"/>
      <c r="AKX68" s="14"/>
      <c r="AKY68" s="14"/>
      <c r="AKZ68" s="14"/>
      <c r="ALA68" s="14"/>
      <c r="ALB68" s="14"/>
      <c r="ALC68" s="14"/>
      <c r="ALD68" s="14"/>
      <c r="ALE68" s="14"/>
      <c r="ALF68" s="14"/>
      <c r="ALG68" s="14"/>
      <c r="ALH68" s="14"/>
      <c r="ALI68" s="14"/>
      <c r="ALJ68" s="14"/>
      <c r="ALK68" s="14"/>
      <c r="ALL68" s="14"/>
      <c r="ALM68" s="14"/>
      <c r="ALN68" s="14"/>
      <c r="ALO68" s="14"/>
      <c r="ALP68" s="14"/>
      <c r="ALQ68" s="14"/>
      <c r="ALR68" s="14"/>
      <c r="ALS68" s="14"/>
      <c r="ALT68" s="14"/>
      <c r="ALU68" s="14"/>
      <c r="ALV68" s="14"/>
      <c r="ALW68" s="14"/>
      <c r="ALX68" s="14"/>
      <c r="ALY68" s="14"/>
      <c r="ALZ68" s="14"/>
      <c r="AMA68" s="14"/>
      <c r="AMB68" s="14"/>
      <c r="AMC68" s="14"/>
      <c r="AMD68" s="14"/>
      <c r="AME68" s="14"/>
    </row>
    <row r="69" spans="1:1019" ht="15" x14ac:dyDescent="0.25">
      <c r="A69" s="14" t="s">
        <v>1178</v>
      </c>
      <c r="B69" s="18">
        <v>10147</v>
      </c>
      <c r="C69" s="14"/>
      <c r="D69" s="14" t="s">
        <v>1179</v>
      </c>
      <c r="E69" s="14"/>
      <c r="F69" s="14"/>
      <c r="G69" s="19"/>
      <c r="H69" s="20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  <c r="IV69" s="14"/>
      <c r="IW69" s="14"/>
      <c r="IX69" s="14"/>
      <c r="IY69" s="14"/>
      <c r="IZ69" s="14"/>
      <c r="JA69" s="14"/>
      <c r="JB69" s="14"/>
      <c r="JC69" s="14"/>
      <c r="JD69" s="14"/>
      <c r="JE69" s="14"/>
      <c r="JF69" s="14"/>
      <c r="JG69" s="14"/>
      <c r="JH69" s="14"/>
      <c r="JI69" s="14"/>
      <c r="JJ69" s="14"/>
      <c r="JK69" s="14"/>
      <c r="JL69" s="14"/>
      <c r="JM69" s="14"/>
      <c r="JN69" s="14"/>
      <c r="JO69" s="14"/>
      <c r="JP69" s="14"/>
      <c r="JQ69" s="14"/>
      <c r="JR69" s="14"/>
      <c r="JS69" s="14"/>
      <c r="JT69" s="14"/>
      <c r="JU69" s="14"/>
      <c r="JV69" s="14"/>
      <c r="JW69" s="14"/>
      <c r="JX69" s="14"/>
      <c r="JY69" s="14"/>
      <c r="JZ69" s="14"/>
      <c r="KA69" s="14"/>
      <c r="KB69" s="14"/>
      <c r="KC69" s="14"/>
      <c r="KD69" s="14"/>
      <c r="KE69" s="14"/>
      <c r="KF69" s="14"/>
      <c r="KG69" s="14"/>
      <c r="KH69" s="14"/>
      <c r="KI69" s="14"/>
      <c r="KJ69" s="14"/>
      <c r="KK69" s="14"/>
      <c r="KL69" s="14"/>
      <c r="KM69" s="14"/>
      <c r="KN69" s="14"/>
      <c r="KO69" s="14"/>
      <c r="KP69" s="14"/>
      <c r="KQ69" s="14"/>
      <c r="KR69" s="14"/>
      <c r="KS69" s="14"/>
      <c r="KT69" s="14"/>
      <c r="KU69" s="14"/>
      <c r="KV69" s="14"/>
      <c r="KW69" s="14"/>
      <c r="KX69" s="14"/>
      <c r="KY69" s="14"/>
      <c r="KZ69" s="14"/>
      <c r="LA69" s="14"/>
      <c r="LB69" s="14"/>
      <c r="LC69" s="14"/>
      <c r="LD69" s="14"/>
      <c r="LE69" s="14"/>
      <c r="LF69" s="14"/>
      <c r="LG69" s="14"/>
      <c r="LH69" s="14"/>
      <c r="LI69" s="14"/>
      <c r="LJ69" s="14"/>
      <c r="LK69" s="14"/>
      <c r="LL69" s="14"/>
      <c r="LM69" s="14"/>
      <c r="LN69" s="14"/>
      <c r="LO69" s="14"/>
      <c r="LP69" s="14"/>
      <c r="LQ69" s="14"/>
      <c r="LR69" s="14"/>
      <c r="LS69" s="14"/>
      <c r="LT69" s="14"/>
      <c r="LU69" s="14"/>
      <c r="LV69" s="14"/>
      <c r="LW69" s="14"/>
      <c r="LX69" s="14"/>
      <c r="LY69" s="14"/>
      <c r="LZ69" s="14"/>
      <c r="MA69" s="14"/>
      <c r="MB69" s="14"/>
      <c r="MC69" s="14"/>
      <c r="MD69" s="14"/>
      <c r="ME69" s="14"/>
      <c r="MF69" s="14"/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14"/>
      <c r="NH69" s="14"/>
      <c r="NI69" s="14"/>
      <c r="NJ69" s="14"/>
      <c r="NK69" s="14"/>
      <c r="NL69" s="14"/>
      <c r="NM69" s="14"/>
      <c r="NN69" s="14"/>
      <c r="NO69" s="14"/>
      <c r="NP69" s="14"/>
      <c r="NQ69" s="14"/>
      <c r="NR69" s="14"/>
      <c r="NS69" s="14"/>
      <c r="NT69" s="14"/>
      <c r="NU69" s="14"/>
      <c r="NV69" s="14"/>
      <c r="NW69" s="14"/>
      <c r="NX69" s="14"/>
      <c r="NY69" s="14"/>
      <c r="NZ69" s="14"/>
      <c r="OA69" s="14"/>
      <c r="OB69" s="14"/>
      <c r="OC69" s="14"/>
      <c r="OD69" s="14"/>
      <c r="OE69" s="14"/>
      <c r="OF69" s="14"/>
      <c r="OG69" s="14"/>
      <c r="OH69" s="14"/>
      <c r="OI69" s="14"/>
      <c r="OJ69" s="14"/>
      <c r="OK69" s="14"/>
      <c r="OL69" s="14"/>
      <c r="OM69" s="14"/>
      <c r="ON69" s="14"/>
      <c r="OO69" s="14"/>
      <c r="OP69" s="14"/>
      <c r="OQ69" s="14"/>
      <c r="OR69" s="14"/>
      <c r="OS69" s="14"/>
      <c r="OT69" s="14"/>
      <c r="OU69" s="14"/>
      <c r="OV69" s="14"/>
      <c r="OW69" s="14"/>
      <c r="OX69" s="14"/>
      <c r="OY69" s="14"/>
      <c r="OZ69" s="14"/>
      <c r="PA69" s="14"/>
      <c r="PB69" s="14"/>
      <c r="PC69" s="14"/>
      <c r="PD69" s="14"/>
      <c r="PE69" s="14"/>
      <c r="PF69" s="14"/>
      <c r="PG69" s="14"/>
      <c r="PH69" s="14"/>
      <c r="PI69" s="14"/>
      <c r="PJ69" s="14"/>
      <c r="PK69" s="14"/>
      <c r="PL69" s="14"/>
      <c r="PM69" s="14"/>
      <c r="PN69" s="14"/>
      <c r="PO69" s="14"/>
      <c r="PP69" s="14"/>
      <c r="PQ69" s="14"/>
      <c r="PR69" s="14"/>
      <c r="PS69" s="14"/>
      <c r="PT69" s="14"/>
      <c r="PU69" s="14"/>
      <c r="PV69" s="14"/>
      <c r="PW69" s="14"/>
      <c r="PX69" s="14"/>
      <c r="PY69" s="14"/>
      <c r="PZ69" s="14"/>
      <c r="QA69" s="14"/>
      <c r="QB69" s="14"/>
      <c r="QC69" s="14"/>
      <c r="QD69" s="14"/>
      <c r="QE69" s="14"/>
      <c r="QF69" s="14"/>
      <c r="QG69" s="14"/>
      <c r="QH69" s="14"/>
      <c r="QI69" s="14"/>
      <c r="QJ69" s="14"/>
      <c r="QK69" s="14"/>
      <c r="QL69" s="14"/>
      <c r="QM69" s="14"/>
      <c r="QN69" s="14"/>
      <c r="QO69" s="14"/>
      <c r="QP69" s="14"/>
      <c r="QQ69" s="14"/>
      <c r="QR69" s="14"/>
      <c r="QS69" s="14"/>
      <c r="QT69" s="14"/>
      <c r="QU69" s="14"/>
      <c r="QV69" s="14"/>
      <c r="QW69" s="14"/>
      <c r="QX69" s="14"/>
      <c r="QY69" s="14"/>
      <c r="QZ69" s="14"/>
      <c r="RA69" s="14"/>
      <c r="RB69" s="14"/>
      <c r="RC69" s="14"/>
      <c r="RD69" s="14"/>
      <c r="RE69" s="14"/>
      <c r="RF69" s="14"/>
      <c r="RG69" s="14"/>
      <c r="RH69" s="14"/>
      <c r="RI69" s="14"/>
      <c r="RJ69" s="14"/>
      <c r="RK69" s="14"/>
      <c r="RL69" s="14"/>
      <c r="RM69" s="14"/>
      <c r="RN69" s="14"/>
      <c r="RO69" s="14"/>
      <c r="RP69" s="14"/>
      <c r="RQ69" s="14"/>
      <c r="RR69" s="14"/>
      <c r="RS69" s="14"/>
      <c r="RT69" s="14"/>
      <c r="RU69" s="14"/>
      <c r="RV69" s="14"/>
      <c r="RW69" s="14"/>
      <c r="RX69" s="14"/>
      <c r="RY69" s="14"/>
      <c r="RZ69" s="14"/>
      <c r="SA69" s="14"/>
      <c r="SB69" s="14"/>
      <c r="SC69" s="14"/>
      <c r="SD69" s="14"/>
      <c r="SE69" s="14"/>
      <c r="SF69" s="14"/>
      <c r="SG69" s="14"/>
      <c r="SH69" s="14"/>
      <c r="SI69" s="14"/>
      <c r="SJ69" s="14"/>
      <c r="SK69" s="14"/>
      <c r="SL69" s="14"/>
      <c r="SM69" s="14"/>
      <c r="SN69" s="14"/>
      <c r="SO69" s="14"/>
      <c r="SP69" s="14"/>
      <c r="SQ69" s="14"/>
      <c r="SR69" s="14"/>
      <c r="SS69" s="14"/>
      <c r="ST69" s="14"/>
      <c r="SU69" s="14"/>
      <c r="SV69" s="14"/>
      <c r="SW69" s="14"/>
      <c r="SX69" s="14"/>
      <c r="SY69" s="14"/>
      <c r="SZ69" s="14"/>
      <c r="TA69" s="14"/>
      <c r="TB69" s="14"/>
      <c r="TC69" s="14"/>
      <c r="TD69" s="14"/>
      <c r="TE69" s="14"/>
      <c r="TF69" s="14"/>
      <c r="TG69" s="14"/>
      <c r="TH69" s="14"/>
      <c r="TI69" s="14"/>
      <c r="TJ69" s="14"/>
      <c r="TK69" s="14"/>
      <c r="TL69" s="14"/>
      <c r="TM69" s="14"/>
      <c r="TN69" s="14"/>
      <c r="TO69" s="14"/>
      <c r="TP69" s="14"/>
      <c r="TQ69" s="14"/>
      <c r="TR69" s="14"/>
      <c r="TS69" s="14"/>
      <c r="TT69" s="14"/>
      <c r="TU69" s="14"/>
      <c r="TV69" s="14"/>
      <c r="TW69" s="14"/>
      <c r="TX69" s="14"/>
      <c r="TY69" s="14"/>
      <c r="TZ69" s="14"/>
      <c r="UA69" s="14"/>
      <c r="UB69" s="14"/>
      <c r="UC69" s="14"/>
      <c r="UD69" s="14"/>
      <c r="UE69" s="14"/>
      <c r="UF69" s="14"/>
      <c r="UG69" s="14"/>
      <c r="UH69" s="14"/>
      <c r="UI69" s="14"/>
      <c r="UJ69" s="14"/>
      <c r="UK69" s="14"/>
      <c r="UL69" s="14"/>
      <c r="UM69" s="14"/>
      <c r="UN69" s="14"/>
      <c r="UO69" s="14"/>
      <c r="UP69" s="14"/>
      <c r="UQ69" s="14"/>
      <c r="UR69" s="14"/>
      <c r="US69" s="14"/>
      <c r="UT69" s="14"/>
      <c r="UU69" s="14"/>
      <c r="UV69" s="14"/>
      <c r="UW69" s="14"/>
      <c r="UX69" s="14"/>
      <c r="UY69" s="14"/>
      <c r="UZ69" s="14"/>
      <c r="VA69" s="14"/>
      <c r="VB69" s="14"/>
      <c r="VC69" s="14"/>
      <c r="VD69" s="14"/>
      <c r="VE69" s="14"/>
      <c r="VF69" s="14"/>
      <c r="VG69" s="14"/>
      <c r="VH69" s="14"/>
      <c r="VI69" s="14"/>
      <c r="VJ69" s="14"/>
      <c r="VK69" s="14"/>
      <c r="VL69" s="14"/>
      <c r="VM69" s="14"/>
      <c r="VN69" s="14"/>
      <c r="VO69" s="14"/>
      <c r="VP69" s="14"/>
      <c r="VQ69" s="14"/>
      <c r="VR69" s="14"/>
      <c r="VS69" s="14"/>
      <c r="VT69" s="14"/>
      <c r="VU69" s="14"/>
      <c r="VV69" s="14"/>
      <c r="VW69" s="14"/>
      <c r="VX69" s="14"/>
      <c r="VY69" s="14"/>
      <c r="VZ69" s="14"/>
      <c r="WA69" s="14"/>
      <c r="WB69" s="14"/>
      <c r="WC69" s="14"/>
      <c r="WD69" s="14"/>
      <c r="WE69" s="14"/>
      <c r="WF69" s="14"/>
      <c r="WG69" s="14"/>
      <c r="WH69" s="14"/>
      <c r="WI69" s="14"/>
      <c r="WJ69" s="14"/>
      <c r="WK69" s="14"/>
      <c r="WL69" s="14"/>
      <c r="WM69" s="14"/>
      <c r="WN69" s="14"/>
      <c r="WO69" s="14"/>
      <c r="WP69" s="14"/>
      <c r="WQ69" s="14"/>
      <c r="WR69" s="14"/>
      <c r="WS69" s="14"/>
      <c r="WT69" s="14"/>
      <c r="WU69" s="14"/>
      <c r="WV69" s="14"/>
      <c r="WW69" s="14"/>
      <c r="WX69" s="14"/>
      <c r="WY69" s="14"/>
      <c r="WZ69" s="14"/>
      <c r="XA69" s="14"/>
      <c r="XB69" s="14"/>
      <c r="XC69" s="14"/>
      <c r="XD69" s="14"/>
      <c r="XE69" s="14"/>
      <c r="XF69" s="14"/>
      <c r="XG69" s="14"/>
      <c r="XH69" s="14"/>
      <c r="XI69" s="14"/>
      <c r="XJ69" s="14"/>
      <c r="XK69" s="14"/>
      <c r="XL69" s="14"/>
      <c r="XM69" s="14"/>
      <c r="XN69" s="14"/>
      <c r="XO69" s="14"/>
      <c r="XP69" s="14"/>
      <c r="XQ69" s="14"/>
      <c r="XR69" s="14"/>
      <c r="XS69" s="14"/>
      <c r="XT69" s="14"/>
      <c r="XU69" s="14"/>
      <c r="XV69" s="14"/>
      <c r="XW69" s="14"/>
      <c r="XX69" s="14"/>
      <c r="XY69" s="14"/>
      <c r="XZ69" s="14"/>
      <c r="YA69" s="14"/>
      <c r="YB69" s="14"/>
      <c r="YC69" s="14"/>
      <c r="YD69" s="14"/>
      <c r="YE69" s="14"/>
      <c r="YF69" s="14"/>
      <c r="YG69" s="14"/>
      <c r="YH69" s="14"/>
      <c r="YI69" s="14"/>
      <c r="YJ69" s="14"/>
      <c r="YK69" s="14"/>
      <c r="YL69" s="14"/>
      <c r="YM69" s="14"/>
      <c r="YN69" s="14"/>
      <c r="YO69" s="14"/>
      <c r="YP69" s="14"/>
      <c r="YQ69" s="14"/>
      <c r="YR69" s="14"/>
      <c r="YS69" s="14"/>
      <c r="YT69" s="14"/>
      <c r="YU69" s="14"/>
      <c r="YV69" s="14"/>
      <c r="YW69" s="14"/>
      <c r="YX69" s="14"/>
      <c r="YY69" s="14"/>
      <c r="YZ69" s="14"/>
      <c r="ZA69" s="14"/>
      <c r="ZB69" s="14"/>
      <c r="ZC69" s="14"/>
      <c r="ZD69" s="14"/>
      <c r="ZE69" s="14"/>
      <c r="ZF69" s="14"/>
      <c r="ZG69" s="14"/>
      <c r="ZH69" s="14"/>
      <c r="ZI69" s="14"/>
      <c r="ZJ69" s="14"/>
      <c r="ZK69" s="14"/>
      <c r="ZL69" s="14"/>
      <c r="ZM69" s="14"/>
      <c r="ZN69" s="14"/>
      <c r="ZO69" s="14"/>
      <c r="ZP69" s="14"/>
      <c r="ZQ69" s="14"/>
      <c r="ZR69" s="14"/>
      <c r="ZS69" s="14"/>
      <c r="ZT69" s="14"/>
      <c r="ZU69" s="14"/>
      <c r="ZV69" s="14"/>
      <c r="ZW69" s="14"/>
      <c r="ZX69" s="14"/>
      <c r="ZY69" s="14"/>
      <c r="ZZ69" s="14"/>
      <c r="AAA69" s="14"/>
      <c r="AAB69" s="14"/>
      <c r="AAC69" s="14"/>
      <c r="AAD69" s="14"/>
      <c r="AAE69" s="14"/>
      <c r="AAF69" s="14"/>
      <c r="AAG69" s="14"/>
      <c r="AAH69" s="14"/>
      <c r="AAI69" s="14"/>
      <c r="AAJ69" s="14"/>
      <c r="AAK69" s="14"/>
      <c r="AAL69" s="14"/>
      <c r="AAM69" s="14"/>
      <c r="AAN69" s="14"/>
      <c r="AAO69" s="14"/>
      <c r="AAP69" s="14"/>
      <c r="AAQ69" s="14"/>
      <c r="AAR69" s="14"/>
      <c r="AAS69" s="14"/>
      <c r="AAT69" s="14"/>
      <c r="AAU69" s="14"/>
      <c r="AAV69" s="14"/>
      <c r="AAW69" s="14"/>
      <c r="AAX69" s="14"/>
      <c r="AAY69" s="14"/>
      <c r="AAZ69" s="14"/>
      <c r="ABA69" s="14"/>
      <c r="ABB69" s="14"/>
      <c r="ABC69" s="14"/>
      <c r="ABD69" s="14"/>
      <c r="ABE69" s="14"/>
      <c r="ABF69" s="14"/>
      <c r="ABG69" s="14"/>
      <c r="ABH69" s="14"/>
      <c r="ABI69" s="14"/>
      <c r="ABJ69" s="14"/>
      <c r="ABK69" s="14"/>
      <c r="ABL69" s="14"/>
      <c r="ABM69" s="14"/>
      <c r="ABN69" s="14"/>
      <c r="ABO69" s="14"/>
      <c r="ABP69" s="14"/>
      <c r="ABQ69" s="14"/>
      <c r="ABR69" s="14"/>
      <c r="ABS69" s="14"/>
      <c r="ABT69" s="14"/>
      <c r="ABU69" s="14"/>
      <c r="ABV69" s="14"/>
      <c r="ABW69" s="14"/>
      <c r="ABX69" s="14"/>
      <c r="ABY69" s="14"/>
      <c r="ABZ69" s="14"/>
      <c r="ACA69" s="14"/>
      <c r="ACB69" s="14"/>
      <c r="ACC69" s="14"/>
      <c r="ACD69" s="14"/>
      <c r="ACE69" s="14"/>
      <c r="ACF69" s="14"/>
      <c r="ACG69" s="14"/>
      <c r="ACH69" s="14"/>
      <c r="ACI69" s="14"/>
      <c r="ACJ69" s="14"/>
      <c r="ACK69" s="14"/>
      <c r="ACL69" s="14"/>
      <c r="ACM69" s="14"/>
      <c r="ACN69" s="14"/>
      <c r="ACO69" s="14"/>
      <c r="ACP69" s="14"/>
      <c r="ACQ69" s="14"/>
      <c r="ACR69" s="14"/>
      <c r="ACS69" s="14"/>
      <c r="ACT69" s="14"/>
      <c r="ACU69" s="14"/>
      <c r="ACV69" s="14"/>
      <c r="ACW69" s="14"/>
      <c r="ACX69" s="14"/>
      <c r="ACY69" s="14"/>
      <c r="ACZ69" s="14"/>
      <c r="ADA69" s="14"/>
      <c r="ADB69" s="14"/>
      <c r="ADC69" s="14"/>
      <c r="ADD69" s="14"/>
      <c r="ADE69" s="14"/>
      <c r="ADF69" s="14"/>
      <c r="ADG69" s="14"/>
      <c r="ADH69" s="14"/>
      <c r="ADI69" s="14"/>
      <c r="ADJ69" s="14"/>
      <c r="ADK69" s="14"/>
      <c r="ADL69" s="14"/>
      <c r="ADM69" s="14"/>
      <c r="ADN69" s="14"/>
      <c r="ADO69" s="14"/>
      <c r="ADP69" s="14"/>
      <c r="ADQ69" s="14"/>
      <c r="ADR69" s="14"/>
      <c r="ADS69" s="14"/>
      <c r="ADT69" s="14"/>
      <c r="ADU69" s="14"/>
      <c r="ADV69" s="14"/>
      <c r="ADW69" s="14"/>
      <c r="ADX69" s="14"/>
      <c r="ADY69" s="14"/>
      <c r="ADZ69" s="14"/>
      <c r="AEA69" s="14"/>
      <c r="AEB69" s="14"/>
      <c r="AEC69" s="14"/>
      <c r="AED69" s="14"/>
      <c r="AEE69" s="14"/>
      <c r="AEF69" s="14"/>
      <c r="AEG69" s="14"/>
      <c r="AEH69" s="14"/>
      <c r="AEI69" s="14"/>
      <c r="AEJ69" s="14"/>
      <c r="AEK69" s="14"/>
      <c r="AEL69" s="14"/>
      <c r="AEM69" s="14"/>
      <c r="AEN69" s="14"/>
      <c r="AEO69" s="14"/>
      <c r="AEP69" s="14"/>
      <c r="AEQ69" s="14"/>
      <c r="AER69" s="14"/>
      <c r="AES69" s="14"/>
      <c r="AET69" s="14"/>
      <c r="AEU69" s="14"/>
      <c r="AEV69" s="14"/>
      <c r="AEW69" s="14"/>
      <c r="AEX69" s="14"/>
      <c r="AEY69" s="14"/>
      <c r="AEZ69" s="14"/>
      <c r="AFA69" s="14"/>
      <c r="AFB69" s="14"/>
      <c r="AFC69" s="14"/>
      <c r="AFD69" s="14"/>
      <c r="AFE69" s="14"/>
      <c r="AFF69" s="14"/>
      <c r="AFG69" s="14"/>
      <c r="AFH69" s="14"/>
      <c r="AFI69" s="14"/>
      <c r="AFJ69" s="14"/>
      <c r="AFK69" s="14"/>
      <c r="AFL69" s="14"/>
      <c r="AFM69" s="14"/>
      <c r="AFN69" s="14"/>
      <c r="AFO69" s="14"/>
      <c r="AFP69" s="14"/>
      <c r="AFQ69" s="14"/>
      <c r="AFR69" s="14"/>
      <c r="AFS69" s="14"/>
      <c r="AFT69" s="14"/>
      <c r="AFU69" s="14"/>
      <c r="AFV69" s="14"/>
      <c r="AFW69" s="14"/>
      <c r="AFX69" s="14"/>
      <c r="AFY69" s="14"/>
      <c r="AFZ69" s="14"/>
      <c r="AGA69" s="14"/>
      <c r="AGB69" s="14"/>
      <c r="AGC69" s="14"/>
      <c r="AGD69" s="14"/>
      <c r="AGE69" s="14"/>
      <c r="AGF69" s="14"/>
      <c r="AGG69" s="14"/>
      <c r="AGH69" s="14"/>
      <c r="AGI69" s="14"/>
      <c r="AGJ69" s="14"/>
      <c r="AGK69" s="14"/>
      <c r="AGL69" s="14"/>
      <c r="AGM69" s="14"/>
      <c r="AGN69" s="14"/>
      <c r="AGO69" s="14"/>
      <c r="AGP69" s="14"/>
      <c r="AGQ69" s="14"/>
      <c r="AGR69" s="14"/>
      <c r="AGS69" s="14"/>
      <c r="AGT69" s="14"/>
      <c r="AGU69" s="14"/>
      <c r="AGV69" s="14"/>
      <c r="AGW69" s="14"/>
      <c r="AGX69" s="14"/>
      <c r="AGY69" s="14"/>
      <c r="AGZ69" s="14"/>
      <c r="AHA69" s="14"/>
      <c r="AHB69" s="14"/>
      <c r="AHC69" s="14"/>
      <c r="AHD69" s="14"/>
      <c r="AHE69" s="14"/>
      <c r="AHF69" s="14"/>
      <c r="AHG69" s="14"/>
      <c r="AHH69" s="14"/>
      <c r="AHI69" s="14"/>
      <c r="AHJ69" s="14"/>
      <c r="AHK69" s="14"/>
      <c r="AHL69" s="14"/>
      <c r="AHM69" s="14"/>
      <c r="AHN69" s="14"/>
      <c r="AHO69" s="14"/>
      <c r="AHP69" s="14"/>
      <c r="AHQ69" s="14"/>
      <c r="AHR69" s="14"/>
      <c r="AHS69" s="14"/>
      <c r="AHT69" s="14"/>
      <c r="AHU69" s="14"/>
      <c r="AHV69" s="14"/>
      <c r="AHW69" s="14"/>
      <c r="AHX69" s="14"/>
      <c r="AHY69" s="14"/>
      <c r="AHZ69" s="14"/>
      <c r="AIA69" s="14"/>
      <c r="AIB69" s="14"/>
      <c r="AIC69" s="14"/>
      <c r="AID69" s="14"/>
      <c r="AIE69" s="14"/>
      <c r="AIF69" s="14"/>
      <c r="AIG69" s="14"/>
      <c r="AIH69" s="14"/>
      <c r="AII69" s="14"/>
      <c r="AIJ69" s="14"/>
      <c r="AIK69" s="14"/>
      <c r="AIL69" s="14"/>
      <c r="AIM69" s="14"/>
      <c r="AIN69" s="14"/>
      <c r="AIO69" s="14"/>
      <c r="AIP69" s="14"/>
      <c r="AIQ69" s="14"/>
      <c r="AIR69" s="14"/>
      <c r="AIS69" s="14"/>
      <c r="AIT69" s="14"/>
      <c r="AIU69" s="14"/>
      <c r="AIV69" s="14"/>
      <c r="AIW69" s="14"/>
      <c r="AIX69" s="14"/>
      <c r="AIY69" s="14"/>
      <c r="AIZ69" s="14"/>
      <c r="AJA69" s="14"/>
      <c r="AJB69" s="14"/>
      <c r="AJC69" s="14"/>
      <c r="AJD69" s="14"/>
      <c r="AJE69" s="14"/>
      <c r="AJF69" s="14"/>
      <c r="AJG69" s="14"/>
      <c r="AJH69" s="14"/>
      <c r="AJI69" s="14"/>
      <c r="AJJ69" s="14"/>
      <c r="AJK69" s="14"/>
      <c r="AJL69" s="14"/>
      <c r="AJM69" s="14"/>
      <c r="AJN69" s="14"/>
      <c r="AJO69" s="14"/>
      <c r="AJP69" s="14"/>
      <c r="AJQ69" s="14"/>
      <c r="AJR69" s="14"/>
      <c r="AJS69" s="14"/>
      <c r="AJT69" s="14"/>
      <c r="AJU69" s="14"/>
      <c r="AJV69" s="14"/>
      <c r="AJW69" s="14"/>
      <c r="AJX69" s="14"/>
      <c r="AJY69" s="14"/>
      <c r="AJZ69" s="14"/>
      <c r="AKA69" s="14"/>
      <c r="AKB69" s="14"/>
      <c r="AKC69" s="14"/>
      <c r="AKD69" s="14"/>
      <c r="AKE69" s="14"/>
      <c r="AKF69" s="14"/>
      <c r="AKG69" s="14"/>
      <c r="AKH69" s="14"/>
      <c r="AKI69" s="14"/>
      <c r="AKJ69" s="14"/>
      <c r="AKK69" s="14"/>
      <c r="AKL69" s="14"/>
      <c r="AKM69" s="14"/>
      <c r="AKN69" s="14"/>
      <c r="AKO69" s="14"/>
      <c r="AKP69" s="14"/>
      <c r="AKQ69" s="14"/>
      <c r="AKR69" s="14"/>
      <c r="AKS69" s="14"/>
      <c r="AKT69" s="14"/>
      <c r="AKU69" s="14"/>
      <c r="AKV69" s="14"/>
      <c r="AKW69" s="14"/>
      <c r="AKX69" s="14"/>
      <c r="AKY69" s="14"/>
      <c r="AKZ69" s="14"/>
      <c r="ALA69" s="14"/>
      <c r="ALB69" s="14"/>
      <c r="ALC69" s="14"/>
      <c r="ALD69" s="14"/>
      <c r="ALE69" s="14"/>
      <c r="ALF69" s="14"/>
      <c r="ALG69" s="14"/>
      <c r="ALH69" s="14"/>
      <c r="ALI69" s="14"/>
      <c r="ALJ69" s="14"/>
      <c r="ALK69" s="14"/>
      <c r="ALL69" s="14"/>
      <c r="ALM69" s="14"/>
      <c r="ALN69" s="14"/>
      <c r="ALO69" s="14"/>
      <c r="ALP69" s="14"/>
      <c r="ALQ69" s="14"/>
      <c r="ALR69" s="14"/>
      <c r="ALS69" s="14"/>
      <c r="ALT69" s="14"/>
      <c r="ALU69" s="14"/>
      <c r="ALV69" s="14"/>
      <c r="ALW69" s="14"/>
      <c r="ALX69" s="14"/>
      <c r="ALY69" s="14"/>
      <c r="ALZ69" s="14"/>
      <c r="AMA69" s="14"/>
      <c r="AMB69" s="14"/>
      <c r="AMC69" s="14"/>
      <c r="AMD69" s="14"/>
      <c r="AME69" s="14"/>
    </row>
    <row r="70" spans="1:1019" ht="15" x14ac:dyDescent="0.25">
      <c r="A70" s="14" t="s">
        <v>1214</v>
      </c>
      <c r="B70" s="18">
        <v>4587</v>
      </c>
      <c r="C70" s="14"/>
      <c r="D70" s="14" t="s">
        <v>1215</v>
      </c>
      <c r="E70" s="14"/>
      <c r="F70" s="14"/>
      <c r="G70" s="19"/>
      <c r="H70" s="20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  <c r="IV70" s="14"/>
      <c r="IW70" s="14"/>
      <c r="IX70" s="14"/>
      <c r="IY70" s="14"/>
      <c r="IZ70" s="14"/>
      <c r="JA70" s="14"/>
      <c r="JB70" s="14"/>
      <c r="JC70" s="14"/>
      <c r="JD70" s="14"/>
      <c r="JE70" s="14"/>
      <c r="JF70" s="14"/>
      <c r="JG70" s="14"/>
      <c r="JH70" s="14"/>
      <c r="JI70" s="14"/>
      <c r="JJ70" s="14"/>
      <c r="JK70" s="14"/>
      <c r="JL70" s="14"/>
      <c r="JM70" s="14"/>
      <c r="JN70" s="14"/>
      <c r="JO70" s="14"/>
      <c r="JP70" s="14"/>
      <c r="JQ70" s="14"/>
      <c r="JR70" s="14"/>
      <c r="JS70" s="14"/>
      <c r="JT70" s="14"/>
      <c r="JU70" s="14"/>
      <c r="JV70" s="14"/>
      <c r="JW70" s="14"/>
      <c r="JX70" s="14"/>
      <c r="JY70" s="14"/>
      <c r="JZ70" s="14"/>
      <c r="KA70" s="14"/>
      <c r="KB70" s="14"/>
      <c r="KC70" s="14"/>
      <c r="KD70" s="14"/>
      <c r="KE70" s="14"/>
      <c r="KF70" s="14"/>
      <c r="KG70" s="14"/>
      <c r="KH70" s="14"/>
      <c r="KI70" s="14"/>
      <c r="KJ70" s="14"/>
      <c r="KK70" s="14"/>
      <c r="KL70" s="14"/>
      <c r="KM70" s="14"/>
      <c r="KN70" s="14"/>
      <c r="KO70" s="14"/>
      <c r="KP70" s="14"/>
      <c r="KQ70" s="14"/>
      <c r="KR70" s="14"/>
      <c r="KS70" s="14"/>
      <c r="KT70" s="14"/>
      <c r="KU70" s="14"/>
      <c r="KV70" s="14"/>
      <c r="KW70" s="14"/>
      <c r="KX70" s="14"/>
      <c r="KY70" s="14"/>
      <c r="KZ70" s="14"/>
      <c r="LA70" s="14"/>
      <c r="LB70" s="14"/>
      <c r="LC70" s="14"/>
      <c r="LD70" s="14"/>
      <c r="LE70" s="14"/>
      <c r="LF70" s="14"/>
      <c r="LG70" s="14"/>
      <c r="LH70" s="14"/>
      <c r="LI70" s="14"/>
      <c r="LJ70" s="14"/>
      <c r="LK70" s="14"/>
      <c r="LL70" s="14"/>
      <c r="LM70" s="14"/>
      <c r="LN70" s="14"/>
      <c r="LO70" s="14"/>
      <c r="LP70" s="14"/>
      <c r="LQ70" s="14"/>
      <c r="LR70" s="14"/>
      <c r="LS70" s="14"/>
      <c r="LT70" s="14"/>
      <c r="LU70" s="14"/>
      <c r="LV70" s="14"/>
      <c r="LW70" s="14"/>
      <c r="LX70" s="14"/>
      <c r="LY70" s="14"/>
      <c r="LZ70" s="14"/>
      <c r="MA70" s="14"/>
      <c r="MB70" s="14"/>
      <c r="MC70" s="14"/>
      <c r="MD70" s="14"/>
      <c r="ME70" s="14"/>
      <c r="MF70" s="14"/>
      <c r="MG70" s="14"/>
      <c r="MH70" s="14"/>
      <c r="MI70" s="14"/>
      <c r="MJ70" s="14"/>
      <c r="MK70" s="14"/>
      <c r="ML70" s="14"/>
      <c r="MM70" s="14"/>
      <c r="MN70" s="14"/>
      <c r="MO70" s="14"/>
      <c r="MP70" s="14"/>
      <c r="MQ70" s="14"/>
      <c r="MR70" s="14"/>
      <c r="MS70" s="14"/>
      <c r="MT70" s="14"/>
      <c r="MU70" s="14"/>
      <c r="MV70" s="14"/>
      <c r="MW70" s="14"/>
      <c r="MX70" s="14"/>
      <c r="MY70" s="14"/>
      <c r="MZ70" s="14"/>
      <c r="NA70" s="14"/>
      <c r="NB70" s="14"/>
      <c r="NC70" s="14"/>
      <c r="ND70" s="14"/>
      <c r="NE70" s="14"/>
      <c r="NF70" s="14"/>
      <c r="NG70" s="14"/>
      <c r="NH70" s="14"/>
      <c r="NI70" s="14"/>
      <c r="NJ70" s="14"/>
      <c r="NK70" s="14"/>
      <c r="NL70" s="14"/>
      <c r="NM70" s="14"/>
      <c r="NN70" s="14"/>
      <c r="NO70" s="14"/>
      <c r="NP70" s="14"/>
      <c r="NQ70" s="14"/>
      <c r="NR70" s="14"/>
      <c r="NS70" s="14"/>
      <c r="NT70" s="14"/>
      <c r="NU70" s="14"/>
      <c r="NV70" s="14"/>
      <c r="NW70" s="14"/>
      <c r="NX70" s="14"/>
      <c r="NY70" s="14"/>
      <c r="NZ70" s="14"/>
      <c r="OA70" s="14"/>
      <c r="OB70" s="14"/>
      <c r="OC70" s="14"/>
      <c r="OD70" s="14"/>
      <c r="OE70" s="14"/>
      <c r="OF70" s="14"/>
      <c r="OG70" s="14"/>
      <c r="OH70" s="14"/>
      <c r="OI70" s="14"/>
      <c r="OJ70" s="14"/>
      <c r="OK70" s="14"/>
      <c r="OL70" s="14"/>
      <c r="OM70" s="14"/>
      <c r="ON70" s="14"/>
      <c r="OO70" s="14"/>
      <c r="OP70" s="14"/>
      <c r="OQ70" s="14"/>
      <c r="OR70" s="14"/>
      <c r="OS70" s="14"/>
      <c r="OT70" s="14"/>
      <c r="OU70" s="14"/>
      <c r="OV70" s="14"/>
      <c r="OW70" s="14"/>
      <c r="OX70" s="14"/>
      <c r="OY70" s="14"/>
      <c r="OZ70" s="14"/>
      <c r="PA70" s="14"/>
      <c r="PB70" s="14"/>
      <c r="PC70" s="14"/>
      <c r="PD70" s="14"/>
      <c r="PE70" s="14"/>
      <c r="PF70" s="14"/>
      <c r="PG70" s="14"/>
      <c r="PH70" s="14"/>
      <c r="PI70" s="14"/>
      <c r="PJ70" s="14"/>
      <c r="PK70" s="14"/>
      <c r="PL70" s="14"/>
      <c r="PM70" s="14"/>
      <c r="PN70" s="14"/>
      <c r="PO70" s="14"/>
      <c r="PP70" s="14"/>
      <c r="PQ70" s="14"/>
      <c r="PR70" s="14"/>
      <c r="PS70" s="14"/>
      <c r="PT70" s="14"/>
      <c r="PU70" s="14"/>
      <c r="PV70" s="14"/>
      <c r="PW70" s="14"/>
      <c r="PX70" s="14"/>
      <c r="PY70" s="14"/>
      <c r="PZ70" s="14"/>
      <c r="QA70" s="14"/>
      <c r="QB70" s="14"/>
      <c r="QC70" s="14"/>
      <c r="QD70" s="14"/>
      <c r="QE70" s="14"/>
      <c r="QF70" s="14"/>
      <c r="QG70" s="14"/>
      <c r="QH70" s="14"/>
      <c r="QI70" s="14"/>
      <c r="QJ70" s="14"/>
      <c r="QK70" s="14"/>
      <c r="QL70" s="14"/>
      <c r="QM70" s="14"/>
      <c r="QN70" s="14"/>
      <c r="QO70" s="14"/>
      <c r="QP70" s="14"/>
      <c r="QQ70" s="14"/>
      <c r="QR70" s="14"/>
      <c r="QS70" s="14"/>
      <c r="QT70" s="14"/>
      <c r="QU70" s="14"/>
      <c r="QV70" s="14"/>
      <c r="QW70" s="14"/>
      <c r="QX70" s="14"/>
      <c r="QY70" s="14"/>
      <c r="QZ70" s="14"/>
      <c r="RA70" s="14"/>
      <c r="RB70" s="14"/>
      <c r="RC70" s="14"/>
      <c r="RD70" s="14"/>
      <c r="RE70" s="14"/>
      <c r="RF70" s="14"/>
      <c r="RG70" s="14"/>
      <c r="RH70" s="14"/>
      <c r="RI70" s="14"/>
      <c r="RJ70" s="14"/>
      <c r="RK70" s="14"/>
      <c r="RL70" s="14"/>
      <c r="RM70" s="14"/>
      <c r="RN70" s="14"/>
      <c r="RO70" s="14"/>
      <c r="RP70" s="14"/>
      <c r="RQ70" s="14"/>
      <c r="RR70" s="14"/>
      <c r="RS70" s="14"/>
      <c r="RT70" s="14"/>
      <c r="RU70" s="14"/>
      <c r="RV70" s="14"/>
      <c r="RW70" s="14"/>
      <c r="RX70" s="14"/>
      <c r="RY70" s="14"/>
      <c r="RZ70" s="14"/>
      <c r="SA70" s="14"/>
      <c r="SB70" s="14"/>
      <c r="SC70" s="14"/>
      <c r="SD70" s="14"/>
      <c r="SE70" s="14"/>
      <c r="SF70" s="14"/>
      <c r="SG70" s="14"/>
      <c r="SH70" s="14"/>
      <c r="SI70" s="14"/>
      <c r="SJ70" s="14"/>
      <c r="SK70" s="14"/>
      <c r="SL70" s="14"/>
      <c r="SM70" s="14"/>
      <c r="SN70" s="14"/>
      <c r="SO70" s="14"/>
      <c r="SP70" s="14"/>
      <c r="SQ70" s="14"/>
      <c r="SR70" s="14"/>
      <c r="SS70" s="14"/>
      <c r="ST70" s="14"/>
      <c r="SU70" s="14"/>
      <c r="SV70" s="14"/>
      <c r="SW70" s="14"/>
      <c r="SX70" s="14"/>
      <c r="SY70" s="14"/>
      <c r="SZ70" s="14"/>
      <c r="TA70" s="14"/>
      <c r="TB70" s="14"/>
      <c r="TC70" s="14"/>
      <c r="TD70" s="14"/>
      <c r="TE70" s="14"/>
      <c r="TF70" s="14"/>
      <c r="TG70" s="14"/>
      <c r="TH70" s="14"/>
      <c r="TI70" s="14"/>
      <c r="TJ70" s="14"/>
      <c r="TK70" s="14"/>
      <c r="TL70" s="14"/>
      <c r="TM70" s="14"/>
      <c r="TN70" s="14"/>
      <c r="TO70" s="14"/>
      <c r="TP70" s="14"/>
      <c r="TQ70" s="14"/>
      <c r="TR70" s="14"/>
      <c r="TS70" s="14"/>
      <c r="TT70" s="14"/>
      <c r="TU70" s="14"/>
      <c r="TV70" s="14"/>
      <c r="TW70" s="14"/>
      <c r="TX70" s="14"/>
      <c r="TY70" s="14"/>
      <c r="TZ70" s="14"/>
      <c r="UA70" s="14"/>
      <c r="UB70" s="14"/>
      <c r="UC70" s="14"/>
      <c r="UD70" s="14"/>
      <c r="UE70" s="14"/>
      <c r="UF70" s="14"/>
      <c r="UG70" s="14"/>
      <c r="UH70" s="14"/>
      <c r="UI70" s="14"/>
      <c r="UJ70" s="14"/>
      <c r="UK70" s="14"/>
      <c r="UL70" s="14"/>
      <c r="UM70" s="14"/>
      <c r="UN70" s="14"/>
      <c r="UO70" s="14"/>
      <c r="UP70" s="14"/>
      <c r="UQ70" s="14"/>
      <c r="UR70" s="14"/>
      <c r="US70" s="14"/>
      <c r="UT70" s="14"/>
      <c r="UU70" s="14"/>
      <c r="UV70" s="14"/>
      <c r="UW70" s="14"/>
      <c r="UX70" s="14"/>
      <c r="UY70" s="14"/>
      <c r="UZ70" s="14"/>
      <c r="VA70" s="14"/>
      <c r="VB70" s="14"/>
      <c r="VC70" s="14"/>
      <c r="VD70" s="14"/>
      <c r="VE70" s="14"/>
      <c r="VF70" s="14"/>
      <c r="VG70" s="14"/>
      <c r="VH70" s="14"/>
      <c r="VI70" s="14"/>
      <c r="VJ70" s="14"/>
      <c r="VK70" s="14"/>
      <c r="VL70" s="14"/>
      <c r="VM70" s="14"/>
      <c r="VN70" s="14"/>
      <c r="VO70" s="14"/>
      <c r="VP70" s="14"/>
      <c r="VQ70" s="14"/>
      <c r="VR70" s="14"/>
      <c r="VS70" s="14"/>
      <c r="VT70" s="14"/>
      <c r="VU70" s="14"/>
      <c r="VV70" s="14"/>
      <c r="VW70" s="14"/>
      <c r="VX70" s="14"/>
      <c r="VY70" s="14"/>
      <c r="VZ70" s="14"/>
      <c r="WA70" s="14"/>
      <c r="WB70" s="14"/>
      <c r="WC70" s="14"/>
      <c r="WD70" s="14"/>
      <c r="WE70" s="14"/>
      <c r="WF70" s="14"/>
      <c r="WG70" s="14"/>
      <c r="WH70" s="14"/>
      <c r="WI70" s="14"/>
      <c r="WJ70" s="14"/>
      <c r="WK70" s="14"/>
      <c r="WL70" s="14"/>
      <c r="WM70" s="14"/>
      <c r="WN70" s="14"/>
      <c r="WO70" s="14"/>
      <c r="WP70" s="14"/>
      <c r="WQ70" s="14"/>
      <c r="WR70" s="14"/>
      <c r="WS70" s="14"/>
      <c r="WT70" s="14"/>
      <c r="WU70" s="14"/>
      <c r="WV70" s="14"/>
      <c r="WW70" s="14"/>
      <c r="WX70" s="14"/>
      <c r="WY70" s="14"/>
      <c r="WZ70" s="14"/>
      <c r="XA70" s="14"/>
      <c r="XB70" s="14"/>
      <c r="XC70" s="14"/>
      <c r="XD70" s="14"/>
      <c r="XE70" s="14"/>
      <c r="XF70" s="14"/>
      <c r="XG70" s="14"/>
      <c r="XH70" s="14"/>
      <c r="XI70" s="14"/>
      <c r="XJ70" s="14"/>
      <c r="XK70" s="14"/>
      <c r="XL70" s="14"/>
      <c r="XM70" s="14"/>
      <c r="XN70" s="14"/>
      <c r="XO70" s="14"/>
      <c r="XP70" s="14"/>
      <c r="XQ70" s="14"/>
      <c r="XR70" s="14"/>
      <c r="XS70" s="14"/>
      <c r="XT70" s="14"/>
      <c r="XU70" s="14"/>
      <c r="XV70" s="14"/>
      <c r="XW70" s="14"/>
      <c r="XX70" s="14"/>
      <c r="XY70" s="14"/>
      <c r="XZ70" s="14"/>
      <c r="YA70" s="14"/>
      <c r="YB70" s="14"/>
      <c r="YC70" s="14"/>
      <c r="YD70" s="14"/>
      <c r="YE70" s="14"/>
      <c r="YF70" s="14"/>
      <c r="YG70" s="14"/>
      <c r="YH70" s="14"/>
      <c r="YI70" s="14"/>
      <c r="YJ70" s="14"/>
      <c r="YK70" s="14"/>
      <c r="YL70" s="14"/>
      <c r="YM70" s="14"/>
      <c r="YN70" s="14"/>
      <c r="YO70" s="14"/>
      <c r="YP70" s="14"/>
      <c r="YQ70" s="14"/>
      <c r="YR70" s="14"/>
      <c r="YS70" s="14"/>
      <c r="YT70" s="14"/>
      <c r="YU70" s="14"/>
      <c r="YV70" s="14"/>
      <c r="YW70" s="14"/>
      <c r="YX70" s="14"/>
      <c r="YY70" s="14"/>
      <c r="YZ70" s="14"/>
      <c r="ZA70" s="14"/>
      <c r="ZB70" s="14"/>
      <c r="ZC70" s="14"/>
      <c r="ZD70" s="14"/>
      <c r="ZE70" s="14"/>
      <c r="ZF70" s="14"/>
      <c r="ZG70" s="14"/>
      <c r="ZH70" s="14"/>
      <c r="ZI70" s="14"/>
      <c r="ZJ70" s="14"/>
      <c r="ZK70" s="14"/>
      <c r="ZL70" s="14"/>
      <c r="ZM70" s="14"/>
      <c r="ZN70" s="14"/>
      <c r="ZO70" s="14"/>
      <c r="ZP70" s="14"/>
      <c r="ZQ70" s="14"/>
      <c r="ZR70" s="14"/>
      <c r="ZS70" s="14"/>
      <c r="ZT70" s="14"/>
      <c r="ZU70" s="14"/>
      <c r="ZV70" s="14"/>
      <c r="ZW70" s="14"/>
      <c r="ZX70" s="14"/>
      <c r="ZY70" s="14"/>
      <c r="ZZ70" s="14"/>
      <c r="AAA70" s="14"/>
      <c r="AAB70" s="14"/>
      <c r="AAC70" s="14"/>
      <c r="AAD70" s="14"/>
      <c r="AAE70" s="14"/>
      <c r="AAF70" s="14"/>
      <c r="AAG70" s="14"/>
      <c r="AAH70" s="14"/>
      <c r="AAI70" s="14"/>
      <c r="AAJ70" s="14"/>
      <c r="AAK70" s="14"/>
      <c r="AAL70" s="14"/>
      <c r="AAM70" s="14"/>
      <c r="AAN70" s="14"/>
      <c r="AAO70" s="14"/>
      <c r="AAP70" s="14"/>
      <c r="AAQ70" s="14"/>
      <c r="AAR70" s="14"/>
      <c r="AAS70" s="14"/>
      <c r="AAT70" s="14"/>
      <c r="AAU70" s="14"/>
      <c r="AAV70" s="14"/>
      <c r="AAW70" s="14"/>
      <c r="AAX70" s="14"/>
      <c r="AAY70" s="14"/>
      <c r="AAZ70" s="14"/>
      <c r="ABA70" s="14"/>
      <c r="ABB70" s="14"/>
      <c r="ABC70" s="14"/>
      <c r="ABD70" s="14"/>
      <c r="ABE70" s="14"/>
      <c r="ABF70" s="14"/>
      <c r="ABG70" s="14"/>
      <c r="ABH70" s="14"/>
      <c r="ABI70" s="14"/>
      <c r="ABJ70" s="14"/>
      <c r="ABK70" s="14"/>
      <c r="ABL70" s="14"/>
      <c r="ABM70" s="14"/>
      <c r="ABN70" s="14"/>
      <c r="ABO70" s="14"/>
      <c r="ABP70" s="14"/>
      <c r="ABQ70" s="14"/>
      <c r="ABR70" s="14"/>
      <c r="ABS70" s="14"/>
      <c r="ABT70" s="14"/>
      <c r="ABU70" s="14"/>
      <c r="ABV70" s="14"/>
      <c r="ABW70" s="14"/>
      <c r="ABX70" s="14"/>
      <c r="ABY70" s="14"/>
      <c r="ABZ70" s="14"/>
      <c r="ACA70" s="14"/>
      <c r="ACB70" s="14"/>
      <c r="ACC70" s="14"/>
      <c r="ACD70" s="14"/>
      <c r="ACE70" s="14"/>
      <c r="ACF70" s="14"/>
      <c r="ACG70" s="14"/>
      <c r="ACH70" s="14"/>
      <c r="ACI70" s="14"/>
      <c r="ACJ70" s="14"/>
      <c r="ACK70" s="14"/>
      <c r="ACL70" s="14"/>
      <c r="ACM70" s="14"/>
      <c r="ACN70" s="14"/>
      <c r="ACO70" s="14"/>
      <c r="ACP70" s="14"/>
      <c r="ACQ70" s="14"/>
      <c r="ACR70" s="14"/>
      <c r="ACS70" s="14"/>
      <c r="ACT70" s="14"/>
      <c r="ACU70" s="14"/>
      <c r="ACV70" s="14"/>
      <c r="ACW70" s="14"/>
      <c r="ACX70" s="14"/>
      <c r="ACY70" s="14"/>
      <c r="ACZ70" s="14"/>
      <c r="ADA70" s="14"/>
      <c r="ADB70" s="14"/>
      <c r="ADC70" s="14"/>
      <c r="ADD70" s="14"/>
      <c r="ADE70" s="14"/>
      <c r="ADF70" s="14"/>
      <c r="ADG70" s="14"/>
      <c r="ADH70" s="14"/>
      <c r="ADI70" s="14"/>
      <c r="ADJ70" s="14"/>
      <c r="ADK70" s="14"/>
      <c r="ADL70" s="14"/>
      <c r="ADM70" s="14"/>
      <c r="ADN70" s="14"/>
      <c r="ADO70" s="14"/>
      <c r="ADP70" s="14"/>
      <c r="ADQ70" s="14"/>
      <c r="ADR70" s="14"/>
      <c r="ADS70" s="14"/>
      <c r="ADT70" s="14"/>
      <c r="ADU70" s="14"/>
      <c r="ADV70" s="14"/>
      <c r="ADW70" s="14"/>
      <c r="ADX70" s="14"/>
      <c r="ADY70" s="14"/>
      <c r="ADZ70" s="14"/>
      <c r="AEA70" s="14"/>
      <c r="AEB70" s="14"/>
      <c r="AEC70" s="14"/>
      <c r="AED70" s="14"/>
      <c r="AEE70" s="14"/>
      <c r="AEF70" s="14"/>
      <c r="AEG70" s="14"/>
      <c r="AEH70" s="14"/>
      <c r="AEI70" s="14"/>
      <c r="AEJ70" s="14"/>
      <c r="AEK70" s="14"/>
      <c r="AEL70" s="14"/>
      <c r="AEM70" s="14"/>
      <c r="AEN70" s="14"/>
      <c r="AEO70" s="14"/>
      <c r="AEP70" s="14"/>
      <c r="AEQ70" s="14"/>
      <c r="AER70" s="14"/>
      <c r="AES70" s="14"/>
      <c r="AET70" s="14"/>
      <c r="AEU70" s="14"/>
      <c r="AEV70" s="14"/>
      <c r="AEW70" s="14"/>
      <c r="AEX70" s="14"/>
      <c r="AEY70" s="14"/>
      <c r="AEZ70" s="14"/>
      <c r="AFA70" s="14"/>
      <c r="AFB70" s="14"/>
      <c r="AFC70" s="14"/>
      <c r="AFD70" s="14"/>
      <c r="AFE70" s="14"/>
      <c r="AFF70" s="14"/>
      <c r="AFG70" s="14"/>
      <c r="AFH70" s="14"/>
      <c r="AFI70" s="14"/>
      <c r="AFJ70" s="14"/>
      <c r="AFK70" s="14"/>
      <c r="AFL70" s="14"/>
      <c r="AFM70" s="14"/>
      <c r="AFN70" s="14"/>
      <c r="AFO70" s="14"/>
      <c r="AFP70" s="14"/>
      <c r="AFQ70" s="14"/>
      <c r="AFR70" s="14"/>
      <c r="AFS70" s="14"/>
      <c r="AFT70" s="14"/>
      <c r="AFU70" s="14"/>
      <c r="AFV70" s="14"/>
      <c r="AFW70" s="14"/>
      <c r="AFX70" s="14"/>
      <c r="AFY70" s="14"/>
      <c r="AFZ70" s="14"/>
      <c r="AGA70" s="14"/>
      <c r="AGB70" s="14"/>
      <c r="AGC70" s="14"/>
      <c r="AGD70" s="14"/>
      <c r="AGE70" s="14"/>
      <c r="AGF70" s="14"/>
      <c r="AGG70" s="14"/>
      <c r="AGH70" s="14"/>
      <c r="AGI70" s="14"/>
      <c r="AGJ70" s="14"/>
      <c r="AGK70" s="14"/>
      <c r="AGL70" s="14"/>
      <c r="AGM70" s="14"/>
      <c r="AGN70" s="14"/>
      <c r="AGO70" s="14"/>
      <c r="AGP70" s="14"/>
      <c r="AGQ70" s="14"/>
      <c r="AGR70" s="14"/>
      <c r="AGS70" s="14"/>
      <c r="AGT70" s="14"/>
      <c r="AGU70" s="14"/>
      <c r="AGV70" s="14"/>
      <c r="AGW70" s="14"/>
      <c r="AGX70" s="14"/>
      <c r="AGY70" s="14"/>
      <c r="AGZ70" s="14"/>
      <c r="AHA70" s="14"/>
      <c r="AHB70" s="14"/>
      <c r="AHC70" s="14"/>
      <c r="AHD70" s="14"/>
      <c r="AHE70" s="14"/>
      <c r="AHF70" s="14"/>
      <c r="AHG70" s="14"/>
      <c r="AHH70" s="14"/>
      <c r="AHI70" s="14"/>
      <c r="AHJ70" s="14"/>
      <c r="AHK70" s="14"/>
      <c r="AHL70" s="14"/>
      <c r="AHM70" s="14"/>
      <c r="AHN70" s="14"/>
      <c r="AHO70" s="14"/>
      <c r="AHP70" s="14"/>
      <c r="AHQ70" s="14"/>
      <c r="AHR70" s="14"/>
      <c r="AHS70" s="14"/>
      <c r="AHT70" s="14"/>
      <c r="AHU70" s="14"/>
      <c r="AHV70" s="14"/>
      <c r="AHW70" s="14"/>
      <c r="AHX70" s="14"/>
      <c r="AHY70" s="14"/>
      <c r="AHZ70" s="14"/>
      <c r="AIA70" s="14"/>
      <c r="AIB70" s="14"/>
      <c r="AIC70" s="14"/>
      <c r="AID70" s="14"/>
      <c r="AIE70" s="14"/>
      <c r="AIF70" s="14"/>
      <c r="AIG70" s="14"/>
      <c r="AIH70" s="14"/>
      <c r="AII70" s="14"/>
      <c r="AIJ70" s="14"/>
      <c r="AIK70" s="14"/>
      <c r="AIL70" s="14"/>
      <c r="AIM70" s="14"/>
      <c r="AIN70" s="14"/>
      <c r="AIO70" s="14"/>
      <c r="AIP70" s="14"/>
      <c r="AIQ70" s="14"/>
      <c r="AIR70" s="14"/>
      <c r="AIS70" s="14"/>
      <c r="AIT70" s="14"/>
      <c r="AIU70" s="14"/>
      <c r="AIV70" s="14"/>
      <c r="AIW70" s="14"/>
      <c r="AIX70" s="14"/>
      <c r="AIY70" s="14"/>
      <c r="AIZ70" s="14"/>
      <c r="AJA70" s="14"/>
      <c r="AJB70" s="14"/>
      <c r="AJC70" s="14"/>
      <c r="AJD70" s="14"/>
      <c r="AJE70" s="14"/>
      <c r="AJF70" s="14"/>
      <c r="AJG70" s="14"/>
      <c r="AJH70" s="14"/>
      <c r="AJI70" s="14"/>
      <c r="AJJ70" s="14"/>
      <c r="AJK70" s="14"/>
      <c r="AJL70" s="14"/>
      <c r="AJM70" s="14"/>
      <c r="AJN70" s="14"/>
      <c r="AJO70" s="14"/>
      <c r="AJP70" s="14"/>
      <c r="AJQ70" s="14"/>
      <c r="AJR70" s="14"/>
      <c r="AJS70" s="14"/>
      <c r="AJT70" s="14"/>
      <c r="AJU70" s="14"/>
      <c r="AJV70" s="14"/>
      <c r="AJW70" s="14"/>
      <c r="AJX70" s="14"/>
      <c r="AJY70" s="14"/>
      <c r="AJZ70" s="14"/>
      <c r="AKA70" s="14"/>
      <c r="AKB70" s="14"/>
      <c r="AKC70" s="14"/>
      <c r="AKD70" s="14"/>
      <c r="AKE70" s="14"/>
      <c r="AKF70" s="14"/>
      <c r="AKG70" s="14"/>
      <c r="AKH70" s="14"/>
      <c r="AKI70" s="14"/>
      <c r="AKJ70" s="14"/>
      <c r="AKK70" s="14"/>
      <c r="AKL70" s="14"/>
      <c r="AKM70" s="14"/>
      <c r="AKN70" s="14"/>
      <c r="AKO70" s="14"/>
      <c r="AKP70" s="14"/>
      <c r="AKQ70" s="14"/>
      <c r="AKR70" s="14"/>
      <c r="AKS70" s="14"/>
      <c r="AKT70" s="14"/>
      <c r="AKU70" s="14"/>
      <c r="AKV70" s="14"/>
      <c r="AKW70" s="14"/>
      <c r="AKX70" s="14"/>
      <c r="AKY70" s="14"/>
      <c r="AKZ70" s="14"/>
      <c r="ALA70" s="14"/>
      <c r="ALB70" s="14"/>
      <c r="ALC70" s="14"/>
      <c r="ALD70" s="14"/>
      <c r="ALE70" s="14"/>
      <c r="ALF70" s="14"/>
      <c r="ALG70" s="14"/>
      <c r="ALH70" s="14"/>
      <c r="ALI70" s="14"/>
      <c r="ALJ70" s="14"/>
      <c r="ALK70" s="14"/>
      <c r="ALL70" s="14"/>
      <c r="ALM70" s="14"/>
      <c r="ALN70" s="14"/>
      <c r="ALO70" s="14"/>
      <c r="ALP70" s="14"/>
      <c r="ALQ70" s="14"/>
      <c r="ALR70" s="14"/>
      <c r="ALS70" s="14"/>
      <c r="ALT70" s="14"/>
      <c r="ALU70" s="14"/>
      <c r="ALV70" s="14"/>
      <c r="ALW70" s="14"/>
      <c r="ALX70" s="14"/>
      <c r="ALY70" s="14"/>
      <c r="ALZ70" s="14"/>
      <c r="AMA70" s="14"/>
      <c r="AMB70" s="14"/>
      <c r="AMC70" s="14"/>
      <c r="AMD70" s="14"/>
      <c r="AME70" s="14"/>
    </row>
    <row r="71" spans="1:1019" ht="15" x14ac:dyDescent="0.25">
      <c r="A71" s="14" t="s">
        <v>1223</v>
      </c>
      <c r="B71" s="18">
        <v>46704</v>
      </c>
      <c r="C71" s="14"/>
      <c r="D71" s="14" t="s">
        <v>1224</v>
      </c>
      <c r="E71" s="14"/>
      <c r="F71" s="14"/>
      <c r="G71" s="19"/>
      <c r="H71" s="20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  <c r="IV71" s="14"/>
      <c r="IW71" s="14"/>
      <c r="IX71" s="14"/>
      <c r="IY71" s="14"/>
      <c r="IZ71" s="14"/>
      <c r="JA71" s="14"/>
      <c r="JB71" s="14"/>
      <c r="JC71" s="14"/>
      <c r="JD71" s="14"/>
      <c r="JE71" s="14"/>
      <c r="JF71" s="14"/>
      <c r="JG71" s="14"/>
      <c r="JH71" s="14"/>
      <c r="JI71" s="14"/>
      <c r="JJ71" s="14"/>
      <c r="JK71" s="14"/>
      <c r="JL71" s="14"/>
      <c r="JM71" s="14"/>
      <c r="JN71" s="14"/>
      <c r="JO71" s="14"/>
      <c r="JP71" s="14"/>
      <c r="JQ71" s="14"/>
      <c r="JR71" s="14"/>
      <c r="JS71" s="14"/>
      <c r="JT71" s="14"/>
      <c r="JU71" s="14"/>
      <c r="JV71" s="14"/>
      <c r="JW71" s="14"/>
      <c r="JX71" s="14"/>
      <c r="JY71" s="14"/>
      <c r="JZ71" s="14"/>
      <c r="KA71" s="14"/>
      <c r="KB71" s="14"/>
      <c r="KC71" s="14"/>
      <c r="KD71" s="14"/>
      <c r="KE71" s="14"/>
      <c r="KF71" s="14"/>
      <c r="KG71" s="14"/>
      <c r="KH71" s="14"/>
      <c r="KI71" s="14"/>
      <c r="KJ71" s="14"/>
      <c r="KK71" s="14"/>
      <c r="KL71" s="14"/>
      <c r="KM71" s="14"/>
      <c r="KN71" s="14"/>
      <c r="KO71" s="14"/>
      <c r="KP71" s="14"/>
      <c r="KQ71" s="14"/>
      <c r="KR71" s="14"/>
      <c r="KS71" s="14"/>
      <c r="KT71" s="14"/>
      <c r="KU71" s="14"/>
      <c r="KV71" s="14"/>
      <c r="KW71" s="14"/>
      <c r="KX71" s="14"/>
      <c r="KY71" s="14"/>
      <c r="KZ71" s="14"/>
      <c r="LA71" s="14"/>
      <c r="LB71" s="14"/>
      <c r="LC71" s="14"/>
      <c r="LD71" s="14"/>
      <c r="LE71" s="14"/>
      <c r="LF71" s="14"/>
      <c r="LG71" s="14"/>
      <c r="LH71" s="14"/>
      <c r="LI71" s="14"/>
      <c r="LJ71" s="14"/>
      <c r="LK71" s="14"/>
      <c r="LL71" s="14"/>
      <c r="LM71" s="14"/>
      <c r="LN71" s="14"/>
      <c r="LO71" s="14"/>
      <c r="LP71" s="14"/>
      <c r="LQ71" s="14"/>
      <c r="LR71" s="14"/>
      <c r="LS71" s="14"/>
      <c r="LT71" s="14"/>
      <c r="LU71" s="14"/>
      <c r="LV71" s="14"/>
      <c r="LW71" s="14"/>
      <c r="LX71" s="14"/>
      <c r="LY71" s="14"/>
      <c r="LZ71" s="14"/>
      <c r="MA71" s="14"/>
      <c r="MB71" s="14"/>
      <c r="MC71" s="14"/>
      <c r="MD71" s="14"/>
      <c r="ME71" s="14"/>
      <c r="MF71" s="14"/>
      <c r="MG71" s="14"/>
      <c r="MH71" s="14"/>
      <c r="MI71" s="14"/>
      <c r="MJ71" s="14"/>
      <c r="MK71" s="14"/>
      <c r="ML71" s="14"/>
      <c r="MM71" s="14"/>
      <c r="MN71" s="14"/>
      <c r="MO71" s="14"/>
      <c r="MP71" s="14"/>
      <c r="MQ71" s="14"/>
      <c r="MR71" s="14"/>
      <c r="MS71" s="14"/>
      <c r="MT71" s="14"/>
      <c r="MU71" s="14"/>
      <c r="MV71" s="14"/>
      <c r="MW71" s="14"/>
      <c r="MX71" s="14"/>
      <c r="MY71" s="14"/>
      <c r="MZ71" s="14"/>
      <c r="NA71" s="14"/>
      <c r="NB71" s="14"/>
      <c r="NC71" s="14"/>
      <c r="ND71" s="14"/>
      <c r="NE71" s="14"/>
      <c r="NF71" s="14"/>
      <c r="NG71" s="14"/>
      <c r="NH71" s="14"/>
      <c r="NI71" s="14"/>
      <c r="NJ71" s="14"/>
      <c r="NK71" s="14"/>
      <c r="NL71" s="14"/>
      <c r="NM71" s="14"/>
      <c r="NN71" s="14"/>
      <c r="NO71" s="14"/>
      <c r="NP71" s="14"/>
      <c r="NQ71" s="14"/>
      <c r="NR71" s="14"/>
      <c r="NS71" s="14"/>
      <c r="NT71" s="14"/>
      <c r="NU71" s="14"/>
      <c r="NV71" s="14"/>
      <c r="NW71" s="14"/>
      <c r="NX71" s="14"/>
      <c r="NY71" s="14"/>
      <c r="NZ71" s="14"/>
      <c r="OA71" s="14"/>
      <c r="OB71" s="14"/>
      <c r="OC71" s="14"/>
      <c r="OD71" s="14"/>
      <c r="OE71" s="14"/>
      <c r="OF71" s="14"/>
      <c r="OG71" s="14"/>
      <c r="OH71" s="14"/>
      <c r="OI71" s="14"/>
      <c r="OJ71" s="14"/>
      <c r="OK71" s="14"/>
      <c r="OL71" s="14"/>
      <c r="OM71" s="14"/>
      <c r="ON71" s="14"/>
      <c r="OO71" s="14"/>
      <c r="OP71" s="14"/>
      <c r="OQ71" s="14"/>
      <c r="OR71" s="14"/>
      <c r="OS71" s="14"/>
      <c r="OT71" s="14"/>
      <c r="OU71" s="14"/>
      <c r="OV71" s="14"/>
      <c r="OW71" s="14"/>
      <c r="OX71" s="14"/>
      <c r="OY71" s="14"/>
      <c r="OZ71" s="14"/>
      <c r="PA71" s="14"/>
      <c r="PB71" s="14"/>
      <c r="PC71" s="14"/>
      <c r="PD71" s="14"/>
      <c r="PE71" s="14"/>
      <c r="PF71" s="14"/>
      <c r="PG71" s="14"/>
      <c r="PH71" s="14"/>
      <c r="PI71" s="14"/>
      <c r="PJ71" s="14"/>
      <c r="PK71" s="14"/>
      <c r="PL71" s="14"/>
      <c r="PM71" s="14"/>
      <c r="PN71" s="14"/>
      <c r="PO71" s="14"/>
      <c r="PP71" s="14"/>
      <c r="PQ71" s="14"/>
      <c r="PR71" s="14"/>
      <c r="PS71" s="14"/>
      <c r="PT71" s="14"/>
      <c r="PU71" s="14"/>
      <c r="PV71" s="14"/>
      <c r="PW71" s="14"/>
      <c r="PX71" s="14"/>
      <c r="PY71" s="14"/>
      <c r="PZ71" s="14"/>
      <c r="QA71" s="14"/>
      <c r="QB71" s="14"/>
      <c r="QC71" s="14"/>
      <c r="QD71" s="14"/>
      <c r="QE71" s="14"/>
      <c r="QF71" s="14"/>
      <c r="QG71" s="14"/>
      <c r="QH71" s="14"/>
      <c r="QI71" s="14"/>
      <c r="QJ71" s="14"/>
      <c r="QK71" s="14"/>
      <c r="QL71" s="14"/>
      <c r="QM71" s="14"/>
      <c r="QN71" s="14"/>
      <c r="QO71" s="14"/>
      <c r="QP71" s="14"/>
      <c r="QQ71" s="14"/>
      <c r="QR71" s="14"/>
      <c r="QS71" s="14"/>
      <c r="QT71" s="14"/>
      <c r="QU71" s="14"/>
      <c r="QV71" s="14"/>
      <c r="QW71" s="14"/>
      <c r="QX71" s="14"/>
      <c r="QY71" s="14"/>
      <c r="QZ71" s="14"/>
      <c r="RA71" s="14"/>
      <c r="RB71" s="14"/>
      <c r="RC71" s="14"/>
      <c r="RD71" s="14"/>
      <c r="RE71" s="14"/>
      <c r="RF71" s="14"/>
      <c r="RG71" s="14"/>
      <c r="RH71" s="14"/>
      <c r="RI71" s="14"/>
      <c r="RJ71" s="14"/>
      <c r="RK71" s="14"/>
      <c r="RL71" s="14"/>
      <c r="RM71" s="14"/>
      <c r="RN71" s="14"/>
      <c r="RO71" s="14"/>
      <c r="RP71" s="14"/>
      <c r="RQ71" s="14"/>
      <c r="RR71" s="14"/>
      <c r="RS71" s="14"/>
      <c r="RT71" s="14"/>
      <c r="RU71" s="14"/>
      <c r="RV71" s="14"/>
      <c r="RW71" s="14"/>
      <c r="RX71" s="14"/>
      <c r="RY71" s="14"/>
      <c r="RZ71" s="14"/>
      <c r="SA71" s="14"/>
      <c r="SB71" s="14"/>
      <c r="SC71" s="14"/>
      <c r="SD71" s="14"/>
      <c r="SE71" s="14"/>
      <c r="SF71" s="14"/>
      <c r="SG71" s="14"/>
      <c r="SH71" s="14"/>
      <c r="SI71" s="14"/>
      <c r="SJ71" s="14"/>
      <c r="SK71" s="14"/>
      <c r="SL71" s="14"/>
      <c r="SM71" s="14"/>
      <c r="SN71" s="14"/>
      <c r="SO71" s="14"/>
      <c r="SP71" s="14"/>
      <c r="SQ71" s="14"/>
      <c r="SR71" s="14"/>
      <c r="SS71" s="14"/>
      <c r="ST71" s="14"/>
      <c r="SU71" s="14"/>
      <c r="SV71" s="14"/>
      <c r="SW71" s="14"/>
      <c r="SX71" s="14"/>
      <c r="SY71" s="14"/>
      <c r="SZ71" s="14"/>
      <c r="TA71" s="14"/>
      <c r="TB71" s="14"/>
      <c r="TC71" s="14"/>
      <c r="TD71" s="14"/>
      <c r="TE71" s="14"/>
      <c r="TF71" s="14"/>
      <c r="TG71" s="14"/>
      <c r="TH71" s="14"/>
      <c r="TI71" s="14"/>
      <c r="TJ71" s="14"/>
      <c r="TK71" s="14"/>
      <c r="TL71" s="14"/>
      <c r="TM71" s="14"/>
      <c r="TN71" s="14"/>
      <c r="TO71" s="14"/>
      <c r="TP71" s="14"/>
      <c r="TQ71" s="14"/>
      <c r="TR71" s="14"/>
      <c r="TS71" s="14"/>
      <c r="TT71" s="14"/>
      <c r="TU71" s="14"/>
      <c r="TV71" s="14"/>
      <c r="TW71" s="14"/>
      <c r="TX71" s="14"/>
      <c r="TY71" s="14"/>
      <c r="TZ71" s="14"/>
      <c r="UA71" s="14"/>
      <c r="UB71" s="14"/>
      <c r="UC71" s="14"/>
      <c r="UD71" s="14"/>
      <c r="UE71" s="14"/>
      <c r="UF71" s="14"/>
      <c r="UG71" s="14"/>
      <c r="UH71" s="14"/>
      <c r="UI71" s="14"/>
      <c r="UJ71" s="14"/>
      <c r="UK71" s="14"/>
      <c r="UL71" s="14"/>
      <c r="UM71" s="14"/>
      <c r="UN71" s="14"/>
      <c r="UO71" s="14"/>
      <c r="UP71" s="14"/>
      <c r="UQ71" s="14"/>
      <c r="UR71" s="14"/>
      <c r="US71" s="14"/>
      <c r="UT71" s="14"/>
      <c r="UU71" s="14"/>
      <c r="UV71" s="14"/>
      <c r="UW71" s="14"/>
      <c r="UX71" s="14"/>
      <c r="UY71" s="14"/>
      <c r="UZ71" s="14"/>
      <c r="VA71" s="14"/>
      <c r="VB71" s="14"/>
      <c r="VC71" s="14"/>
      <c r="VD71" s="14"/>
      <c r="VE71" s="14"/>
      <c r="VF71" s="14"/>
      <c r="VG71" s="14"/>
      <c r="VH71" s="14"/>
      <c r="VI71" s="14"/>
      <c r="VJ71" s="14"/>
      <c r="VK71" s="14"/>
      <c r="VL71" s="14"/>
      <c r="VM71" s="14"/>
      <c r="VN71" s="14"/>
      <c r="VO71" s="14"/>
      <c r="VP71" s="14"/>
      <c r="VQ71" s="14"/>
      <c r="VR71" s="14"/>
      <c r="VS71" s="14"/>
      <c r="VT71" s="14"/>
      <c r="VU71" s="14"/>
      <c r="VV71" s="14"/>
      <c r="VW71" s="14"/>
      <c r="VX71" s="14"/>
      <c r="VY71" s="14"/>
      <c r="VZ71" s="14"/>
      <c r="WA71" s="14"/>
      <c r="WB71" s="14"/>
      <c r="WC71" s="14"/>
      <c r="WD71" s="14"/>
      <c r="WE71" s="14"/>
      <c r="WF71" s="14"/>
      <c r="WG71" s="14"/>
      <c r="WH71" s="14"/>
      <c r="WI71" s="14"/>
      <c r="WJ71" s="14"/>
      <c r="WK71" s="14"/>
      <c r="WL71" s="14"/>
      <c r="WM71" s="14"/>
      <c r="WN71" s="14"/>
      <c r="WO71" s="14"/>
      <c r="WP71" s="14"/>
      <c r="WQ71" s="14"/>
      <c r="WR71" s="14"/>
      <c r="WS71" s="14"/>
      <c r="WT71" s="14"/>
      <c r="WU71" s="14"/>
      <c r="WV71" s="14"/>
      <c r="WW71" s="14"/>
      <c r="WX71" s="14"/>
      <c r="WY71" s="14"/>
      <c r="WZ71" s="14"/>
      <c r="XA71" s="14"/>
      <c r="XB71" s="14"/>
      <c r="XC71" s="14"/>
      <c r="XD71" s="14"/>
      <c r="XE71" s="14"/>
      <c r="XF71" s="14"/>
      <c r="XG71" s="14"/>
      <c r="XH71" s="14"/>
      <c r="XI71" s="14"/>
      <c r="XJ71" s="14"/>
      <c r="XK71" s="14"/>
      <c r="XL71" s="14"/>
      <c r="XM71" s="14"/>
      <c r="XN71" s="14"/>
      <c r="XO71" s="14"/>
      <c r="XP71" s="14"/>
      <c r="XQ71" s="14"/>
      <c r="XR71" s="14"/>
      <c r="XS71" s="14"/>
      <c r="XT71" s="14"/>
      <c r="XU71" s="14"/>
      <c r="XV71" s="14"/>
      <c r="XW71" s="14"/>
      <c r="XX71" s="14"/>
      <c r="XY71" s="14"/>
      <c r="XZ71" s="14"/>
      <c r="YA71" s="14"/>
      <c r="YB71" s="14"/>
      <c r="YC71" s="14"/>
      <c r="YD71" s="14"/>
      <c r="YE71" s="14"/>
      <c r="YF71" s="14"/>
      <c r="YG71" s="14"/>
      <c r="YH71" s="14"/>
      <c r="YI71" s="14"/>
      <c r="YJ71" s="14"/>
      <c r="YK71" s="14"/>
      <c r="YL71" s="14"/>
      <c r="YM71" s="14"/>
      <c r="YN71" s="14"/>
      <c r="YO71" s="14"/>
      <c r="YP71" s="14"/>
      <c r="YQ71" s="14"/>
      <c r="YR71" s="14"/>
      <c r="YS71" s="14"/>
      <c r="YT71" s="14"/>
      <c r="YU71" s="14"/>
      <c r="YV71" s="14"/>
      <c r="YW71" s="14"/>
      <c r="YX71" s="14"/>
      <c r="YY71" s="14"/>
      <c r="YZ71" s="14"/>
      <c r="ZA71" s="14"/>
      <c r="ZB71" s="14"/>
      <c r="ZC71" s="14"/>
      <c r="ZD71" s="14"/>
      <c r="ZE71" s="14"/>
      <c r="ZF71" s="14"/>
      <c r="ZG71" s="14"/>
      <c r="ZH71" s="14"/>
      <c r="ZI71" s="14"/>
      <c r="ZJ71" s="14"/>
      <c r="ZK71" s="14"/>
      <c r="ZL71" s="14"/>
      <c r="ZM71" s="14"/>
      <c r="ZN71" s="14"/>
      <c r="ZO71" s="14"/>
      <c r="ZP71" s="14"/>
      <c r="ZQ71" s="14"/>
      <c r="ZR71" s="14"/>
      <c r="ZS71" s="14"/>
      <c r="ZT71" s="14"/>
      <c r="ZU71" s="14"/>
      <c r="ZV71" s="14"/>
      <c r="ZW71" s="14"/>
      <c r="ZX71" s="14"/>
      <c r="ZY71" s="14"/>
      <c r="ZZ71" s="14"/>
      <c r="AAA71" s="14"/>
      <c r="AAB71" s="14"/>
      <c r="AAC71" s="14"/>
      <c r="AAD71" s="14"/>
      <c r="AAE71" s="14"/>
      <c r="AAF71" s="14"/>
      <c r="AAG71" s="14"/>
      <c r="AAH71" s="14"/>
      <c r="AAI71" s="14"/>
      <c r="AAJ71" s="14"/>
      <c r="AAK71" s="14"/>
      <c r="AAL71" s="14"/>
      <c r="AAM71" s="14"/>
      <c r="AAN71" s="14"/>
      <c r="AAO71" s="14"/>
      <c r="AAP71" s="14"/>
      <c r="AAQ71" s="14"/>
      <c r="AAR71" s="14"/>
      <c r="AAS71" s="14"/>
      <c r="AAT71" s="14"/>
      <c r="AAU71" s="14"/>
      <c r="AAV71" s="14"/>
      <c r="AAW71" s="14"/>
      <c r="AAX71" s="14"/>
      <c r="AAY71" s="14"/>
      <c r="AAZ71" s="14"/>
      <c r="ABA71" s="14"/>
      <c r="ABB71" s="14"/>
      <c r="ABC71" s="14"/>
      <c r="ABD71" s="14"/>
      <c r="ABE71" s="14"/>
      <c r="ABF71" s="14"/>
      <c r="ABG71" s="14"/>
      <c r="ABH71" s="14"/>
      <c r="ABI71" s="14"/>
      <c r="ABJ71" s="14"/>
      <c r="ABK71" s="14"/>
      <c r="ABL71" s="14"/>
      <c r="ABM71" s="14"/>
      <c r="ABN71" s="14"/>
      <c r="ABO71" s="14"/>
      <c r="ABP71" s="14"/>
      <c r="ABQ71" s="14"/>
      <c r="ABR71" s="14"/>
      <c r="ABS71" s="14"/>
      <c r="ABT71" s="14"/>
      <c r="ABU71" s="14"/>
      <c r="ABV71" s="14"/>
      <c r="ABW71" s="14"/>
      <c r="ABX71" s="14"/>
      <c r="ABY71" s="14"/>
      <c r="ABZ71" s="14"/>
      <c r="ACA71" s="14"/>
      <c r="ACB71" s="14"/>
      <c r="ACC71" s="14"/>
      <c r="ACD71" s="14"/>
      <c r="ACE71" s="14"/>
      <c r="ACF71" s="14"/>
      <c r="ACG71" s="14"/>
      <c r="ACH71" s="14"/>
      <c r="ACI71" s="14"/>
      <c r="ACJ71" s="14"/>
      <c r="ACK71" s="14"/>
      <c r="ACL71" s="14"/>
      <c r="ACM71" s="14"/>
      <c r="ACN71" s="14"/>
      <c r="ACO71" s="14"/>
      <c r="ACP71" s="14"/>
      <c r="ACQ71" s="14"/>
      <c r="ACR71" s="14"/>
      <c r="ACS71" s="14"/>
      <c r="ACT71" s="14"/>
      <c r="ACU71" s="14"/>
      <c r="ACV71" s="14"/>
      <c r="ACW71" s="14"/>
      <c r="ACX71" s="14"/>
      <c r="ACY71" s="14"/>
      <c r="ACZ71" s="14"/>
      <c r="ADA71" s="14"/>
      <c r="ADB71" s="14"/>
      <c r="ADC71" s="14"/>
      <c r="ADD71" s="14"/>
      <c r="ADE71" s="14"/>
      <c r="ADF71" s="14"/>
      <c r="ADG71" s="14"/>
      <c r="ADH71" s="14"/>
      <c r="ADI71" s="14"/>
      <c r="ADJ71" s="14"/>
      <c r="ADK71" s="14"/>
      <c r="ADL71" s="14"/>
      <c r="ADM71" s="14"/>
      <c r="ADN71" s="14"/>
      <c r="ADO71" s="14"/>
      <c r="ADP71" s="14"/>
      <c r="ADQ71" s="14"/>
      <c r="ADR71" s="14"/>
      <c r="ADS71" s="14"/>
      <c r="ADT71" s="14"/>
      <c r="ADU71" s="14"/>
      <c r="ADV71" s="14"/>
      <c r="ADW71" s="14"/>
      <c r="ADX71" s="14"/>
      <c r="ADY71" s="14"/>
      <c r="ADZ71" s="14"/>
      <c r="AEA71" s="14"/>
      <c r="AEB71" s="14"/>
      <c r="AEC71" s="14"/>
      <c r="AED71" s="14"/>
      <c r="AEE71" s="14"/>
      <c r="AEF71" s="14"/>
      <c r="AEG71" s="14"/>
      <c r="AEH71" s="14"/>
      <c r="AEI71" s="14"/>
      <c r="AEJ71" s="14"/>
      <c r="AEK71" s="14"/>
      <c r="AEL71" s="14"/>
      <c r="AEM71" s="14"/>
      <c r="AEN71" s="14"/>
      <c r="AEO71" s="14"/>
      <c r="AEP71" s="14"/>
      <c r="AEQ71" s="14"/>
      <c r="AER71" s="14"/>
      <c r="AES71" s="14"/>
      <c r="AET71" s="14"/>
      <c r="AEU71" s="14"/>
      <c r="AEV71" s="14"/>
      <c r="AEW71" s="14"/>
      <c r="AEX71" s="14"/>
      <c r="AEY71" s="14"/>
      <c r="AEZ71" s="14"/>
      <c r="AFA71" s="14"/>
      <c r="AFB71" s="14"/>
      <c r="AFC71" s="14"/>
      <c r="AFD71" s="14"/>
      <c r="AFE71" s="14"/>
      <c r="AFF71" s="14"/>
      <c r="AFG71" s="14"/>
      <c r="AFH71" s="14"/>
      <c r="AFI71" s="14"/>
      <c r="AFJ71" s="14"/>
      <c r="AFK71" s="14"/>
      <c r="AFL71" s="14"/>
      <c r="AFM71" s="14"/>
      <c r="AFN71" s="14"/>
      <c r="AFO71" s="14"/>
      <c r="AFP71" s="14"/>
      <c r="AFQ71" s="14"/>
      <c r="AFR71" s="14"/>
      <c r="AFS71" s="14"/>
      <c r="AFT71" s="14"/>
      <c r="AFU71" s="14"/>
      <c r="AFV71" s="14"/>
      <c r="AFW71" s="14"/>
      <c r="AFX71" s="14"/>
      <c r="AFY71" s="14"/>
      <c r="AFZ71" s="14"/>
      <c r="AGA71" s="14"/>
      <c r="AGB71" s="14"/>
      <c r="AGC71" s="14"/>
      <c r="AGD71" s="14"/>
      <c r="AGE71" s="14"/>
      <c r="AGF71" s="14"/>
      <c r="AGG71" s="14"/>
      <c r="AGH71" s="14"/>
      <c r="AGI71" s="14"/>
      <c r="AGJ71" s="14"/>
      <c r="AGK71" s="14"/>
      <c r="AGL71" s="14"/>
      <c r="AGM71" s="14"/>
      <c r="AGN71" s="14"/>
      <c r="AGO71" s="14"/>
      <c r="AGP71" s="14"/>
      <c r="AGQ71" s="14"/>
      <c r="AGR71" s="14"/>
      <c r="AGS71" s="14"/>
      <c r="AGT71" s="14"/>
      <c r="AGU71" s="14"/>
      <c r="AGV71" s="14"/>
      <c r="AGW71" s="14"/>
      <c r="AGX71" s="14"/>
      <c r="AGY71" s="14"/>
      <c r="AGZ71" s="14"/>
      <c r="AHA71" s="14"/>
      <c r="AHB71" s="14"/>
      <c r="AHC71" s="14"/>
      <c r="AHD71" s="14"/>
      <c r="AHE71" s="14"/>
      <c r="AHF71" s="14"/>
      <c r="AHG71" s="14"/>
      <c r="AHH71" s="14"/>
      <c r="AHI71" s="14"/>
      <c r="AHJ71" s="14"/>
      <c r="AHK71" s="14"/>
      <c r="AHL71" s="14"/>
      <c r="AHM71" s="14"/>
      <c r="AHN71" s="14"/>
      <c r="AHO71" s="14"/>
      <c r="AHP71" s="14"/>
      <c r="AHQ71" s="14"/>
      <c r="AHR71" s="14"/>
      <c r="AHS71" s="14"/>
      <c r="AHT71" s="14"/>
      <c r="AHU71" s="14"/>
      <c r="AHV71" s="14"/>
      <c r="AHW71" s="14"/>
      <c r="AHX71" s="14"/>
      <c r="AHY71" s="14"/>
      <c r="AHZ71" s="14"/>
      <c r="AIA71" s="14"/>
      <c r="AIB71" s="14"/>
      <c r="AIC71" s="14"/>
      <c r="AID71" s="14"/>
      <c r="AIE71" s="14"/>
      <c r="AIF71" s="14"/>
      <c r="AIG71" s="14"/>
      <c r="AIH71" s="14"/>
      <c r="AII71" s="14"/>
      <c r="AIJ71" s="14"/>
      <c r="AIK71" s="14"/>
      <c r="AIL71" s="14"/>
      <c r="AIM71" s="14"/>
      <c r="AIN71" s="14"/>
      <c r="AIO71" s="14"/>
      <c r="AIP71" s="14"/>
      <c r="AIQ71" s="14"/>
      <c r="AIR71" s="14"/>
      <c r="AIS71" s="14"/>
      <c r="AIT71" s="14"/>
      <c r="AIU71" s="14"/>
      <c r="AIV71" s="14"/>
      <c r="AIW71" s="14"/>
      <c r="AIX71" s="14"/>
      <c r="AIY71" s="14"/>
      <c r="AIZ71" s="14"/>
      <c r="AJA71" s="14"/>
      <c r="AJB71" s="14"/>
      <c r="AJC71" s="14"/>
      <c r="AJD71" s="14"/>
      <c r="AJE71" s="14"/>
      <c r="AJF71" s="14"/>
      <c r="AJG71" s="14"/>
      <c r="AJH71" s="14"/>
      <c r="AJI71" s="14"/>
      <c r="AJJ71" s="14"/>
      <c r="AJK71" s="14"/>
      <c r="AJL71" s="14"/>
      <c r="AJM71" s="14"/>
      <c r="AJN71" s="14"/>
      <c r="AJO71" s="14"/>
      <c r="AJP71" s="14"/>
      <c r="AJQ71" s="14"/>
      <c r="AJR71" s="14"/>
      <c r="AJS71" s="14"/>
      <c r="AJT71" s="14"/>
      <c r="AJU71" s="14"/>
      <c r="AJV71" s="14"/>
      <c r="AJW71" s="14"/>
      <c r="AJX71" s="14"/>
      <c r="AJY71" s="14"/>
      <c r="AJZ71" s="14"/>
      <c r="AKA71" s="14"/>
      <c r="AKB71" s="14"/>
      <c r="AKC71" s="14"/>
      <c r="AKD71" s="14"/>
      <c r="AKE71" s="14"/>
      <c r="AKF71" s="14"/>
      <c r="AKG71" s="14"/>
      <c r="AKH71" s="14"/>
      <c r="AKI71" s="14"/>
      <c r="AKJ71" s="14"/>
      <c r="AKK71" s="14"/>
      <c r="AKL71" s="14"/>
      <c r="AKM71" s="14"/>
      <c r="AKN71" s="14"/>
      <c r="AKO71" s="14"/>
      <c r="AKP71" s="14"/>
      <c r="AKQ71" s="14"/>
      <c r="AKR71" s="14"/>
      <c r="AKS71" s="14"/>
      <c r="AKT71" s="14"/>
      <c r="AKU71" s="14"/>
      <c r="AKV71" s="14"/>
      <c r="AKW71" s="14"/>
      <c r="AKX71" s="14"/>
      <c r="AKY71" s="14"/>
      <c r="AKZ71" s="14"/>
      <c r="ALA71" s="14"/>
      <c r="ALB71" s="14"/>
      <c r="ALC71" s="14"/>
      <c r="ALD71" s="14"/>
      <c r="ALE71" s="14"/>
      <c r="ALF71" s="14"/>
      <c r="ALG71" s="14"/>
      <c r="ALH71" s="14"/>
      <c r="ALI71" s="14"/>
      <c r="ALJ71" s="14"/>
      <c r="ALK71" s="14"/>
      <c r="ALL71" s="14"/>
      <c r="ALM71" s="14"/>
      <c r="ALN71" s="14"/>
      <c r="ALO71" s="14"/>
      <c r="ALP71" s="14"/>
      <c r="ALQ71" s="14"/>
      <c r="ALR71" s="14"/>
      <c r="ALS71" s="14"/>
      <c r="ALT71" s="14"/>
      <c r="ALU71" s="14"/>
      <c r="ALV71" s="14"/>
      <c r="ALW71" s="14"/>
      <c r="ALX71" s="14"/>
      <c r="ALY71" s="14"/>
      <c r="ALZ71" s="14"/>
      <c r="AMA71" s="14"/>
      <c r="AMB71" s="14"/>
      <c r="AMC71" s="14"/>
      <c r="AMD71" s="14"/>
      <c r="AME71" s="14"/>
    </row>
    <row r="72" spans="1:1019" ht="15" x14ac:dyDescent="0.25">
      <c r="A72" s="14" t="s">
        <v>1231</v>
      </c>
      <c r="B72" s="18">
        <v>13344</v>
      </c>
      <c r="C72" s="14"/>
      <c r="D72" s="14" t="s">
        <v>1232</v>
      </c>
      <c r="E72" s="14"/>
      <c r="F72" s="14"/>
      <c r="G72" s="19"/>
      <c r="H72" s="20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  <c r="IV72" s="14"/>
      <c r="IW72" s="14"/>
      <c r="IX72" s="14"/>
      <c r="IY72" s="14"/>
      <c r="IZ72" s="14"/>
      <c r="JA72" s="14"/>
      <c r="JB72" s="14"/>
      <c r="JC72" s="14"/>
      <c r="JD72" s="14"/>
      <c r="JE72" s="14"/>
      <c r="JF72" s="14"/>
      <c r="JG72" s="14"/>
      <c r="JH72" s="14"/>
      <c r="JI72" s="14"/>
      <c r="JJ72" s="14"/>
      <c r="JK72" s="14"/>
      <c r="JL72" s="14"/>
      <c r="JM72" s="14"/>
      <c r="JN72" s="14"/>
      <c r="JO72" s="14"/>
      <c r="JP72" s="14"/>
      <c r="JQ72" s="14"/>
      <c r="JR72" s="14"/>
      <c r="JS72" s="14"/>
      <c r="JT72" s="14"/>
      <c r="JU72" s="14"/>
      <c r="JV72" s="14"/>
      <c r="JW72" s="14"/>
      <c r="JX72" s="14"/>
      <c r="JY72" s="14"/>
      <c r="JZ72" s="14"/>
      <c r="KA72" s="14"/>
      <c r="KB72" s="14"/>
      <c r="KC72" s="14"/>
      <c r="KD72" s="14"/>
      <c r="KE72" s="14"/>
      <c r="KF72" s="14"/>
      <c r="KG72" s="14"/>
      <c r="KH72" s="14"/>
      <c r="KI72" s="14"/>
      <c r="KJ72" s="14"/>
      <c r="KK72" s="14"/>
      <c r="KL72" s="14"/>
      <c r="KM72" s="14"/>
      <c r="KN72" s="14"/>
      <c r="KO72" s="14"/>
      <c r="KP72" s="14"/>
      <c r="KQ72" s="14"/>
      <c r="KR72" s="14"/>
      <c r="KS72" s="14"/>
      <c r="KT72" s="14"/>
      <c r="KU72" s="14"/>
      <c r="KV72" s="14"/>
      <c r="KW72" s="14"/>
      <c r="KX72" s="14"/>
      <c r="KY72" s="14"/>
      <c r="KZ72" s="14"/>
      <c r="LA72" s="14"/>
      <c r="LB72" s="14"/>
      <c r="LC72" s="14"/>
      <c r="LD72" s="14"/>
      <c r="LE72" s="14"/>
      <c r="LF72" s="14"/>
      <c r="LG72" s="14"/>
      <c r="LH72" s="14"/>
      <c r="LI72" s="14"/>
      <c r="LJ72" s="14"/>
      <c r="LK72" s="14"/>
      <c r="LL72" s="14"/>
      <c r="LM72" s="14"/>
      <c r="LN72" s="14"/>
      <c r="LO72" s="14"/>
      <c r="LP72" s="14"/>
      <c r="LQ72" s="14"/>
      <c r="LR72" s="14"/>
      <c r="LS72" s="14"/>
      <c r="LT72" s="14"/>
      <c r="LU72" s="14"/>
      <c r="LV72" s="14"/>
      <c r="LW72" s="14"/>
      <c r="LX72" s="14"/>
      <c r="LY72" s="14"/>
      <c r="LZ72" s="14"/>
      <c r="MA72" s="14"/>
      <c r="MB72" s="14"/>
      <c r="MC72" s="14"/>
      <c r="MD72" s="14"/>
      <c r="ME72" s="14"/>
      <c r="MF72" s="14"/>
      <c r="MG72" s="14"/>
      <c r="MH72" s="14"/>
      <c r="MI72" s="14"/>
      <c r="MJ72" s="14"/>
      <c r="MK72" s="14"/>
      <c r="ML72" s="14"/>
      <c r="MM72" s="14"/>
      <c r="MN72" s="14"/>
      <c r="MO72" s="14"/>
      <c r="MP72" s="14"/>
      <c r="MQ72" s="14"/>
      <c r="MR72" s="14"/>
      <c r="MS72" s="14"/>
      <c r="MT72" s="14"/>
      <c r="MU72" s="14"/>
      <c r="MV72" s="14"/>
      <c r="MW72" s="14"/>
      <c r="MX72" s="14"/>
      <c r="MY72" s="14"/>
      <c r="MZ72" s="14"/>
      <c r="NA72" s="14"/>
      <c r="NB72" s="14"/>
      <c r="NC72" s="14"/>
      <c r="ND72" s="14"/>
      <c r="NE72" s="14"/>
      <c r="NF72" s="14"/>
      <c r="NG72" s="14"/>
      <c r="NH72" s="14"/>
      <c r="NI72" s="14"/>
      <c r="NJ72" s="14"/>
      <c r="NK72" s="14"/>
      <c r="NL72" s="14"/>
      <c r="NM72" s="14"/>
      <c r="NN72" s="14"/>
      <c r="NO72" s="14"/>
      <c r="NP72" s="14"/>
      <c r="NQ72" s="14"/>
      <c r="NR72" s="14"/>
      <c r="NS72" s="14"/>
      <c r="NT72" s="14"/>
      <c r="NU72" s="14"/>
      <c r="NV72" s="14"/>
      <c r="NW72" s="14"/>
      <c r="NX72" s="14"/>
      <c r="NY72" s="14"/>
      <c r="NZ72" s="14"/>
      <c r="OA72" s="14"/>
      <c r="OB72" s="14"/>
      <c r="OC72" s="14"/>
      <c r="OD72" s="14"/>
      <c r="OE72" s="14"/>
      <c r="OF72" s="14"/>
      <c r="OG72" s="14"/>
      <c r="OH72" s="14"/>
      <c r="OI72" s="14"/>
      <c r="OJ72" s="14"/>
      <c r="OK72" s="14"/>
      <c r="OL72" s="14"/>
      <c r="OM72" s="14"/>
      <c r="ON72" s="14"/>
      <c r="OO72" s="14"/>
      <c r="OP72" s="14"/>
      <c r="OQ72" s="14"/>
      <c r="OR72" s="14"/>
      <c r="OS72" s="14"/>
      <c r="OT72" s="14"/>
      <c r="OU72" s="14"/>
      <c r="OV72" s="14"/>
      <c r="OW72" s="14"/>
      <c r="OX72" s="14"/>
      <c r="OY72" s="14"/>
      <c r="OZ72" s="14"/>
      <c r="PA72" s="14"/>
      <c r="PB72" s="14"/>
      <c r="PC72" s="14"/>
      <c r="PD72" s="14"/>
      <c r="PE72" s="14"/>
      <c r="PF72" s="14"/>
      <c r="PG72" s="14"/>
      <c r="PH72" s="14"/>
      <c r="PI72" s="14"/>
      <c r="PJ72" s="14"/>
      <c r="PK72" s="14"/>
      <c r="PL72" s="14"/>
      <c r="PM72" s="14"/>
      <c r="PN72" s="14"/>
      <c r="PO72" s="14"/>
      <c r="PP72" s="14"/>
      <c r="PQ72" s="14"/>
      <c r="PR72" s="14"/>
      <c r="PS72" s="14"/>
      <c r="PT72" s="14"/>
      <c r="PU72" s="14"/>
      <c r="PV72" s="14"/>
      <c r="PW72" s="14"/>
      <c r="PX72" s="14"/>
      <c r="PY72" s="14"/>
      <c r="PZ72" s="14"/>
      <c r="QA72" s="14"/>
      <c r="QB72" s="14"/>
      <c r="QC72" s="14"/>
      <c r="QD72" s="14"/>
      <c r="QE72" s="14"/>
      <c r="QF72" s="14"/>
      <c r="QG72" s="14"/>
      <c r="QH72" s="14"/>
      <c r="QI72" s="14"/>
      <c r="QJ72" s="14"/>
      <c r="QK72" s="14"/>
      <c r="QL72" s="14"/>
      <c r="QM72" s="14"/>
      <c r="QN72" s="14"/>
      <c r="QO72" s="14"/>
      <c r="QP72" s="14"/>
      <c r="QQ72" s="14"/>
      <c r="QR72" s="14"/>
      <c r="QS72" s="14"/>
      <c r="QT72" s="14"/>
      <c r="QU72" s="14"/>
      <c r="QV72" s="14"/>
      <c r="QW72" s="14"/>
      <c r="QX72" s="14"/>
      <c r="QY72" s="14"/>
      <c r="QZ72" s="14"/>
      <c r="RA72" s="14"/>
      <c r="RB72" s="14"/>
      <c r="RC72" s="14"/>
      <c r="RD72" s="14"/>
      <c r="RE72" s="14"/>
      <c r="RF72" s="14"/>
      <c r="RG72" s="14"/>
      <c r="RH72" s="14"/>
      <c r="RI72" s="14"/>
      <c r="RJ72" s="14"/>
      <c r="RK72" s="14"/>
      <c r="RL72" s="14"/>
      <c r="RM72" s="14"/>
      <c r="RN72" s="14"/>
      <c r="RO72" s="14"/>
      <c r="RP72" s="14"/>
      <c r="RQ72" s="14"/>
      <c r="RR72" s="14"/>
      <c r="RS72" s="14"/>
      <c r="RT72" s="14"/>
      <c r="RU72" s="14"/>
      <c r="RV72" s="14"/>
      <c r="RW72" s="14"/>
      <c r="RX72" s="14"/>
      <c r="RY72" s="14"/>
      <c r="RZ72" s="14"/>
      <c r="SA72" s="14"/>
      <c r="SB72" s="14"/>
      <c r="SC72" s="14"/>
      <c r="SD72" s="14"/>
      <c r="SE72" s="14"/>
      <c r="SF72" s="14"/>
      <c r="SG72" s="14"/>
      <c r="SH72" s="14"/>
      <c r="SI72" s="14"/>
      <c r="SJ72" s="14"/>
      <c r="SK72" s="14"/>
      <c r="SL72" s="14"/>
      <c r="SM72" s="14"/>
      <c r="SN72" s="14"/>
      <c r="SO72" s="14"/>
      <c r="SP72" s="14"/>
      <c r="SQ72" s="14"/>
      <c r="SR72" s="14"/>
      <c r="SS72" s="14"/>
      <c r="ST72" s="14"/>
      <c r="SU72" s="14"/>
      <c r="SV72" s="14"/>
      <c r="SW72" s="14"/>
      <c r="SX72" s="14"/>
      <c r="SY72" s="14"/>
      <c r="SZ72" s="14"/>
      <c r="TA72" s="14"/>
      <c r="TB72" s="14"/>
      <c r="TC72" s="14"/>
      <c r="TD72" s="14"/>
      <c r="TE72" s="14"/>
      <c r="TF72" s="14"/>
      <c r="TG72" s="14"/>
      <c r="TH72" s="14"/>
      <c r="TI72" s="14"/>
      <c r="TJ72" s="14"/>
      <c r="TK72" s="14"/>
      <c r="TL72" s="14"/>
      <c r="TM72" s="14"/>
      <c r="TN72" s="14"/>
      <c r="TO72" s="14"/>
      <c r="TP72" s="14"/>
      <c r="TQ72" s="14"/>
      <c r="TR72" s="14"/>
      <c r="TS72" s="14"/>
      <c r="TT72" s="14"/>
      <c r="TU72" s="14"/>
      <c r="TV72" s="14"/>
      <c r="TW72" s="14"/>
      <c r="TX72" s="14"/>
      <c r="TY72" s="14"/>
      <c r="TZ72" s="14"/>
      <c r="UA72" s="14"/>
      <c r="UB72" s="14"/>
      <c r="UC72" s="14"/>
      <c r="UD72" s="14"/>
      <c r="UE72" s="14"/>
      <c r="UF72" s="14"/>
      <c r="UG72" s="14"/>
      <c r="UH72" s="14"/>
      <c r="UI72" s="14"/>
      <c r="UJ72" s="14"/>
      <c r="UK72" s="14"/>
      <c r="UL72" s="14"/>
      <c r="UM72" s="14"/>
      <c r="UN72" s="14"/>
      <c r="UO72" s="14"/>
      <c r="UP72" s="14"/>
      <c r="UQ72" s="14"/>
      <c r="UR72" s="14"/>
      <c r="US72" s="14"/>
      <c r="UT72" s="14"/>
      <c r="UU72" s="14"/>
      <c r="UV72" s="14"/>
      <c r="UW72" s="14"/>
      <c r="UX72" s="14"/>
      <c r="UY72" s="14"/>
      <c r="UZ72" s="14"/>
      <c r="VA72" s="14"/>
      <c r="VB72" s="14"/>
      <c r="VC72" s="14"/>
      <c r="VD72" s="14"/>
      <c r="VE72" s="14"/>
      <c r="VF72" s="14"/>
      <c r="VG72" s="14"/>
      <c r="VH72" s="14"/>
      <c r="VI72" s="14"/>
      <c r="VJ72" s="14"/>
      <c r="VK72" s="14"/>
      <c r="VL72" s="14"/>
      <c r="VM72" s="14"/>
      <c r="VN72" s="14"/>
      <c r="VO72" s="14"/>
      <c r="VP72" s="14"/>
      <c r="VQ72" s="14"/>
      <c r="VR72" s="14"/>
      <c r="VS72" s="14"/>
      <c r="VT72" s="14"/>
      <c r="VU72" s="14"/>
      <c r="VV72" s="14"/>
      <c r="VW72" s="14"/>
      <c r="VX72" s="14"/>
      <c r="VY72" s="14"/>
      <c r="VZ72" s="14"/>
      <c r="WA72" s="14"/>
      <c r="WB72" s="14"/>
      <c r="WC72" s="14"/>
      <c r="WD72" s="14"/>
      <c r="WE72" s="14"/>
      <c r="WF72" s="14"/>
      <c r="WG72" s="14"/>
      <c r="WH72" s="14"/>
      <c r="WI72" s="14"/>
      <c r="WJ72" s="14"/>
      <c r="WK72" s="14"/>
      <c r="WL72" s="14"/>
      <c r="WM72" s="14"/>
      <c r="WN72" s="14"/>
      <c r="WO72" s="14"/>
      <c r="WP72" s="14"/>
      <c r="WQ72" s="14"/>
      <c r="WR72" s="14"/>
      <c r="WS72" s="14"/>
      <c r="WT72" s="14"/>
      <c r="WU72" s="14"/>
      <c r="WV72" s="14"/>
      <c r="WW72" s="14"/>
      <c r="WX72" s="14"/>
      <c r="WY72" s="14"/>
      <c r="WZ72" s="14"/>
      <c r="XA72" s="14"/>
      <c r="XB72" s="14"/>
      <c r="XC72" s="14"/>
      <c r="XD72" s="14"/>
      <c r="XE72" s="14"/>
      <c r="XF72" s="14"/>
      <c r="XG72" s="14"/>
      <c r="XH72" s="14"/>
      <c r="XI72" s="14"/>
      <c r="XJ72" s="14"/>
      <c r="XK72" s="14"/>
      <c r="XL72" s="14"/>
      <c r="XM72" s="14"/>
      <c r="XN72" s="14"/>
      <c r="XO72" s="14"/>
      <c r="XP72" s="14"/>
      <c r="XQ72" s="14"/>
      <c r="XR72" s="14"/>
      <c r="XS72" s="14"/>
      <c r="XT72" s="14"/>
      <c r="XU72" s="14"/>
      <c r="XV72" s="14"/>
      <c r="XW72" s="14"/>
      <c r="XX72" s="14"/>
      <c r="XY72" s="14"/>
      <c r="XZ72" s="14"/>
      <c r="YA72" s="14"/>
      <c r="YB72" s="14"/>
      <c r="YC72" s="14"/>
      <c r="YD72" s="14"/>
      <c r="YE72" s="14"/>
      <c r="YF72" s="14"/>
      <c r="YG72" s="14"/>
      <c r="YH72" s="14"/>
      <c r="YI72" s="14"/>
      <c r="YJ72" s="14"/>
      <c r="YK72" s="14"/>
      <c r="YL72" s="14"/>
      <c r="YM72" s="14"/>
      <c r="YN72" s="14"/>
      <c r="YO72" s="14"/>
      <c r="YP72" s="14"/>
      <c r="YQ72" s="14"/>
      <c r="YR72" s="14"/>
      <c r="YS72" s="14"/>
      <c r="YT72" s="14"/>
      <c r="YU72" s="14"/>
      <c r="YV72" s="14"/>
      <c r="YW72" s="14"/>
      <c r="YX72" s="14"/>
      <c r="YY72" s="14"/>
      <c r="YZ72" s="14"/>
      <c r="ZA72" s="14"/>
      <c r="ZB72" s="14"/>
      <c r="ZC72" s="14"/>
      <c r="ZD72" s="14"/>
      <c r="ZE72" s="14"/>
      <c r="ZF72" s="14"/>
      <c r="ZG72" s="14"/>
      <c r="ZH72" s="14"/>
      <c r="ZI72" s="14"/>
      <c r="ZJ72" s="14"/>
      <c r="ZK72" s="14"/>
      <c r="ZL72" s="14"/>
      <c r="ZM72" s="14"/>
      <c r="ZN72" s="14"/>
      <c r="ZO72" s="14"/>
      <c r="ZP72" s="14"/>
      <c r="ZQ72" s="14"/>
      <c r="ZR72" s="14"/>
      <c r="ZS72" s="14"/>
      <c r="ZT72" s="14"/>
      <c r="ZU72" s="14"/>
      <c r="ZV72" s="14"/>
      <c r="ZW72" s="14"/>
      <c r="ZX72" s="14"/>
      <c r="ZY72" s="14"/>
      <c r="ZZ72" s="14"/>
      <c r="AAA72" s="14"/>
      <c r="AAB72" s="14"/>
      <c r="AAC72" s="14"/>
      <c r="AAD72" s="14"/>
      <c r="AAE72" s="14"/>
      <c r="AAF72" s="14"/>
      <c r="AAG72" s="14"/>
      <c r="AAH72" s="14"/>
      <c r="AAI72" s="14"/>
      <c r="AAJ72" s="14"/>
      <c r="AAK72" s="14"/>
      <c r="AAL72" s="14"/>
      <c r="AAM72" s="14"/>
      <c r="AAN72" s="14"/>
      <c r="AAO72" s="14"/>
      <c r="AAP72" s="14"/>
      <c r="AAQ72" s="14"/>
      <c r="AAR72" s="14"/>
      <c r="AAS72" s="14"/>
      <c r="AAT72" s="14"/>
      <c r="AAU72" s="14"/>
      <c r="AAV72" s="14"/>
      <c r="AAW72" s="14"/>
      <c r="AAX72" s="14"/>
      <c r="AAY72" s="14"/>
      <c r="AAZ72" s="14"/>
      <c r="ABA72" s="14"/>
      <c r="ABB72" s="14"/>
      <c r="ABC72" s="14"/>
      <c r="ABD72" s="14"/>
      <c r="ABE72" s="14"/>
      <c r="ABF72" s="14"/>
      <c r="ABG72" s="14"/>
      <c r="ABH72" s="14"/>
      <c r="ABI72" s="14"/>
      <c r="ABJ72" s="14"/>
      <c r="ABK72" s="14"/>
      <c r="ABL72" s="14"/>
      <c r="ABM72" s="14"/>
      <c r="ABN72" s="14"/>
      <c r="ABO72" s="14"/>
      <c r="ABP72" s="14"/>
      <c r="ABQ72" s="14"/>
      <c r="ABR72" s="14"/>
      <c r="ABS72" s="14"/>
      <c r="ABT72" s="14"/>
      <c r="ABU72" s="14"/>
      <c r="ABV72" s="14"/>
      <c r="ABW72" s="14"/>
      <c r="ABX72" s="14"/>
      <c r="ABY72" s="14"/>
      <c r="ABZ72" s="14"/>
      <c r="ACA72" s="14"/>
      <c r="ACB72" s="14"/>
      <c r="ACC72" s="14"/>
      <c r="ACD72" s="14"/>
      <c r="ACE72" s="14"/>
      <c r="ACF72" s="14"/>
      <c r="ACG72" s="14"/>
      <c r="ACH72" s="14"/>
      <c r="ACI72" s="14"/>
      <c r="ACJ72" s="14"/>
      <c r="ACK72" s="14"/>
      <c r="ACL72" s="14"/>
      <c r="ACM72" s="14"/>
      <c r="ACN72" s="14"/>
      <c r="ACO72" s="14"/>
      <c r="ACP72" s="14"/>
      <c r="ACQ72" s="14"/>
      <c r="ACR72" s="14"/>
      <c r="ACS72" s="14"/>
      <c r="ACT72" s="14"/>
      <c r="ACU72" s="14"/>
      <c r="ACV72" s="14"/>
      <c r="ACW72" s="14"/>
      <c r="ACX72" s="14"/>
      <c r="ACY72" s="14"/>
      <c r="ACZ72" s="14"/>
      <c r="ADA72" s="14"/>
      <c r="ADB72" s="14"/>
      <c r="ADC72" s="14"/>
      <c r="ADD72" s="14"/>
      <c r="ADE72" s="14"/>
      <c r="ADF72" s="14"/>
      <c r="ADG72" s="14"/>
      <c r="ADH72" s="14"/>
      <c r="ADI72" s="14"/>
      <c r="ADJ72" s="14"/>
      <c r="ADK72" s="14"/>
      <c r="ADL72" s="14"/>
      <c r="ADM72" s="14"/>
      <c r="ADN72" s="14"/>
      <c r="ADO72" s="14"/>
      <c r="ADP72" s="14"/>
      <c r="ADQ72" s="14"/>
      <c r="ADR72" s="14"/>
      <c r="ADS72" s="14"/>
      <c r="ADT72" s="14"/>
      <c r="ADU72" s="14"/>
      <c r="ADV72" s="14"/>
      <c r="ADW72" s="14"/>
      <c r="ADX72" s="14"/>
      <c r="ADY72" s="14"/>
      <c r="ADZ72" s="14"/>
      <c r="AEA72" s="14"/>
      <c r="AEB72" s="14"/>
      <c r="AEC72" s="14"/>
      <c r="AED72" s="14"/>
      <c r="AEE72" s="14"/>
      <c r="AEF72" s="14"/>
      <c r="AEG72" s="14"/>
      <c r="AEH72" s="14"/>
      <c r="AEI72" s="14"/>
      <c r="AEJ72" s="14"/>
      <c r="AEK72" s="14"/>
      <c r="AEL72" s="14"/>
      <c r="AEM72" s="14"/>
      <c r="AEN72" s="14"/>
      <c r="AEO72" s="14"/>
      <c r="AEP72" s="14"/>
      <c r="AEQ72" s="14"/>
      <c r="AER72" s="14"/>
      <c r="AES72" s="14"/>
      <c r="AET72" s="14"/>
      <c r="AEU72" s="14"/>
      <c r="AEV72" s="14"/>
      <c r="AEW72" s="14"/>
      <c r="AEX72" s="14"/>
      <c r="AEY72" s="14"/>
      <c r="AEZ72" s="14"/>
      <c r="AFA72" s="14"/>
      <c r="AFB72" s="14"/>
      <c r="AFC72" s="14"/>
      <c r="AFD72" s="14"/>
      <c r="AFE72" s="14"/>
      <c r="AFF72" s="14"/>
      <c r="AFG72" s="14"/>
      <c r="AFH72" s="14"/>
      <c r="AFI72" s="14"/>
      <c r="AFJ72" s="14"/>
      <c r="AFK72" s="14"/>
      <c r="AFL72" s="14"/>
      <c r="AFM72" s="14"/>
      <c r="AFN72" s="14"/>
      <c r="AFO72" s="14"/>
      <c r="AFP72" s="14"/>
      <c r="AFQ72" s="14"/>
      <c r="AFR72" s="14"/>
      <c r="AFS72" s="14"/>
      <c r="AFT72" s="14"/>
      <c r="AFU72" s="14"/>
      <c r="AFV72" s="14"/>
      <c r="AFW72" s="14"/>
      <c r="AFX72" s="14"/>
      <c r="AFY72" s="14"/>
      <c r="AFZ72" s="14"/>
      <c r="AGA72" s="14"/>
      <c r="AGB72" s="14"/>
      <c r="AGC72" s="14"/>
      <c r="AGD72" s="14"/>
      <c r="AGE72" s="14"/>
      <c r="AGF72" s="14"/>
      <c r="AGG72" s="14"/>
      <c r="AGH72" s="14"/>
      <c r="AGI72" s="14"/>
      <c r="AGJ72" s="14"/>
      <c r="AGK72" s="14"/>
      <c r="AGL72" s="14"/>
      <c r="AGM72" s="14"/>
      <c r="AGN72" s="14"/>
      <c r="AGO72" s="14"/>
      <c r="AGP72" s="14"/>
      <c r="AGQ72" s="14"/>
      <c r="AGR72" s="14"/>
      <c r="AGS72" s="14"/>
      <c r="AGT72" s="14"/>
      <c r="AGU72" s="14"/>
      <c r="AGV72" s="14"/>
      <c r="AGW72" s="14"/>
      <c r="AGX72" s="14"/>
      <c r="AGY72" s="14"/>
      <c r="AGZ72" s="14"/>
      <c r="AHA72" s="14"/>
      <c r="AHB72" s="14"/>
      <c r="AHC72" s="14"/>
      <c r="AHD72" s="14"/>
      <c r="AHE72" s="14"/>
      <c r="AHF72" s="14"/>
      <c r="AHG72" s="14"/>
      <c r="AHH72" s="14"/>
      <c r="AHI72" s="14"/>
      <c r="AHJ72" s="14"/>
      <c r="AHK72" s="14"/>
      <c r="AHL72" s="14"/>
      <c r="AHM72" s="14"/>
      <c r="AHN72" s="14"/>
      <c r="AHO72" s="14"/>
      <c r="AHP72" s="14"/>
      <c r="AHQ72" s="14"/>
      <c r="AHR72" s="14"/>
      <c r="AHS72" s="14"/>
      <c r="AHT72" s="14"/>
      <c r="AHU72" s="14"/>
      <c r="AHV72" s="14"/>
      <c r="AHW72" s="14"/>
      <c r="AHX72" s="14"/>
      <c r="AHY72" s="14"/>
      <c r="AHZ72" s="14"/>
      <c r="AIA72" s="14"/>
      <c r="AIB72" s="14"/>
      <c r="AIC72" s="14"/>
      <c r="AID72" s="14"/>
      <c r="AIE72" s="14"/>
      <c r="AIF72" s="14"/>
      <c r="AIG72" s="14"/>
      <c r="AIH72" s="14"/>
      <c r="AII72" s="14"/>
      <c r="AIJ72" s="14"/>
      <c r="AIK72" s="14"/>
      <c r="AIL72" s="14"/>
      <c r="AIM72" s="14"/>
      <c r="AIN72" s="14"/>
      <c r="AIO72" s="14"/>
      <c r="AIP72" s="14"/>
      <c r="AIQ72" s="14"/>
      <c r="AIR72" s="14"/>
      <c r="AIS72" s="14"/>
      <c r="AIT72" s="14"/>
      <c r="AIU72" s="14"/>
      <c r="AIV72" s="14"/>
      <c r="AIW72" s="14"/>
      <c r="AIX72" s="14"/>
      <c r="AIY72" s="14"/>
      <c r="AIZ72" s="14"/>
      <c r="AJA72" s="14"/>
      <c r="AJB72" s="14"/>
      <c r="AJC72" s="14"/>
      <c r="AJD72" s="14"/>
      <c r="AJE72" s="14"/>
      <c r="AJF72" s="14"/>
      <c r="AJG72" s="14"/>
      <c r="AJH72" s="14"/>
      <c r="AJI72" s="14"/>
      <c r="AJJ72" s="14"/>
      <c r="AJK72" s="14"/>
      <c r="AJL72" s="14"/>
      <c r="AJM72" s="14"/>
      <c r="AJN72" s="14"/>
      <c r="AJO72" s="14"/>
      <c r="AJP72" s="14"/>
      <c r="AJQ72" s="14"/>
      <c r="AJR72" s="14"/>
      <c r="AJS72" s="14"/>
      <c r="AJT72" s="14"/>
      <c r="AJU72" s="14"/>
      <c r="AJV72" s="14"/>
      <c r="AJW72" s="14"/>
      <c r="AJX72" s="14"/>
      <c r="AJY72" s="14"/>
      <c r="AJZ72" s="14"/>
      <c r="AKA72" s="14"/>
      <c r="AKB72" s="14"/>
      <c r="AKC72" s="14"/>
      <c r="AKD72" s="14"/>
      <c r="AKE72" s="14"/>
      <c r="AKF72" s="14"/>
      <c r="AKG72" s="14"/>
      <c r="AKH72" s="14"/>
      <c r="AKI72" s="14"/>
      <c r="AKJ72" s="14"/>
      <c r="AKK72" s="14"/>
      <c r="AKL72" s="14"/>
      <c r="AKM72" s="14"/>
      <c r="AKN72" s="14"/>
      <c r="AKO72" s="14"/>
      <c r="AKP72" s="14"/>
      <c r="AKQ72" s="14"/>
      <c r="AKR72" s="14"/>
      <c r="AKS72" s="14"/>
      <c r="AKT72" s="14"/>
      <c r="AKU72" s="14"/>
      <c r="AKV72" s="14"/>
      <c r="AKW72" s="14"/>
      <c r="AKX72" s="14"/>
      <c r="AKY72" s="14"/>
      <c r="AKZ72" s="14"/>
      <c r="ALA72" s="14"/>
      <c r="ALB72" s="14"/>
      <c r="ALC72" s="14"/>
      <c r="ALD72" s="14"/>
      <c r="ALE72" s="14"/>
      <c r="ALF72" s="14"/>
      <c r="ALG72" s="14"/>
      <c r="ALH72" s="14"/>
      <c r="ALI72" s="14"/>
      <c r="ALJ72" s="14"/>
      <c r="ALK72" s="14"/>
      <c r="ALL72" s="14"/>
      <c r="ALM72" s="14"/>
      <c r="ALN72" s="14"/>
      <c r="ALO72" s="14"/>
      <c r="ALP72" s="14"/>
      <c r="ALQ72" s="14"/>
      <c r="ALR72" s="14"/>
      <c r="ALS72" s="14"/>
      <c r="ALT72" s="14"/>
      <c r="ALU72" s="14"/>
      <c r="ALV72" s="14"/>
      <c r="ALW72" s="14"/>
      <c r="ALX72" s="14"/>
      <c r="ALY72" s="14"/>
      <c r="ALZ72" s="14"/>
      <c r="AMA72" s="14"/>
      <c r="AMB72" s="14"/>
      <c r="AMC72" s="14"/>
      <c r="AMD72" s="14"/>
      <c r="AME72" s="14"/>
    </row>
    <row r="73" spans="1:1019" ht="15" x14ac:dyDescent="0.25">
      <c r="A73" s="14" t="s">
        <v>1273</v>
      </c>
      <c r="B73" s="18">
        <v>6255</v>
      </c>
      <c r="C73" s="14"/>
      <c r="D73" s="14" t="s">
        <v>1274</v>
      </c>
      <c r="E73" s="14"/>
      <c r="F73" s="14"/>
      <c r="G73" s="19"/>
      <c r="H73" s="20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/>
      <c r="JC73" s="14"/>
      <c r="JD73" s="14"/>
      <c r="JE73" s="14"/>
      <c r="JF73" s="14"/>
      <c r="JG73" s="14"/>
      <c r="JH73" s="14"/>
      <c r="JI73" s="14"/>
      <c r="JJ73" s="14"/>
      <c r="JK73" s="14"/>
      <c r="JL73" s="14"/>
      <c r="JM73" s="14"/>
      <c r="JN73" s="14"/>
      <c r="JO73" s="14"/>
      <c r="JP73" s="14"/>
      <c r="JQ73" s="14"/>
      <c r="JR73" s="14"/>
      <c r="JS73" s="14"/>
      <c r="JT73" s="14"/>
      <c r="JU73" s="14"/>
      <c r="JV73" s="14"/>
      <c r="JW73" s="14"/>
      <c r="JX73" s="14"/>
      <c r="JY73" s="14"/>
      <c r="JZ73" s="14"/>
      <c r="KA73" s="14"/>
      <c r="KB73" s="14"/>
      <c r="KC73" s="14"/>
      <c r="KD73" s="14"/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14"/>
      <c r="NH73" s="14"/>
      <c r="NI73" s="14"/>
      <c r="NJ73" s="14"/>
      <c r="NK73" s="14"/>
      <c r="NL73" s="14"/>
      <c r="NM73" s="14"/>
      <c r="NN73" s="14"/>
      <c r="NO73" s="14"/>
      <c r="NP73" s="14"/>
      <c r="NQ73" s="14"/>
      <c r="NR73" s="14"/>
      <c r="NS73" s="14"/>
      <c r="NT73" s="14"/>
      <c r="NU73" s="14"/>
      <c r="NV73" s="14"/>
      <c r="NW73" s="14"/>
      <c r="NX73" s="14"/>
      <c r="NY73" s="14"/>
      <c r="NZ73" s="14"/>
      <c r="OA73" s="14"/>
      <c r="OB73" s="14"/>
      <c r="OC73" s="14"/>
      <c r="OD73" s="14"/>
      <c r="OE73" s="14"/>
      <c r="OF73" s="14"/>
      <c r="OG73" s="14"/>
      <c r="OH73" s="14"/>
      <c r="OI73" s="14"/>
      <c r="OJ73" s="14"/>
      <c r="OK73" s="14"/>
      <c r="OL73" s="14"/>
      <c r="OM73" s="14"/>
      <c r="ON73" s="14"/>
      <c r="OO73" s="14"/>
      <c r="OP73" s="14"/>
      <c r="OQ73" s="14"/>
      <c r="OR73" s="14"/>
      <c r="OS73" s="14"/>
      <c r="OT73" s="14"/>
      <c r="OU73" s="14"/>
      <c r="OV73" s="14"/>
      <c r="OW73" s="14"/>
      <c r="OX73" s="14"/>
      <c r="OY73" s="14"/>
      <c r="OZ73" s="14"/>
      <c r="PA73" s="14"/>
      <c r="PB73" s="14"/>
      <c r="PC73" s="14"/>
      <c r="PD73" s="14"/>
      <c r="PE73" s="14"/>
      <c r="PF73" s="14"/>
      <c r="PG73" s="14"/>
      <c r="PH73" s="14"/>
      <c r="PI73" s="14"/>
      <c r="PJ73" s="14"/>
      <c r="PK73" s="14"/>
      <c r="PL73" s="14"/>
      <c r="PM73" s="14"/>
      <c r="PN73" s="14"/>
      <c r="PO73" s="14"/>
      <c r="PP73" s="14"/>
      <c r="PQ73" s="14"/>
      <c r="PR73" s="14"/>
      <c r="PS73" s="14"/>
      <c r="PT73" s="14"/>
      <c r="PU73" s="14"/>
      <c r="PV73" s="14"/>
      <c r="PW73" s="14"/>
      <c r="PX73" s="14"/>
      <c r="PY73" s="14"/>
      <c r="PZ73" s="14"/>
      <c r="QA73" s="14"/>
      <c r="QB73" s="14"/>
      <c r="QC73" s="14"/>
      <c r="QD73" s="14"/>
      <c r="QE73" s="14"/>
      <c r="QF73" s="14"/>
      <c r="QG73" s="14"/>
      <c r="QH73" s="14"/>
      <c r="QI73" s="14"/>
      <c r="QJ73" s="14"/>
      <c r="QK73" s="14"/>
      <c r="QL73" s="14"/>
      <c r="QM73" s="14"/>
      <c r="QN73" s="14"/>
      <c r="QO73" s="14"/>
      <c r="QP73" s="14"/>
      <c r="QQ73" s="14"/>
      <c r="QR73" s="14"/>
      <c r="QS73" s="14"/>
      <c r="QT73" s="14"/>
      <c r="QU73" s="14"/>
      <c r="QV73" s="14"/>
      <c r="QW73" s="14"/>
      <c r="QX73" s="14"/>
      <c r="QY73" s="14"/>
      <c r="QZ73" s="14"/>
      <c r="RA73" s="14"/>
      <c r="RB73" s="14"/>
      <c r="RC73" s="14"/>
      <c r="RD73" s="14"/>
      <c r="RE73" s="14"/>
      <c r="RF73" s="14"/>
      <c r="RG73" s="14"/>
      <c r="RH73" s="14"/>
      <c r="RI73" s="14"/>
      <c r="RJ73" s="14"/>
      <c r="RK73" s="14"/>
      <c r="RL73" s="14"/>
      <c r="RM73" s="14"/>
      <c r="RN73" s="14"/>
      <c r="RO73" s="14"/>
      <c r="RP73" s="14"/>
      <c r="RQ73" s="14"/>
      <c r="RR73" s="14"/>
      <c r="RS73" s="14"/>
      <c r="RT73" s="14"/>
      <c r="RU73" s="14"/>
      <c r="RV73" s="14"/>
      <c r="RW73" s="14"/>
      <c r="RX73" s="14"/>
      <c r="RY73" s="14"/>
      <c r="RZ73" s="14"/>
      <c r="SA73" s="14"/>
      <c r="SB73" s="14"/>
      <c r="SC73" s="14"/>
      <c r="SD73" s="14"/>
      <c r="SE73" s="14"/>
      <c r="SF73" s="14"/>
      <c r="SG73" s="14"/>
      <c r="SH73" s="14"/>
      <c r="SI73" s="14"/>
      <c r="SJ73" s="14"/>
      <c r="SK73" s="14"/>
      <c r="SL73" s="14"/>
      <c r="SM73" s="14"/>
      <c r="SN73" s="14"/>
      <c r="SO73" s="14"/>
      <c r="SP73" s="14"/>
      <c r="SQ73" s="14"/>
      <c r="SR73" s="14"/>
      <c r="SS73" s="14"/>
      <c r="ST73" s="14"/>
      <c r="SU73" s="14"/>
      <c r="SV73" s="14"/>
      <c r="SW73" s="14"/>
      <c r="SX73" s="14"/>
      <c r="SY73" s="14"/>
      <c r="SZ73" s="14"/>
      <c r="TA73" s="14"/>
      <c r="TB73" s="14"/>
      <c r="TC73" s="14"/>
      <c r="TD73" s="14"/>
      <c r="TE73" s="14"/>
      <c r="TF73" s="14"/>
      <c r="TG73" s="14"/>
      <c r="TH73" s="14"/>
      <c r="TI73" s="14"/>
      <c r="TJ73" s="14"/>
      <c r="TK73" s="14"/>
      <c r="TL73" s="14"/>
      <c r="TM73" s="14"/>
      <c r="TN73" s="14"/>
      <c r="TO73" s="14"/>
      <c r="TP73" s="14"/>
      <c r="TQ73" s="14"/>
      <c r="TR73" s="14"/>
      <c r="TS73" s="14"/>
      <c r="TT73" s="14"/>
      <c r="TU73" s="14"/>
      <c r="TV73" s="14"/>
      <c r="TW73" s="14"/>
      <c r="TX73" s="14"/>
      <c r="TY73" s="14"/>
      <c r="TZ73" s="14"/>
      <c r="UA73" s="14"/>
      <c r="UB73" s="14"/>
      <c r="UC73" s="14"/>
      <c r="UD73" s="14"/>
      <c r="UE73" s="14"/>
      <c r="UF73" s="14"/>
      <c r="UG73" s="14"/>
      <c r="UH73" s="14"/>
      <c r="UI73" s="14"/>
      <c r="UJ73" s="14"/>
      <c r="UK73" s="14"/>
      <c r="UL73" s="14"/>
      <c r="UM73" s="14"/>
      <c r="UN73" s="14"/>
      <c r="UO73" s="14"/>
      <c r="UP73" s="14"/>
      <c r="UQ73" s="14"/>
      <c r="UR73" s="14"/>
      <c r="US73" s="14"/>
      <c r="UT73" s="14"/>
      <c r="UU73" s="14"/>
      <c r="UV73" s="14"/>
      <c r="UW73" s="14"/>
      <c r="UX73" s="14"/>
      <c r="UY73" s="14"/>
      <c r="UZ73" s="14"/>
      <c r="VA73" s="14"/>
      <c r="VB73" s="14"/>
      <c r="VC73" s="14"/>
      <c r="VD73" s="14"/>
      <c r="VE73" s="14"/>
      <c r="VF73" s="14"/>
      <c r="VG73" s="14"/>
      <c r="VH73" s="14"/>
      <c r="VI73" s="14"/>
      <c r="VJ73" s="14"/>
      <c r="VK73" s="14"/>
      <c r="VL73" s="14"/>
      <c r="VM73" s="14"/>
      <c r="VN73" s="14"/>
      <c r="VO73" s="14"/>
      <c r="VP73" s="14"/>
      <c r="VQ73" s="14"/>
      <c r="VR73" s="14"/>
      <c r="VS73" s="14"/>
      <c r="VT73" s="14"/>
      <c r="VU73" s="14"/>
      <c r="VV73" s="14"/>
      <c r="VW73" s="14"/>
      <c r="VX73" s="14"/>
      <c r="VY73" s="14"/>
      <c r="VZ73" s="14"/>
      <c r="WA73" s="14"/>
      <c r="WB73" s="14"/>
      <c r="WC73" s="14"/>
      <c r="WD73" s="14"/>
      <c r="WE73" s="14"/>
      <c r="WF73" s="14"/>
      <c r="WG73" s="14"/>
      <c r="WH73" s="14"/>
      <c r="WI73" s="14"/>
      <c r="WJ73" s="14"/>
      <c r="WK73" s="14"/>
      <c r="WL73" s="14"/>
      <c r="WM73" s="14"/>
      <c r="WN73" s="14"/>
      <c r="WO73" s="14"/>
      <c r="WP73" s="14"/>
      <c r="WQ73" s="14"/>
      <c r="WR73" s="14"/>
      <c r="WS73" s="14"/>
      <c r="WT73" s="14"/>
      <c r="WU73" s="14"/>
      <c r="WV73" s="14"/>
      <c r="WW73" s="14"/>
      <c r="WX73" s="14"/>
      <c r="WY73" s="14"/>
      <c r="WZ73" s="14"/>
      <c r="XA73" s="14"/>
      <c r="XB73" s="14"/>
      <c r="XC73" s="14"/>
      <c r="XD73" s="14"/>
      <c r="XE73" s="14"/>
      <c r="XF73" s="14"/>
      <c r="XG73" s="14"/>
      <c r="XH73" s="14"/>
      <c r="XI73" s="14"/>
      <c r="XJ73" s="14"/>
      <c r="XK73" s="14"/>
      <c r="XL73" s="14"/>
      <c r="XM73" s="14"/>
      <c r="XN73" s="14"/>
      <c r="XO73" s="14"/>
      <c r="XP73" s="14"/>
      <c r="XQ73" s="14"/>
      <c r="XR73" s="14"/>
      <c r="XS73" s="14"/>
      <c r="XT73" s="14"/>
      <c r="XU73" s="14"/>
      <c r="XV73" s="14"/>
      <c r="XW73" s="14"/>
      <c r="XX73" s="14"/>
      <c r="XY73" s="14"/>
      <c r="XZ73" s="14"/>
      <c r="YA73" s="14"/>
      <c r="YB73" s="14"/>
      <c r="YC73" s="14"/>
      <c r="YD73" s="14"/>
      <c r="YE73" s="14"/>
      <c r="YF73" s="14"/>
      <c r="YG73" s="14"/>
      <c r="YH73" s="14"/>
      <c r="YI73" s="14"/>
      <c r="YJ73" s="14"/>
      <c r="YK73" s="14"/>
      <c r="YL73" s="14"/>
      <c r="YM73" s="14"/>
      <c r="YN73" s="14"/>
      <c r="YO73" s="14"/>
      <c r="YP73" s="14"/>
      <c r="YQ73" s="14"/>
      <c r="YR73" s="14"/>
      <c r="YS73" s="14"/>
      <c r="YT73" s="14"/>
      <c r="YU73" s="14"/>
      <c r="YV73" s="14"/>
      <c r="YW73" s="14"/>
      <c r="YX73" s="14"/>
      <c r="YY73" s="14"/>
      <c r="YZ73" s="14"/>
      <c r="ZA73" s="14"/>
      <c r="ZB73" s="14"/>
      <c r="ZC73" s="14"/>
      <c r="ZD73" s="14"/>
      <c r="ZE73" s="14"/>
      <c r="ZF73" s="14"/>
      <c r="ZG73" s="14"/>
      <c r="ZH73" s="14"/>
      <c r="ZI73" s="14"/>
      <c r="ZJ73" s="14"/>
      <c r="ZK73" s="14"/>
      <c r="ZL73" s="14"/>
      <c r="ZM73" s="14"/>
      <c r="ZN73" s="14"/>
      <c r="ZO73" s="14"/>
      <c r="ZP73" s="14"/>
      <c r="ZQ73" s="14"/>
      <c r="ZR73" s="14"/>
      <c r="ZS73" s="14"/>
      <c r="ZT73" s="14"/>
      <c r="ZU73" s="14"/>
      <c r="ZV73" s="14"/>
      <c r="ZW73" s="14"/>
      <c r="ZX73" s="14"/>
      <c r="ZY73" s="14"/>
      <c r="ZZ73" s="14"/>
      <c r="AAA73" s="14"/>
      <c r="AAB73" s="14"/>
      <c r="AAC73" s="14"/>
      <c r="AAD73" s="14"/>
      <c r="AAE73" s="14"/>
      <c r="AAF73" s="14"/>
      <c r="AAG73" s="14"/>
      <c r="AAH73" s="14"/>
      <c r="AAI73" s="14"/>
      <c r="AAJ73" s="14"/>
      <c r="AAK73" s="14"/>
      <c r="AAL73" s="14"/>
      <c r="AAM73" s="14"/>
      <c r="AAN73" s="14"/>
      <c r="AAO73" s="14"/>
      <c r="AAP73" s="14"/>
      <c r="AAQ73" s="14"/>
      <c r="AAR73" s="14"/>
      <c r="AAS73" s="14"/>
      <c r="AAT73" s="14"/>
      <c r="AAU73" s="14"/>
      <c r="AAV73" s="14"/>
      <c r="AAW73" s="14"/>
      <c r="AAX73" s="14"/>
      <c r="AAY73" s="14"/>
      <c r="AAZ73" s="14"/>
      <c r="ABA73" s="14"/>
      <c r="ABB73" s="14"/>
      <c r="ABC73" s="14"/>
      <c r="ABD73" s="14"/>
      <c r="ABE73" s="14"/>
      <c r="ABF73" s="14"/>
      <c r="ABG73" s="14"/>
      <c r="ABH73" s="14"/>
      <c r="ABI73" s="14"/>
      <c r="ABJ73" s="14"/>
      <c r="ABK73" s="14"/>
      <c r="ABL73" s="14"/>
      <c r="ABM73" s="14"/>
      <c r="ABN73" s="14"/>
      <c r="ABO73" s="14"/>
      <c r="ABP73" s="14"/>
      <c r="ABQ73" s="14"/>
      <c r="ABR73" s="14"/>
      <c r="ABS73" s="14"/>
      <c r="ABT73" s="14"/>
      <c r="ABU73" s="14"/>
      <c r="ABV73" s="14"/>
      <c r="ABW73" s="14"/>
      <c r="ABX73" s="14"/>
      <c r="ABY73" s="14"/>
      <c r="ABZ73" s="14"/>
      <c r="ACA73" s="14"/>
      <c r="ACB73" s="14"/>
      <c r="ACC73" s="14"/>
      <c r="ACD73" s="14"/>
      <c r="ACE73" s="14"/>
      <c r="ACF73" s="14"/>
      <c r="ACG73" s="14"/>
      <c r="ACH73" s="14"/>
      <c r="ACI73" s="14"/>
      <c r="ACJ73" s="14"/>
      <c r="ACK73" s="14"/>
      <c r="ACL73" s="14"/>
      <c r="ACM73" s="14"/>
      <c r="ACN73" s="14"/>
      <c r="ACO73" s="14"/>
      <c r="ACP73" s="14"/>
      <c r="ACQ73" s="14"/>
      <c r="ACR73" s="14"/>
      <c r="ACS73" s="14"/>
      <c r="ACT73" s="14"/>
      <c r="ACU73" s="14"/>
      <c r="ACV73" s="14"/>
      <c r="ACW73" s="14"/>
      <c r="ACX73" s="14"/>
      <c r="ACY73" s="14"/>
      <c r="ACZ73" s="14"/>
      <c r="ADA73" s="14"/>
      <c r="ADB73" s="14"/>
      <c r="ADC73" s="14"/>
      <c r="ADD73" s="14"/>
      <c r="ADE73" s="14"/>
      <c r="ADF73" s="14"/>
      <c r="ADG73" s="14"/>
      <c r="ADH73" s="14"/>
      <c r="ADI73" s="14"/>
      <c r="ADJ73" s="14"/>
      <c r="ADK73" s="14"/>
      <c r="ADL73" s="14"/>
      <c r="ADM73" s="14"/>
      <c r="ADN73" s="14"/>
      <c r="ADO73" s="14"/>
      <c r="ADP73" s="14"/>
      <c r="ADQ73" s="14"/>
      <c r="ADR73" s="14"/>
      <c r="ADS73" s="14"/>
      <c r="ADT73" s="14"/>
      <c r="ADU73" s="14"/>
      <c r="ADV73" s="14"/>
      <c r="ADW73" s="14"/>
      <c r="ADX73" s="14"/>
      <c r="ADY73" s="14"/>
      <c r="ADZ73" s="14"/>
      <c r="AEA73" s="14"/>
      <c r="AEB73" s="14"/>
      <c r="AEC73" s="14"/>
      <c r="AED73" s="14"/>
      <c r="AEE73" s="14"/>
      <c r="AEF73" s="14"/>
      <c r="AEG73" s="14"/>
      <c r="AEH73" s="14"/>
      <c r="AEI73" s="14"/>
      <c r="AEJ73" s="14"/>
      <c r="AEK73" s="14"/>
      <c r="AEL73" s="14"/>
      <c r="AEM73" s="14"/>
      <c r="AEN73" s="14"/>
      <c r="AEO73" s="14"/>
      <c r="AEP73" s="14"/>
      <c r="AEQ73" s="14"/>
      <c r="AER73" s="14"/>
      <c r="AES73" s="14"/>
      <c r="AET73" s="14"/>
      <c r="AEU73" s="14"/>
      <c r="AEV73" s="14"/>
      <c r="AEW73" s="14"/>
      <c r="AEX73" s="14"/>
      <c r="AEY73" s="14"/>
      <c r="AEZ73" s="14"/>
      <c r="AFA73" s="14"/>
      <c r="AFB73" s="14"/>
      <c r="AFC73" s="14"/>
      <c r="AFD73" s="14"/>
      <c r="AFE73" s="14"/>
      <c r="AFF73" s="14"/>
      <c r="AFG73" s="14"/>
      <c r="AFH73" s="14"/>
      <c r="AFI73" s="14"/>
      <c r="AFJ73" s="14"/>
      <c r="AFK73" s="14"/>
      <c r="AFL73" s="14"/>
      <c r="AFM73" s="14"/>
      <c r="AFN73" s="14"/>
      <c r="AFO73" s="14"/>
      <c r="AFP73" s="14"/>
      <c r="AFQ73" s="14"/>
      <c r="AFR73" s="14"/>
      <c r="AFS73" s="14"/>
      <c r="AFT73" s="14"/>
      <c r="AFU73" s="14"/>
      <c r="AFV73" s="14"/>
      <c r="AFW73" s="14"/>
      <c r="AFX73" s="14"/>
      <c r="AFY73" s="14"/>
      <c r="AFZ73" s="14"/>
      <c r="AGA73" s="14"/>
      <c r="AGB73" s="14"/>
      <c r="AGC73" s="14"/>
      <c r="AGD73" s="14"/>
      <c r="AGE73" s="14"/>
      <c r="AGF73" s="14"/>
      <c r="AGG73" s="14"/>
      <c r="AGH73" s="14"/>
      <c r="AGI73" s="14"/>
      <c r="AGJ73" s="14"/>
      <c r="AGK73" s="14"/>
      <c r="AGL73" s="14"/>
      <c r="AGM73" s="14"/>
      <c r="AGN73" s="14"/>
      <c r="AGO73" s="14"/>
      <c r="AGP73" s="14"/>
      <c r="AGQ73" s="14"/>
      <c r="AGR73" s="14"/>
      <c r="AGS73" s="14"/>
      <c r="AGT73" s="14"/>
      <c r="AGU73" s="14"/>
      <c r="AGV73" s="14"/>
      <c r="AGW73" s="14"/>
      <c r="AGX73" s="14"/>
      <c r="AGY73" s="14"/>
      <c r="AGZ73" s="14"/>
      <c r="AHA73" s="14"/>
      <c r="AHB73" s="14"/>
      <c r="AHC73" s="14"/>
      <c r="AHD73" s="14"/>
      <c r="AHE73" s="14"/>
      <c r="AHF73" s="14"/>
      <c r="AHG73" s="14"/>
      <c r="AHH73" s="14"/>
      <c r="AHI73" s="14"/>
      <c r="AHJ73" s="14"/>
      <c r="AHK73" s="14"/>
      <c r="AHL73" s="14"/>
      <c r="AHM73" s="14"/>
      <c r="AHN73" s="14"/>
      <c r="AHO73" s="14"/>
      <c r="AHP73" s="14"/>
      <c r="AHQ73" s="14"/>
      <c r="AHR73" s="14"/>
      <c r="AHS73" s="14"/>
      <c r="AHT73" s="14"/>
      <c r="AHU73" s="14"/>
      <c r="AHV73" s="14"/>
      <c r="AHW73" s="14"/>
      <c r="AHX73" s="14"/>
      <c r="AHY73" s="14"/>
      <c r="AHZ73" s="14"/>
      <c r="AIA73" s="14"/>
      <c r="AIB73" s="14"/>
      <c r="AIC73" s="14"/>
      <c r="AID73" s="14"/>
      <c r="AIE73" s="14"/>
      <c r="AIF73" s="14"/>
      <c r="AIG73" s="14"/>
      <c r="AIH73" s="14"/>
      <c r="AII73" s="14"/>
      <c r="AIJ73" s="14"/>
      <c r="AIK73" s="14"/>
      <c r="AIL73" s="14"/>
      <c r="AIM73" s="14"/>
      <c r="AIN73" s="14"/>
      <c r="AIO73" s="14"/>
      <c r="AIP73" s="14"/>
      <c r="AIQ73" s="14"/>
      <c r="AIR73" s="14"/>
      <c r="AIS73" s="14"/>
      <c r="AIT73" s="14"/>
      <c r="AIU73" s="14"/>
      <c r="AIV73" s="14"/>
      <c r="AIW73" s="14"/>
      <c r="AIX73" s="14"/>
      <c r="AIY73" s="14"/>
      <c r="AIZ73" s="14"/>
      <c r="AJA73" s="14"/>
      <c r="AJB73" s="14"/>
      <c r="AJC73" s="14"/>
      <c r="AJD73" s="14"/>
      <c r="AJE73" s="14"/>
      <c r="AJF73" s="14"/>
      <c r="AJG73" s="14"/>
      <c r="AJH73" s="14"/>
      <c r="AJI73" s="14"/>
      <c r="AJJ73" s="14"/>
      <c r="AJK73" s="14"/>
      <c r="AJL73" s="14"/>
      <c r="AJM73" s="14"/>
      <c r="AJN73" s="14"/>
      <c r="AJO73" s="14"/>
      <c r="AJP73" s="14"/>
      <c r="AJQ73" s="14"/>
      <c r="AJR73" s="14"/>
      <c r="AJS73" s="14"/>
      <c r="AJT73" s="14"/>
      <c r="AJU73" s="14"/>
      <c r="AJV73" s="14"/>
      <c r="AJW73" s="14"/>
      <c r="AJX73" s="14"/>
      <c r="AJY73" s="14"/>
      <c r="AJZ73" s="14"/>
      <c r="AKA73" s="14"/>
      <c r="AKB73" s="14"/>
      <c r="AKC73" s="14"/>
      <c r="AKD73" s="14"/>
      <c r="AKE73" s="14"/>
      <c r="AKF73" s="14"/>
      <c r="AKG73" s="14"/>
      <c r="AKH73" s="14"/>
      <c r="AKI73" s="14"/>
      <c r="AKJ73" s="14"/>
      <c r="AKK73" s="14"/>
      <c r="AKL73" s="14"/>
      <c r="AKM73" s="14"/>
      <c r="AKN73" s="14"/>
      <c r="AKO73" s="14"/>
      <c r="AKP73" s="14"/>
      <c r="AKQ73" s="14"/>
      <c r="AKR73" s="14"/>
      <c r="AKS73" s="14"/>
      <c r="AKT73" s="14"/>
      <c r="AKU73" s="14"/>
      <c r="AKV73" s="14"/>
      <c r="AKW73" s="14"/>
      <c r="AKX73" s="14"/>
      <c r="AKY73" s="14"/>
      <c r="AKZ73" s="14"/>
      <c r="ALA73" s="14"/>
      <c r="ALB73" s="14"/>
      <c r="ALC73" s="14"/>
      <c r="ALD73" s="14"/>
      <c r="ALE73" s="14"/>
      <c r="ALF73" s="14"/>
      <c r="ALG73" s="14"/>
      <c r="ALH73" s="14"/>
      <c r="ALI73" s="14"/>
      <c r="ALJ73" s="14"/>
      <c r="ALK73" s="14"/>
      <c r="ALL73" s="14"/>
      <c r="ALM73" s="14"/>
      <c r="ALN73" s="14"/>
      <c r="ALO73" s="14"/>
      <c r="ALP73" s="14"/>
      <c r="ALQ73" s="14"/>
      <c r="ALR73" s="14"/>
      <c r="ALS73" s="14"/>
      <c r="ALT73" s="14"/>
      <c r="ALU73" s="14"/>
      <c r="ALV73" s="14"/>
      <c r="ALW73" s="14"/>
      <c r="ALX73" s="14"/>
      <c r="ALY73" s="14"/>
      <c r="ALZ73" s="14"/>
      <c r="AMA73" s="14"/>
      <c r="AMB73" s="14"/>
      <c r="AMC73" s="14"/>
      <c r="AMD73" s="14"/>
      <c r="AME73" s="14"/>
    </row>
    <row r="74" spans="1:1019" ht="15" x14ac:dyDescent="0.25">
      <c r="A74" s="14" t="s">
        <v>1298</v>
      </c>
      <c r="B74" s="18">
        <v>28634</v>
      </c>
      <c r="C74" s="14"/>
      <c r="D74" s="14" t="s">
        <v>1299</v>
      </c>
      <c r="E74" s="14"/>
      <c r="F74" s="14"/>
      <c r="G74" s="19"/>
      <c r="H74" s="20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  <c r="IV74" s="14"/>
      <c r="IW74" s="14"/>
      <c r="IX74" s="14"/>
      <c r="IY74" s="14"/>
      <c r="IZ74" s="14"/>
      <c r="JA74" s="14"/>
      <c r="JB74" s="14"/>
      <c r="JC74" s="14"/>
      <c r="JD74" s="14"/>
      <c r="JE74" s="14"/>
      <c r="JF74" s="14"/>
      <c r="JG74" s="14"/>
      <c r="JH74" s="14"/>
      <c r="JI74" s="14"/>
      <c r="JJ74" s="14"/>
      <c r="JK74" s="14"/>
      <c r="JL74" s="14"/>
      <c r="JM74" s="14"/>
      <c r="JN74" s="14"/>
      <c r="JO74" s="14"/>
      <c r="JP74" s="14"/>
      <c r="JQ74" s="14"/>
      <c r="JR74" s="14"/>
      <c r="JS74" s="14"/>
      <c r="JT74" s="14"/>
      <c r="JU74" s="14"/>
      <c r="JV74" s="14"/>
      <c r="JW74" s="14"/>
      <c r="JX74" s="14"/>
      <c r="JY74" s="14"/>
      <c r="JZ74" s="14"/>
      <c r="KA74" s="14"/>
      <c r="KB74" s="14"/>
      <c r="KC74" s="14"/>
      <c r="KD74" s="14"/>
      <c r="KE74" s="14"/>
      <c r="KF74" s="14"/>
      <c r="KG74" s="14"/>
      <c r="KH74" s="14"/>
      <c r="KI74" s="14"/>
      <c r="KJ74" s="14"/>
      <c r="KK74" s="14"/>
      <c r="KL74" s="14"/>
      <c r="KM74" s="14"/>
      <c r="KN74" s="14"/>
      <c r="KO74" s="14"/>
      <c r="KP74" s="14"/>
      <c r="KQ74" s="14"/>
      <c r="KR74" s="14"/>
      <c r="KS74" s="14"/>
      <c r="KT74" s="14"/>
      <c r="KU74" s="14"/>
      <c r="KV74" s="14"/>
      <c r="KW74" s="14"/>
      <c r="KX74" s="14"/>
      <c r="KY74" s="14"/>
      <c r="KZ74" s="14"/>
      <c r="LA74" s="14"/>
      <c r="LB74" s="14"/>
      <c r="LC74" s="14"/>
      <c r="LD74" s="14"/>
      <c r="LE74" s="14"/>
      <c r="LF74" s="14"/>
      <c r="LG74" s="14"/>
      <c r="LH74" s="14"/>
      <c r="LI74" s="14"/>
      <c r="LJ74" s="14"/>
      <c r="LK74" s="14"/>
      <c r="LL74" s="14"/>
      <c r="LM74" s="14"/>
      <c r="LN74" s="14"/>
      <c r="LO74" s="14"/>
      <c r="LP74" s="14"/>
      <c r="LQ74" s="14"/>
      <c r="LR74" s="14"/>
      <c r="LS74" s="14"/>
      <c r="LT74" s="14"/>
      <c r="LU74" s="14"/>
      <c r="LV74" s="14"/>
      <c r="LW74" s="14"/>
      <c r="LX74" s="14"/>
      <c r="LY74" s="14"/>
      <c r="LZ74" s="14"/>
      <c r="MA74" s="14"/>
      <c r="MB74" s="14"/>
      <c r="MC74" s="14"/>
      <c r="MD74" s="14"/>
      <c r="ME74" s="14"/>
      <c r="MF74" s="14"/>
      <c r="MG74" s="14"/>
      <c r="MH74" s="14"/>
      <c r="MI74" s="14"/>
      <c r="MJ74" s="14"/>
      <c r="MK74" s="14"/>
      <c r="ML74" s="14"/>
      <c r="MM74" s="14"/>
      <c r="MN74" s="14"/>
      <c r="MO74" s="14"/>
      <c r="MP74" s="14"/>
      <c r="MQ74" s="14"/>
      <c r="MR74" s="14"/>
      <c r="MS74" s="14"/>
      <c r="MT74" s="14"/>
      <c r="MU74" s="14"/>
      <c r="MV74" s="14"/>
      <c r="MW74" s="14"/>
      <c r="MX74" s="14"/>
      <c r="MY74" s="14"/>
      <c r="MZ74" s="14"/>
      <c r="NA74" s="14"/>
      <c r="NB74" s="14"/>
      <c r="NC74" s="14"/>
      <c r="ND74" s="14"/>
      <c r="NE74" s="14"/>
      <c r="NF74" s="14"/>
      <c r="NG74" s="14"/>
      <c r="NH74" s="14"/>
      <c r="NI74" s="14"/>
      <c r="NJ74" s="14"/>
      <c r="NK74" s="14"/>
      <c r="NL74" s="14"/>
      <c r="NM74" s="14"/>
      <c r="NN74" s="14"/>
      <c r="NO74" s="14"/>
      <c r="NP74" s="14"/>
      <c r="NQ74" s="14"/>
      <c r="NR74" s="14"/>
      <c r="NS74" s="14"/>
      <c r="NT74" s="14"/>
      <c r="NU74" s="14"/>
      <c r="NV74" s="14"/>
      <c r="NW74" s="14"/>
      <c r="NX74" s="14"/>
      <c r="NY74" s="14"/>
      <c r="NZ74" s="14"/>
      <c r="OA74" s="14"/>
      <c r="OB74" s="14"/>
      <c r="OC74" s="14"/>
      <c r="OD74" s="14"/>
      <c r="OE74" s="14"/>
      <c r="OF74" s="14"/>
      <c r="OG74" s="14"/>
      <c r="OH74" s="14"/>
      <c r="OI74" s="14"/>
      <c r="OJ74" s="14"/>
      <c r="OK74" s="14"/>
      <c r="OL74" s="14"/>
      <c r="OM74" s="14"/>
      <c r="ON74" s="14"/>
      <c r="OO74" s="14"/>
      <c r="OP74" s="14"/>
      <c r="OQ74" s="14"/>
      <c r="OR74" s="14"/>
      <c r="OS74" s="14"/>
      <c r="OT74" s="14"/>
      <c r="OU74" s="14"/>
      <c r="OV74" s="14"/>
      <c r="OW74" s="14"/>
      <c r="OX74" s="14"/>
      <c r="OY74" s="14"/>
      <c r="OZ74" s="14"/>
      <c r="PA74" s="14"/>
      <c r="PB74" s="14"/>
      <c r="PC74" s="14"/>
      <c r="PD74" s="14"/>
      <c r="PE74" s="14"/>
      <c r="PF74" s="14"/>
      <c r="PG74" s="14"/>
      <c r="PH74" s="14"/>
      <c r="PI74" s="14"/>
      <c r="PJ74" s="14"/>
      <c r="PK74" s="14"/>
      <c r="PL74" s="14"/>
      <c r="PM74" s="14"/>
      <c r="PN74" s="14"/>
      <c r="PO74" s="14"/>
      <c r="PP74" s="14"/>
      <c r="PQ74" s="14"/>
      <c r="PR74" s="14"/>
      <c r="PS74" s="14"/>
      <c r="PT74" s="14"/>
      <c r="PU74" s="14"/>
      <c r="PV74" s="14"/>
      <c r="PW74" s="14"/>
      <c r="PX74" s="14"/>
      <c r="PY74" s="14"/>
      <c r="PZ74" s="14"/>
      <c r="QA74" s="14"/>
      <c r="QB74" s="14"/>
      <c r="QC74" s="14"/>
      <c r="QD74" s="14"/>
      <c r="QE74" s="14"/>
      <c r="QF74" s="14"/>
      <c r="QG74" s="14"/>
      <c r="QH74" s="14"/>
      <c r="QI74" s="14"/>
      <c r="QJ74" s="14"/>
      <c r="QK74" s="14"/>
      <c r="QL74" s="14"/>
      <c r="QM74" s="14"/>
      <c r="QN74" s="14"/>
      <c r="QO74" s="14"/>
      <c r="QP74" s="14"/>
      <c r="QQ74" s="14"/>
      <c r="QR74" s="14"/>
      <c r="QS74" s="14"/>
      <c r="QT74" s="14"/>
      <c r="QU74" s="14"/>
      <c r="QV74" s="14"/>
      <c r="QW74" s="14"/>
      <c r="QX74" s="14"/>
      <c r="QY74" s="14"/>
      <c r="QZ74" s="14"/>
      <c r="RA74" s="14"/>
      <c r="RB74" s="14"/>
      <c r="RC74" s="14"/>
      <c r="RD74" s="14"/>
      <c r="RE74" s="14"/>
      <c r="RF74" s="14"/>
      <c r="RG74" s="14"/>
      <c r="RH74" s="14"/>
      <c r="RI74" s="14"/>
      <c r="RJ74" s="14"/>
      <c r="RK74" s="14"/>
      <c r="RL74" s="14"/>
      <c r="RM74" s="14"/>
      <c r="RN74" s="14"/>
      <c r="RO74" s="14"/>
      <c r="RP74" s="14"/>
      <c r="RQ74" s="14"/>
      <c r="RR74" s="14"/>
      <c r="RS74" s="14"/>
      <c r="RT74" s="14"/>
      <c r="RU74" s="14"/>
      <c r="RV74" s="14"/>
      <c r="RW74" s="14"/>
      <c r="RX74" s="14"/>
      <c r="RY74" s="14"/>
      <c r="RZ74" s="14"/>
      <c r="SA74" s="14"/>
      <c r="SB74" s="14"/>
      <c r="SC74" s="14"/>
      <c r="SD74" s="14"/>
      <c r="SE74" s="14"/>
      <c r="SF74" s="14"/>
      <c r="SG74" s="14"/>
      <c r="SH74" s="14"/>
      <c r="SI74" s="14"/>
      <c r="SJ74" s="14"/>
      <c r="SK74" s="14"/>
      <c r="SL74" s="14"/>
      <c r="SM74" s="14"/>
      <c r="SN74" s="14"/>
      <c r="SO74" s="14"/>
      <c r="SP74" s="14"/>
      <c r="SQ74" s="14"/>
      <c r="SR74" s="14"/>
      <c r="SS74" s="14"/>
      <c r="ST74" s="14"/>
      <c r="SU74" s="14"/>
      <c r="SV74" s="14"/>
      <c r="SW74" s="14"/>
      <c r="SX74" s="14"/>
      <c r="SY74" s="14"/>
      <c r="SZ74" s="14"/>
      <c r="TA74" s="14"/>
      <c r="TB74" s="14"/>
      <c r="TC74" s="14"/>
      <c r="TD74" s="14"/>
      <c r="TE74" s="14"/>
      <c r="TF74" s="14"/>
      <c r="TG74" s="14"/>
      <c r="TH74" s="14"/>
      <c r="TI74" s="14"/>
      <c r="TJ74" s="14"/>
      <c r="TK74" s="14"/>
      <c r="TL74" s="14"/>
      <c r="TM74" s="14"/>
      <c r="TN74" s="14"/>
      <c r="TO74" s="14"/>
      <c r="TP74" s="14"/>
      <c r="TQ74" s="14"/>
      <c r="TR74" s="14"/>
      <c r="TS74" s="14"/>
      <c r="TT74" s="14"/>
      <c r="TU74" s="14"/>
      <c r="TV74" s="14"/>
      <c r="TW74" s="14"/>
      <c r="TX74" s="14"/>
      <c r="TY74" s="14"/>
      <c r="TZ74" s="14"/>
      <c r="UA74" s="14"/>
      <c r="UB74" s="14"/>
      <c r="UC74" s="14"/>
      <c r="UD74" s="14"/>
      <c r="UE74" s="14"/>
      <c r="UF74" s="14"/>
      <c r="UG74" s="14"/>
      <c r="UH74" s="14"/>
      <c r="UI74" s="14"/>
      <c r="UJ74" s="14"/>
      <c r="UK74" s="14"/>
      <c r="UL74" s="14"/>
      <c r="UM74" s="14"/>
      <c r="UN74" s="14"/>
      <c r="UO74" s="14"/>
      <c r="UP74" s="14"/>
      <c r="UQ74" s="14"/>
      <c r="UR74" s="14"/>
      <c r="US74" s="14"/>
      <c r="UT74" s="14"/>
      <c r="UU74" s="14"/>
      <c r="UV74" s="14"/>
      <c r="UW74" s="14"/>
      <c r="UX74" s="14"/>
      <c r="UY74" s="14"/>
      <c r="UZ74" s="14"/>
      <c r="VA74" s="14"/>
      <c r="VB74" s="14"/>
      <c r="VC74" s="14"/>
      <c r="VD74" s="14"/>
      <c r="VE74" s="14"/>
      <c r="VF74" s="14"/>
      <c r="VG74" s="14"/>
      <c r="VH74" s="14"/>
      <c r="VI74" s="14"/>
      <c r="VJ74" s="14"/>
      <c r="VK74" s="14"/>
      <c r="VL74" s="14"/>
      <c r="VM74" s="14"/>
      <c r="VN74" s="14"/>
      <c r="VO74" s="14"/>
      <c r="VP74" s="14"/>
      <c r="VQ74" s="14"/>
      <c r="VR74" s="14"/>
      <c r="VS74" s="14"/>
      <c r="VT74" s="14"/>
      <c r="VU74" s="14"/>
      <c r="VV74" s="14"/>
      <c r="VW74" s="14"/>
      <c r="VX74" s="14"/>
      <c r="VY74" s="14"/>
      <c r="VZ74" s="14"/>
      <c r="WA74" s="14"/>
      <c r="WB74" s="14"/>
      <c r="WC74" s="14"/>
      <c r="WD74" s="14"/>
      <c r="WE74" s="14"/>
      <c r="WF74" s="14"/>
      <c r="WG74" s="14"/>
      <c r="WH74" s="14"/>
      <c r="WI74" s="14"/>
      <c r="WJ74" s="14"/>
      <c r="WK74" s="14"/>
      <c r="WL74" s="14"/>
      <c r="WM74" s="14"/>
      <c r="WN74" s="14"/>
      <c r="WO74" s="14"/>
      <c r="WP74" s="14"/>
      <c r="WQ74" s="14"/>
      <c r="WR74" s="14"/>
      <c r="WS74" s="14"/>
      <c r="WT74" s="14"/>
      <c r="WU74" s="14"/>
      <c r="WV74" s="14"/>
      <c r="WW74" s="14"/>
      <c r="WX74" s="14"/>
      <c r="WY74" s="14"/>
      <c r="WZ74" s="14"/>
      <c r="XA74" s="14"/>
      <c r="XB74" s="14"/>
      <c r="XC74" s="14"/>
      <c r="XD74" s="14"/>
      <c r="XE74" s="14"/>
      <c r="XF74" s="14"/>
      <c r="XG74" s="14"/>
      <c r="XH74" s="14"/>
      <c r="XI74" s="14"/>
      <c r="XJ74" s="14"/>
      <c r="XK74" s="14"/>
      <c r="XL74" s="14"/>
      <c r="XM74" s="14"/>
      <c r="XN74" s="14"/>
      <c r="XO74" s="14"/>
      <c r="XP74" s="14"/>
      <c r="XQ74" s="14"/>
      <c r="XR74" s="14"/>
      <c r="XS74" s="14"/>
      <c r="XT74" s="14"/>
      <c r="XU74" s="14"/>
      <c r="XV74" s="14"/>
      <c r="XW74" s="14"/>
      <c r="XX74" s="14"/>
      <c r="XY74" s="14"/>
      <c r="XZ74" s="14"/>
      <c r="YA74" s="14"/>
      <c r="YB74" s="14"/>
      <c r="YC74" s="14"/>
      <c r="YD74" s="14"/>
      <c r="YE74" s="14"/>
      <c r="YF74" s="14"/>
      <c r="YG74" s="14"/>
      <c r="YH74" s="14"/>
      <c r="YI74" s="14"/>
      <c r="YJ74" s="14"/>
      <c r="YK74" s="14"/>
      <c r="YL74" s="14"/>
      <c r="YM74" s="14"/>
      <c r="YN74" s="14"/>
      <c r="YO74" s="14"/>
      <c r="YP74" s="14"/>
      <c r="YQ74" s="14"/>
      <c r="YR74" s="14"/>
      <c r="YS74" s="14"/>
      <c r="YT74" s="14"/>
      <c r="YU74" s="14"/>
      <c r="YV74" s="14"/>
      <c r="YW74" s="14"/>
      <c r="YX74" s="14"/>
      <c r="YY74" s="14"/>
      <c r="YZ74" s="14"/>
      <c r="ZA74" s="14"/>
      <c r="ZB74" s="14"/>
      <c r="ZC74" s="14"/>
      <c r="ZD74" s="14"/>
      <c r="ZE74" s="14"/>
      <c r="ZF74" s="14"/>
      <c r="ZG74" s="14"/>
      <c r="ZH74" s="14"/>
      <c r="ZI74" s="14"/>
      <c r="ZJ74" s="14"/>
      <c r="ZK74" s="14"/>
      <c r="ZL74" s="14"/>
      <c r="ZM74" s="14"/>
      <c r="ZN74" s="14"/>
      <c r="ZO74" s="14"/>
      <c r="ZP74" s="14"/>
      <c r="ZQ74" s="14"/>
      <c r="ZR74" s="14"/>
      <c r="ZS74" s="14"/>
      <c r="ZT74" s="14"/>
      <c r="ZU74" s="14"/>
      <c r="ZV74" s="14"/>
      <c r="ZW74" s="14"/>
      <c r="ZX74" s="14"/>
      <c r="ZY74" s="14"/>
      <c r="ZZ74" s="14"/>
      <c r="AAA74" s="14"/>
      <c r="AAB74" s="14"/>
      <c r="AAC74" s="14"/>
      <c r="AAD74" s="14"/>
      <c r="AAE74" s="14"/>
      <c r="AAF74" s="14"/>
      <c r="AAG74" s="14"/>
      <c r="AAH74" s="14"/>
      <c r="AAI74" s="14"/>
      <c r="AAJ74" s="14"/>
      <c r="AAK74" s="14"/>
      <c r="AAL74" s="14"/>
      <c r="AAM74" s="14"/>
      <c r="AAN74" s="14"/>
      <c r="AAO74" s="14"/>
      <c r="AAP74" s="14"/>
      <c r="AAQ74" s="14"/>
      <c r="AAR74" s="14"/>
      <c r="AAS74" s="14"/>
      <c r="AAT74" s="14"/>
      <c r="AAU74" s="14"/>
      <c r="AAV74" s="14"/>
      <c r="AAW74" s="14"/>
      <c r="AAX74" s="14"/>
      <c r="AAY74" s="14"/>
      <c r="AAZ74" s="14"/>
      <c r="ABA74" s="14"/>
      <c r="ABB74" s="14"/>
      <c r="ABC74" s="14"/>
      <c r="ABD74" s="14"/>
      <c r="ABE74" s="14"/>
      <c r="ABF74" s="14"/>
      <c r="ABG74" s="14"/>
      <c r="ABH74" s="14"/>
      <c r="ABI74" s="14"/>
      <c r="ABJ74" s="14"/>
      <c r="ABK74" s="14"/>
      <c r="ABL74" s="14"/>
      <c r="ABM74" s="14"/>
      <c r="ABN74" s="14"/>
      <c r="ABO74" s="14"/>
      <c r="ABP74" s="14"/>
      <c r="ABQ74" s="14"/>
      <c r="ABR74" s="14"/>
      <c r="ABS74" s="14"/>
      <c r="ABT74" s="14"/>
      <c r="ABU74" s="14"/>
      <c r="ABV74" s="14"/>
      <c r="ABW74" s="14"/>
      <c r="ABX74" s="14"/>
      <c r="ABY74" s="14"/>
      <c r="ABZ74" s="14"/>
      <c r="ACA74" s="14"/>
      <c r="ACB74" s="14"/>
      <c r="ACC74" s="14"/>
      <c r="ACD74" s="14"/>
      <c r="ACE74" s="14"/>
      <c r="ACF74" s="14"/>
      <c r="ACG74" s="14"/>
      <c r="ACH74" s="14"/>
      <c r="ACI74" s="14"/>
      <c r="ACJ74" s="14"/>
      <c r="ACK74" s="14"/>
      <c r="ACL74" s="14"/>
      <c r="ACM74" s="14"/>
      <c r="ACN74" s="14"/>
      <c r="ACO74" s="14"/>
      <c r="ACP74" s="14"/>
      <c r="ACQ74" s="14"/>
      <c r="ACR74" s="14"/>
      <c r="ACS74" s="14"/>
      <c r="ACT74" s="14"/>
      <c r="ACU74" s="14"/>
      <c r="ACV74" s="14"/>
      <c r="ACW74" s="14"/>
      <c r="ACX74" s="14"/>
      <c r="ACY74" s="14"/>
      <c r="ACZ74" s="14"/>
      <c r="ADA74" s="14"/>
      <c r="ADB74" s="14"/>
      <c r="ADC74" s="14"/>
      <c r="ADD74" s="14"/>
      <c r="ADE74" s="14"/>
      <c r="ADF74" s="14"/>
      <c r="ADG74" s="14"/>
      <c r="ADH74" s="14"/>
      <c r="ADI74" s="14"/>
      <c r="ADJ74" s="14"/>
      <c r="ADK74" s="14"/>
      <c r="ADL74" s="14"/>
      <c r="ADM74" s="14"/>
      <c r="ADN74" s="14"/>
      <c r="ADO74" s="14"/>
      <c r="ADP74" s="14"/>
      <c r="ADQ74" s="14"/>
      <c r="ADR74" s="14"/>
      <c r="ADS74" s="14"/>
      <c r="ADT74" s="14"/>
      <c r="ADU74" s="14"/>
      <c r="ADV74" s="14"/>
      <c r="ADW74" s="14"/>
      <c r="ADX74" s="14"/>
      <c r="ADY74" s="14"/>
      <c r="ADZ74" s="14"/>
      <c r="AEA74" s="14"/>
      <c r="AEB74" s="14"/>
      <c r="AEC74" s="14"/>
      <c r="AED74" s="14"/>
      <c r="AEE74" s="14"/>
      <c r="AEF74" s="14"/>
      <c r="AEG74" s="14"/>
      <c r="AEH74" s="14"/>
      <c r="AEI74" s="14"/>
      <c r="AEJ74" s="14"/>
      <c r="AEK74" s="14"/>
      <c r="AEL74" s="14"/>
      <c r="AEM74" s="14"/>
      <c r="AEN74" s="14"/>
      <c r="AEO74" s="14"/>
      <c r="AEP74" s="14"/>
      <c r="AEQ74" s="14"/>
      <c r="AER74" s="14"/>
      <c r="AES74" s="14"/>
      <c r="AET74" s="14"/>
      <c r="AEU74" s="14"/>
      <c r="AEV74" s="14"/>
      <c r="AEW74" s="14"/>
      <c r="AEX74" s="14"/>
      <c r="AEY74" s="14"/>
      <c r="AEZ74" s="14"/>
      <c r="AFA74" s="14"/>
      <c r="AFB74" s="14"/>
      <c r="AFC74" s="14"/>
      <c r="AFD74" s="14"/>
      <c r="AFE74" s="14"/>
      <c r="AFF74" s="14"/>
      <c r="AFG74" s="14"/>
      <c r="AFH74" s="14"/>
      <c r="AFI74" s="14"/>
      <c r="AFJ74" s="14"/>
      <c r="AFK74" s="14"/>
      <c r="AFL74" s="14"/>
      <c r="AFM74" s="14"/>
      <c r="AFN74" s="14"/>
      <c r="AFO74" s="14"/>
      <c r="AFP74" s="14"/>
      <c r="AFQ74" s="14"/>
      <c r="AFR74" s="14"/>
      <c r="AFS74" s="14"/>
      <c r="AFT74" s="14"/>
      <c r="AFU74" s="14"/>
      <c r="AFV74" s="14"/>
      <c r="AFW74" s="14"/>
      <c r="AFX74" s="14"/>
      <c r="AFY74" s="14"/>
      <c r="AFZ74" s="14"/>
      <c r="AGA74" s="14"/>
      <c r="AGB74" s="14"/>
      <c r="AGC74" s="14"/>
      <c r="AGD74" s="14"/>
      <c r="AGE74" s="14"/>
      <c r="AGF74" s="14"/>
      <c r="AGG74" s="14"/>
      <c r="AGH74" s="14"/>
      <c r="AGI74" s="14"/>
      <c r="AGJ74" s="14"/>
      <c r="AGK74" s="14"/>
      <c r="AGL74" s="14"/>
      <c r="AGM74" s="14"/>
      <c r="AGN74" s="14"/>
      <c r="AGO74" s="14"/>
      <c r="AGP74" s="14"/>
      <c r="AGQ74" s="14"/>
      <c r="AGR74" s="14"/>
      <c r="AGS74" s="14"/>
      <c r="AGT74" s="14"/>
      <c r="AGU74" s="14"/>
      <c r="AGV74" s="14"/>
      <c r="AGW74" s="14"/>
      <c r="AGX74" s="14"/>
      <c r="AGY74" s="14"/>
      <c r="AGZ74" s="14"/>
      <c r="AHA74" s="14"/>
      <c r="AHB74" s="14"/>
      <c r="AHC74" s="14"/>
      <c r="AHD74" s="14"/>
      <c r="AHE74" s="14"/>
      <c r="AHF74" s="14"/>
      <c r="AHG74" s="14"/>
      <c r="AHH74" s="14"/>
      <c r="AHI74" s="14"/>
      <c r="AHJ74" s="14"/>
      <c r="AHK74" s="14"/>
      <c r="AHL74" s="14"/>
      <c r="AHM74" s="14"/>
      <c r="AHN74" s="14"/>
      <c r="AHO74" s="14"/>
      <c r="AHP74" s="14"/>
      <c r="AHQ74" s="14"/>
      <c r="AHR74" s="14"/>
      <c r="AHS74" s="14"/>
      <c r="AHT74" s="14"/>
      <c r="AHU74" s="14"/>
      <c r="AHV74" s="14"/>
      <c r="AHW74" s="14"/>
      <c r="AHX74" s="14"/>
      <c r="AHY74" s="14"/>
      <c r="AHZ74" s="14"/>
      <c r="AIA74" s="14"/>
      <c r="AIB74" s="14"/>
      <c r="AIC74" s="14"/>
      <c r="AID74" s="14"/>
      <c r="AIE74" s="14"/>
      <c r="AIF74" s="14"/>
      <c r="AIG74" s="14"/>
      <c r="AIH74" s="14"/>
      <c r="AII74" s="14"/>
      <c r="AIJ74" s="14"/>
      <c r="AIK74" s="14"/>
      <c r="AIL74" s="14"/>
      <c r="AIM74" s="14"/>
      <c r="AIN74" s="14"/>
      <c r="AIO74" s="14"/>
      <c r="AIP74" s="14"/>
      <c r="AIQ74" s="14"/>
      <c r="AIR74" s="14"/>
      <c r="AIS74" s="14"/>
      <c r="AIT74" s="14"/>
      <c r="AIU74" s="14"/>
      <c r="AIV74" s="14"/>
      <c r="AIW74" s="14"/>
      <c r="AIX74" s="14"/>
      <c r="AIY74" s="14"/>
      <c r="AIZ74" s="14"/>
      <c r="AJA74" s="14"/>
      <c r="AJB74" s="14"/>
      <c r="AJC74" s="14"/>
      <c r="AJD74" s="14"/>
      <c r="AJE74" s="14"/>
      <c r="AJF74" s="14"/>
      <c r="AJG74" s="14"/>
      <c r="AJH74" s="14"/>
      <c r="AJI74" s="14"/>
      <c r="AJJ74" s="14"/>
      <c r="AJK74" s="14"/>
      <c r="AJL74" s="14"/>
      <c r="AJM74" s="14"/>
      <c r="AJN74" s="14"/>
      <c r="AJO74" s="14"/>
      <c r="AJP74" s="14"/>
      <c r="AJQ74" s="14"/>
      <c r="AJR74" s="14"/>
      <c r="AJS74" s="14"/>
      <c r="AJT74" s="14"/>
      <c r="AJU74" s="14"/>
      <c r="AJV74" s="14"/>
      <c r="AJW74" s="14"/>
      <c r="AJX74" s="14"/>
      <c r="AJY74" s="14"/>
      <c r="AJZ74" s="14"/>
      <c r="AKA74" s="14"/>
      <c r="AKB74" s="14"/>
      <c r="AKC74" s="14"/>
      <c r="AKD74" s="14"/>
      <c r="AKE74" s="14"/>
      <c r="AKF74" s="14"/>
      <c r="AKG74" s="14"/>
      <c r="AKH74" s="14"/>
      <c r="AKI74" s="14"/>
      <c r="AKJ74" s="14"/>
      <c r="AKK74" s="14"/>
      <c r="AKL74" s="14"/>
      <c r="AKM74" s="14"/>
      <c r="AKN74" s="14"/>
      <c r="AKO74" s="14"/>
      <c r="AKP74" s="14"/>
      <c r="AKQ74" s="14"/>
      <c r="AKR74" s="14"/>
      <c r="AKS74" s="14"/>
      <c r="AKT74" s="14"/>
      <c r="AKU74" s="14"/>
      <c r="AKV74" s="14"/>
      <c r="AKW74" s="14"/>
      <c r="AKX74" s="14"/>
      <c r="AKY74" s="14"/>
      <c r="AKZ74" s="14"/>
      <c r="ALA74" s="14"/>
      <c r="ALB74" s="14"/>
      <c r="ALC74" s="14"/>
      <c r="ALD74" s="14"/>
      <c r="ALE74" s="14"/>
      <c r="ALF74" s="14"/>
      <c r="ALG74" s="14"/>
      <c r="ALH74" s="14"/>
      <c r="ALI74" s="14"/>
      <c r="ALJ74" s="14"/>
      <c r="ALK74" s="14"/>
      <c r="ALL74" s="14"/>
      <c r="ALM74" s="14"/>
      <c r="ALN74" s="14"/>
      <c r="ALO74" s="14"/>
      <c r="ALP74" s="14"/>
      <c r="ALQ74" s="14"/>
      <c r="ALR74" s="14"/>
      <c r="ALS74" s="14"/>
      <c r="ALT74" s="14"/>
      <c r="ALU74" s="14"/>
      <c r="ALV74" s="14"/>
      <c r="ALW74" s="14"/>
      <c r="ALX74" s="14"/>
      <c r="ALY74" s="14"/>
      <c r="ALZ74" s="14"/>
      <c r="AMA74" s="14"/>
      <c r="AMB74" s="14"/>
      <c r="AMC74" s="14"/>
      <c r="AMD74" s="14"/>
      <c r="AME74" s="14"/>
    </row>
    <row r="75" spans="1:1019" ht="15" x14ac:dyDescent="0.25">
      <c r="A75" s="14" t="s">
        <v>1302</v>
      </c>
      <c r="B75" s="18">
        <v>83400</v>
      </c>
      <c r="C75" s="14"/>
      <c r="D75" s="14" t="s">
        <v>1303</v>
      </c>
      <c r="E75" s="14"/>
      <c r="F75" s="14"/>
      <c r="G75" s="19"/>
      <c r="H75" s="20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  <c r="IV75" s="14"/>
      <c r="IW75" s="14"/>
      <c r="IX75" s="14"/>
      <c r="IY75" s="14"/>
      <c r="IZ75" s="14"/>
      <c r="JA75" s="14"/>
      <c r="JB75" s="14"/>
      <c r="JC75" s="14"/>
      <c r="JD75" s="14"/>
      <c r="JE75" s="14"/>
      <c r="JF75" s="14"/>
      <c r="JG75" s="14"/>
      <c r="JH75" s="14"/>
      <c r="JI75" s="14"/>
      <c r="JJ75" s="14"/>
      <c r="JK75" s="14"/>
      <c r="JL75" s="14"/>
      <c r="JM75" s="14"/>
      <c r="JN75" s="14"/>
      <c r="JO75" s="14"/>
      <c r="JP75" s="14"/>
      <c r="JQ75" s="14"/>
      <c r="JR75" s="14"/>
      <c r="JS75" s="14"/>
      <c r="JT75" s="14"/>
      <c r="JU75" s="14"/>
      <c r="JV75" s="14"/>
      <c r="JW75" s="14"/>
      <c r="JX75" s="14"/>
      <c r="JY75" s="14"/>
      <c r="JZ75" s="14"/>
      <c r="KA75" s="14"/>
      <c r="KB75" s="14"/>
      <c r="KC75" s="14"/>
      <c r="KD75" s="14"/>
      <c r="KE75" s="14"/>
      <c r="KF75" s="14"/>
      <c r="KG75" s="14"/>
      <c r="KH75" s="14"/>
      <c r="KI75" s="14"/>
      <c r="KJ75" s="14"/>
      <c r="KK75" s="14"/>
      <c r="KL75" s="14"/>
      <c r="KM75" s="14"/>
      <c r="KN75" s="14"/>
      <c r="KO75" s="14"/>
      <c r="KP75" s="14"/>
      <c r="KQ75" s="14"/>
      <c r="KR75" s="14"/>
      <c r="KS75" s="14"/>
      <c r="KT75" s="14"/>
      <c r="KU75" s="14"/>
      <c r="KV75" s="14"/>
      <c r="KW75" s="14"/>
      <c r="KX75" s="14"/>
      <c r="KY75" s="14"/>
      <c r="KZ75" s="14"/>
      <c r="LA75" s="14"/>
      <c r="LB75" s="14"/>
      <c r="LC75" s="14"/>
      <c r="LD75" s="14"/>
      <c r="LE75" s="14"/>
      <c r="LF75" s="14"/>
      <c r="LG75" s="14"/>
      <c r="LH75" s="14"/>
      <c r="LI75" s="14"/>
      <c r="LJ75" s="14"/>
      <c r="LK75" s="14"/>
      <c r="LL75" s="14"/>
      <c r="LM75" s="14"/>
      <c r="LN75" s="14"/>
      <c r="LO75" s="14"/>
      <c r="LP75" s="14"/>
      <c r="LQ75" s="14"/>
      <c r="LR75" s="14"/>
      <c r="LS75" s="14"/>
      <c r="LT75" s="14"/>
      <c r="LU75" s="14"/>
      <c r="LV75" s="14"/>
      <c r="LW75" s="14"/>
      <c r="LX75" s="14"/>
      <c r="LY75" s="14"/>
      <c r="LZ75" s="14"/>
      <c r="MA75" s="14"/>
      <c r="MB75" s="14"/>
      <c r="MC75" s="14"/>
      <c r="MD75" s="14"/>
      <c r="ME75" s="14"/>
      <c r="MF75" s="14"/>
      <c r="MG75" s="14"/>
      <c r="MH75" s="14"/>
      <c r="MI75" s="14"/>
      <c r="MJ75" s="14"/>
      <c r="MK75" s="14"/>
      <c r="ML75" s="14"/>
      <c r="MM75" s="14"/>
      <c r="MN75" s="14"/>
      <c r="MO75" s="14"/>
      <c r="MP75" s="14"/>
      <c r="MQ75" s="14"/>
      <c r="MR75" s="14"/>
      <c r="MS75" s="14"/>
      <c r="MT75" s="14"/>
      <c r="MU75" s="14"/>
      <c r="MV75" s="14"/>
      <c r="MW75" s="14"/>
      <c r="MX75" s="14"/>
      <c r="MY75" s="14"/>
      <c r="MZ75" s="14"/>
      <c r="NA75" s="14"/>
      <c r="NB75" s="14"/>
      <c r="NC75" s="14"/>
      <c r="ND75" s="14"/>
      <c r="NE75" s="14"/>
      <c r="NF75" s="14"/>
      <c r="NG75" s="14"/>
      <c r="NH75" s="14"/>
      <c r="NI75" s="14"/>
      <c r="NJ75" s="14"/>
      <c r="NK75" s="14"/>
      <c r="NL75" s="14"/>
      <c r="NM75" s="14"/>
      <c r="NN75" s="14"/>
      <c r="NO75" s="14"/>
      <c r="NP75" s="14"/>
      <c r="NQ75" s="14"/>
      <c r="NR75" s="14"/>
      <c r="NS75" s="14"/>
      <c r="NT75" s="14"/>
      <c r="NU75" s="14"/>
      <c r="NV75" s="14"/>
      <c r="NW75" s="14"/>
      <c r="NX75" s="14"/>
      <c r="NY75" s="14"/>
      <c r="NZ75" s="14"/>
      <c r="OA75" s="14"/>
      <c r="OB75" s="14"/>
      <c r="OC75" s="14"/>
      <c r="OD75" s="14"/>
      <c r="OE75" s="14"/>
      <c r="OF75" s="14"/>
      <c r="OG75" s="14"/>
      <c r="OH75" s="14"/>
      <c r="OI75" s="14"/>
      <c r="OJ75" s="14"/>
      <c r="OK75" s="14"/>
      <c r="OL75" s="14"/>
      <c r="OM75" s="14"/>
      <c r="ON75" s="14"/>
      <c r="OO75" s="14"/>
      <c r="OP75" s="14"/>
      <c r="OQ75" s="14"/>
      <c r="OR75" s="14"/>
      <c r="OS75" s="14"/>
      <c r="OT75" s="14"/>
      <c r="OU75" s="14"/>
      <c r="OV75" s="14"/>
      <c r="OW75" s="14"/>
      <c r="OX75" s="14"/>
      <c r="OY75" s="14"/>
      <c r="OZ75" s="14"/>
      <c r="PA75" s="14"/>
      <c r="PB75" s="14"/>
      <c r="PC75" s="14"/>
      <c r="PD75" s="14"/>
      <c r="PE75" s="14"/>
      <c r="PF75" s="14"/>
      <c r="PG75" s="14"/>
      <c r="PH75" s="14"/>
      <c r="PI75" s="14"/>
      <c r="PJ75" s="14"/>
      <c r="PK75" s="14"/>
      <c r="PL75" s="14"/>
      <c r="PM75" s="14"/>
      <c r="PN75" s="14"/>
      <c r="PO75" s="14"/>
      <c r="PP75" s="14"/>
      <c r="PQ75" s="14"/>
      <c r="PR75" s="14"/>
      <c r="PS75" s="14"/>
      <c r="PT75" s="14"/>
      <c r="PU75" s="14"/>
      <c r="PV75" s="14"/>
      <c r="PW75" s="14"/>
      <c r="PX75" s="14"/>
      <c r="PY75" s="14"/>
      <c r="PZ75" s="14"/>
      <c r="QA75" s="14"/>
      <c r="QB75" s="14"/>
      <c r="QC75" s="14"/>
      <c r="QD75" s="14"/>
      <c r="QE75" s="14"/>
      <c r="QF75" s="14"/>
      <c r="QG75" s="14"/>
      <c r="QH75" s="14"/>
      <c r="QI75" s="14"/>
      <c r="QJ75" s="14"/>
      <c r="QK75" s="14"/>
      <c r="QL75" s="14"/>
      <c r="QM75" s="14"/>
      <c r="QN75" s="14"/>
      <c r="QO75" s="14"/>
      <c r="QP75" s="14"/>
      <c r="QQ75" s="14"/>
      <c r="QR75" s="14"/>
      <c r="QS75" s="14"/>
      <c r="QT75" s="14"/>
      <c r="QU75" s="14"/>
      <c r="QV75" s="14"/>
      <c r="QW75" s="14"/>
      <c r="QX75" s="14"/>
      <c r="QY75" s="14"/>
      <c r="QZ75" s="14"/>
      <c r="RA75" s="14"/>
      <c r="RB75" s="14"/>
      <c r="RC75" s="14"/>
      <c r="RD75" s="14"/>
      <c r="RE75" s="14"/>
      <c r="RF75" s="14"/>
      <c r="RG75" s="14"/>
      <c r="RH75" s="14"/>
      <c r="RI75" s="14"/>
      <c r="RJ75" s="14"/>
      <c r="RK75" s="14"/>
      <c r="RL75" s="14"/>
      <c r="RM75" s="14"/>
      <c r="RN75" s="14"/>
      <c r="RO75" s="14"/>
      <c r="RP75" s="14"/>
      <c r="RQ75" s="14"/>
      <c r="RR75" s="14"/>
      <c r="RS75" s="14"/>
      <c r="RT75" s="14"/>
      <c r="RU75" s="14"/>
      <c r="RV75" s="14"/>
      <c r="RW75" s="14"/>
      <c r="RX75" s="14"/>
      <c r="RY75" s="14"/>
      <c r="RZ75" s="14"/>
      <c r="SA75" s="14"/>
      <c r="SB75" s="14"/>
      <c r="SC75" s="14"/>
      <c r="SD75" s="14"/>
      <c r="SE75" s="14"/>
      <c r="SF75" s="14"/>
      <c r="SG75" s="14"/>
      <c r="SH75" s="14"/>
      <c r="SI75" s="14"/>
      <c r="SJ75" s="14"/>
      <c r="SK75" s="14"/>
      <c r="SL75" s="14"/>
      <c r="SM75" s="14"/>
      <c r="SN75" s="14"/>
      <c r="SO75" s="14"/>
      <c r="SP75" s="14"/>
      <c r="SQ75" s="14"/>
      <c r="SR75" s="14"/>
      <c r="SS75" s="14"/>
      <c r="ST75" s="14"/>
      <c r="SU75" s="14"/>
      <c r="SV75" s="14"/>
      <c r="SW75" s="14"/>
      <c r="SX75" s="14"/>
      <c r="SY75" s="14"/>
      <c r="SZ75" s="14"/>
      <c r="TA75" s="14"/>
      <c r="TB75" s="14"/>
      <c r="TC75" s="14"/>
      <c r="TD75" s="14"/>
      <c r="TE75" s="14"/>
      <c r="TF75" s="14"/>
      <c r="TG75" s="14"/>
      <c r="TH75" s="14"/>
      <c r="TI75" s="14"/>
      <c r="TJ75" s="14"/>
      <c r="TK75" s="14"/>
      <c r="TL75" s="14"/>
      <c r="TM75" s="14"/>
      <c r="TN75" s="14"/>
      <c r="TO75" s="14"/>
      <c r="TP75" s="14"/>
      <c r="TQ75" s="14"/>
      <c r="TR75" s="14"/>
      <c r="TS75" s="14"/>
      <c r="TT75" s="14"/>
      <c r="TU75" s="14"/>
      <c r="TV75" s="14"/>
      <c r="TW75" s="14"/>
      <c r="TX75" s="14"/>
      <c r="TY75" s="14"/>
      <c r="TZ75" s="14"/>
      <c r="UA75" s="14"/>
      <c r="UB75" s="14"/>
      <c r="UC75" s="14"/>
      <c r="UD75" s="14"/>
      <c r="UE75" s="14"/>
      <c r="UF75" s="14"/>
      <c r="UG75" s="14"/>
      <c r="UH75" s="14"/>
      <c r="UI75" s="14"/>
      <c r="UJ75" s="14"/>
      <c r="UK75" s="14"/>
      <c r="UL75" s="14"/>
      <c r="UM75" s="14"/>
      <c r="UN75" s="14"/>
      <c r="UO75" s="14"/>
      <c r="UP75" s="14"/>
      <c r="UQ75" s="14"/>
      <c r="UR75" s="14"/>
      <c r="US75" s="14"/>
      <c r="UT75" s="14"/>
      <c r="UU75" s="14"/>
      <c r="UV75" s="14"/>
      <c r="UW75" s="14"/>
      <c r="UX75" s="14"/>
      <c r="UY75" s="14"/>
      <c r="UZ75" s="14"/>
      <c r="VA75" s="14"/>
      <c r="VB75" s="14"/>
      <c r="VC75" s="14"/>
      <c r="VD75" s="14"/>
      <c r="VE75" s="14"/>
      <c r="VF75" s="14"/>
      <c r="VG75" s="14"/>
      <c r="VH75" s="14"/>
      <c r="VI75" s="14"/>
      <c r="VJ75" s="14"/>
      <c r="VK75" s="14"/>
      <c r="VL75" s="14"/>
      <c r="VM75" s="14"/>
      <c r="VN75" s="14"/>
      <c r="VO75" s="14"/>
      <c r="VP75" s="14"/>
      <c r="VQ75" s="14"/>
      <c r="VR75" s="14"/>
      <c r="VS75" s="14"/>
      <c r="VT75" s="14"/>
      <c r="VU75" s="14"/>
      <c r="VV75" s="14"/>
      <c r="VW75" s="14"/>
      <c r="VX75" s="14"/>
      <c r="VY75" s="14"/>
      <c r="VZ75" s="14"/>
      <c r="WA75" s="14"/>
      <c r="WB75" s="14"/>
      <c r="WC75" s="14"/>
      <c r="WD75" s="14"/>
      <c r="WE75" s="14"/>
      <c r="WF75" s="14"/>
      <c r="WG75" s="14"/>
      <c r="WH75" s="14"/>
      <c r="WI75" s="14"/>
      <c r="WJ75" s="14"/>
      <c r="WK75" s="14"/>
      <c r="WL75" s="14"/>
      <c r="WM75" s="14"/>
      <c r="WN75" s="14"/>
      <c r="WO75" s="14"/>
      <c r="WP75" s="14"/>
      <c r="WQ75" s="14"/>
      <c r="WR75" s="14"/>
      <c r="WS75" s="14"/>
      <c r="WT75" s="14"/>
      <c r="WU75" s="14"/>
      <c r="WV75" s="14"/>
      <c r="WW75" s="14"/>
      <c r="WX75" s="14"/>
      <c r="WY75" s="14"/>
      <c r="WZ75" s="14"/>
      <c r="XA75" s="14"/>
      <c r="XB75" s="14"/>
      <c r="XC75" s="14"/>
      <c r="XD75" s="14"/>
      <c r="XE75" s="14"/>
      <c r="XF75" s="14"/>
      <c r="XG75" s="14"/>
      <c r="XH75" s="14"/>
      <c r="XI75" s="14"/>
      <c r="XJ75" s="14"/>
      <c r="XK75" s="14"/>
      <c r="XL75" s="14"/>
      <c r="XM75" s="14"/>
      <c r="XN75" s="14"/>
      <c r="XO75" s="14"/>
      <c r="XP75" s="14"/>
      <c r="XQ75" s="14"/>
      <c r="XR75" s="14"/>
      <c r="XS75" s="14"/>
      <c r="XT75" s="14"/>
      <c r="XU75" s="14"/>
      <c r="XV75" s="14"/>
      <c r="XW75" s="14"/>
      <c r="XX75" s="14"/>
      <c r="XY75" s="14"/>
      <c r="XZ75" s="14"/>
      <c r="YA75" s="14"/>
      <c r="YB75" s="14"/>
      <c r="YC75" s="14"/>
      <c r="YD75" s="14"/>
      <c r="YE75" s="14"/>
      <c r="YF75" s="14"/>
      <c r="YG75" s="14"/>
      <c r="YH75" s="14"/>
      <c r="YI75" s="14"/>
      <c r="YJ75" s="14"/>
      <c r="YK75" s="14"/>
      <c r="YL75" s="14"/>
      <c r="YM75" s="14"/>
      <c r="YN75" s="14"/>
      <c r="YO75" s="14"/>
      <c r="YP75" s="14"/>
      <c r="YQ75" s="14"/>
      <c r="YR75" s="14"/>
      <c r="YS75" s="14"/>
      <c r="YT75" s="14"/>
      <c r="YU75" s="14"/>
      <c r="YV75" s="14"/>
      <c r="YW75" s="14"/>
      <c r="YX75" s="14"/>
      <c r="YY75" s="14"/>
      <c r="YZ75" s="14"/>
      <c r="ZA75" s="14"/>
      <c r="ZB75" s="14"/>
      <c r="ZC75" s="14"/>
      <c r="ZD75" s="14"/>
      <c r="ZE75" s="14"/>
      <c r="ZF75" s="14"/>
      <c r="ZG75" s="14"/>
      <c r="ZH75" s="14"/>
      <c r="ZI75" s="14"/>
      <c r="ZJ75" s="14"/>
      <c r="ZK75" s="14"/>
      <c r="ZL75" s="14"/>
      <c r="ZM75" s="14"/>
      <c r="ZN75" s="14"/>
      <c r="ZO75" s="14"/>
      <c r="ZP75" s="14"/>
      <c r="ZQ75" s="14"/>
      <c r="ZR75" s="14"/>
      <c r="ZS75" s="14"/>
      <c r="ZT75" s="14"/>
      <c r="ZU75" s="14"/>
      <c r="ZV75" s="14"/>
      <c r="ZW75" s="14"/>
      <c r="ZX75" s="14"/>
      <c r="ZY75" s="14"/>
      <c r="ZZ75" s="14"/>
      <c r="AAA75" s="14"/>
      <c r="AAB75" s="14"/>
      <c r="AAC75" s="14"/>
      <c r="AAD75" s="14"/>
      <c r="AAE75" s="14"/>
      <c r="AAF75" s="14"/>
      <c r="AAG75" s="14"/>
      <c r="AAH75" s="14"/>
      <c r="AAI75" s="14"/>
      <c r="AAJ75" s="14"/>
      <c r="AAK75" s="14"/>
      <c r="AAL75" s="14"/>
      <c r="AAM75" s="14"/>
      <c r="AAN75" s="14"/>
      <c r="AAO75" s="14"/>
      <c r="AAP75" s="14"/>
      <c r="AAQ75" s="14"/>
      <c r="AAR75" s="14"/>
      <c r="AAS75" s="14"/>
      <c r="AAT75" s="14"/>
      <c r="AAU75" s="14"/>
      <c r="AAV75" s="14"/>
      <c r="AAW75" s="14"/>
      <c r="AAX75" s="14"/>
      <c r="AAY75" s="14"/>
      <c r="AAZ75" s="14"/>
      <c r="ABA75" s="14"/>
      <c r="ABB75" s="14"/>
      <c r="ABC75" s="14"/>
      <c r="ABD75" s="14"/>
      <c r="ABE75" s="14"/>
      <c r="ABF75" s="14"/>
      <c r="ABG75" s="14"/>
      <c r="ABH75" s="14"/>
      <c r="ABI75" s="14"/>
      <c r="ABJ75" s="14"/>
      <c r="ABK75" s="14"/>
      <c r="ABL75" s="14"/>
      <c r="ABM75" s="14"/>
      <c r="ABN75" s="14"/>
      <c r="ABO75" s="14"/>
      <c r="ABP75" s="14"/>
      <c r="ABQ75" s="14"/>
      <c r="ABR75" s="14"/>
      <c r="ABS75" s="14"/>
      <c r="ABT75" s="14"/>
      <c r="ABU75" s="14"/>
      <c r="ABV75" s="14"/>
      <c r="ABW75" s="14"/>
      <c r="ABX75" s="14"/>
      <c r="ABY75" s="14"/>
      <c r="ABZ75" s="14"/>
      <c r="ACA75" s="14"/>
      <c r="ACB75" s="14"/>
      <c r="ACC75" s="14"/>
      <c r="ACD75" s="14"/>
      <c r="ACE75" s="14"/>
      <c r="ACF75" s="14"/>
      <c r="ACG75" s="14"/>
      <c r="ACH75" s="14"/>
      <c r="ACI75" s="14"/>
      <c r="ACJ75" s="14"/>
      <c r="ACK75" s="14"/>
      <c r="ACL75" s="14"/>
      <c r="ACM75" s="14"/>
      <c r="ACN75" s="14"/>
      <c r="ACO75" s="14"/>
      <c r="ACP75" s="14"/>
      <c r="ACQ75" s="14"/>
      <c r="ACR75" s="14"/>
      <c r="ACS75" s="14"/>
      <c r="ACT75" s="14"/>
      <c r="ACU75" s="14"/>
      <c r="ACV75" s="14"/>
      <c r="ACW75" s="14"/>
      <c r="ACX75" s="14"/>
      <c r="ACY75" s="14"/>
      <c r="ACZ75" s="14"/>
      <c r="ADA75" s="14"/>
      <c r="ADB75" s="14"/>
      <c r="ADC75" s="14"/>
      <c r="ADD75" s="14"/>
      <c r="ADE75" s="14"/>
      <c r="ADF75" s="14"/>
      <c r="ADG75" s="14"/>
      <c r="ADH75" s="14"/>
      <c r="ADI75" s="14"/>
      <c r="ADJ75" s="14"/>
      <c r="ADK75" s="14"/>
      <c r="ADL75" s="14"/>
      <c r="ADM75" s="14"/>
      <c r="ADN75" s="14"/>
      <c r="ADO75" s="14"/>
      <c r="ADP75" s="14"/>
      <c r="ADQ75" s="14"/>
      <c r="ADR75" s="14"/>
      <c r="ADS75" s="14"/>
      <c r="ADT75" s="14"/>
      <c r="ADU75" s="14"/>
      <c r="ADV75" s="14"/>
      <c r="ADW75" s="14"/>
      <c r="ADX75" s="14"/>
      <c r="ADY75" s="14"/>
      <c r="ADZ75" s="14"/>
      <c r="AEA75" s="14"/>
      <c r="AEB75" s="14"/>
      <c r="AEC75" s="14"/>
      <c r="AED75" s="14"/>
      <c r="AEE75" s="14"/>
      <c r="AEF75" s="14"/>
      <c r="AEG75" s="14"/>
      <c r="AEH75" s="14"/>
      <c r="AEI75" s="14"/>
      <c r="AEJ75" s="14"/>
      <c r="AEK75" s="14"/>
      <c r="AEL75" s="14"/>
      <c r="AEM75" s="14"/>
      <c r="AEN75" s="14"/>
      <c r="AEO75" s="14"/>
      <c r="AEP75" s="14"/>
      <c r="AEQ75" s="14"/>
      <c r="AER75" s="14"/>
      <c r="AES75" s="14"/>
      <c r="AET75" s="14"/>
      <c r="AEU75" s="14"/>
      <c r="AEV75" s="14"/>
      <c r="AEW75" s="14"/>
      <c r="AEX75" s="14"/>
      <c r="AEY75" s="14"/>
      <c r="AEZ75" s="14"/>
      <c r="AFA75" s="14"/>
      <c r="AFB75" s="14"/>
      <c r="AFC75" s="14"/>
      <c r="AFD75" s="14"/>
      <c r="AFE75" s="14"/>
      <c r="AFF75" s="14"/>
      <c r="AFG75" s="14"/>
      <c r="AFH75" s="14"/>
      <c r="AFI75" s="14"/>
      <c r="AFJ75" s="14"/>
      <c r="AFK75" s="14"/>
      <c r="AFL75" s="14"/>
      <c r="AFM75" s="14"/>
      <c r="AFN75" s="14"/>
      <c r="AFO75" s="14"/>
      <c r="AFP75" s="14"/>
      <c r="AFQ75" s="14"/>
      <c r="AFR75" s="14"/>
      <c r="AFS75" s="14"/>
      <c r="AFT75" s="14"/>
      <c r="AFU75" s="14"/>
      <c r="AFV75" s="14"/>
      <c r="AFW75" s="14"/>
      <c r="AFX75" s="14"/>
      <c r="AFY75" s="14"/>
      <c r="AFZ75" s="14"/>
      <c r="AGA75" s="14"/>
      <c r="AGB75" s="14"/>
      <c r="AGC75" s="14"/>
      <c r="AGD75" s="14"/>
      <c r="AGE75" s="14"/>
      <c r="AGF75" s="14"/>
      <c r="AGG75" s="14"/>
      <c r="AGH75" s="14"/>
      <c r="AGI75" s="14"/>
      <c r="AGJ75" s="14"/>
      <c r="AGK75" s="14"/>
      <c r="AGL75" s="14"/>
      <c r="AGM75" s="14"/>
      <c r="AGN75" s="14"/>
      <c r="AGO75" s="14"/>
      <c r="AGP75" s="14"/>
      <c r="AGQ75" s="14"/>
      <c r="AGR75" s="14"/>
      <c r="AGS75" s="14"/>
      <c r="AGT75" s="14"/>
      <c r="AGU75" s="14"/>
      <c r="AGV75" s="14"/>
      <c r="AGW75" s="14"/>
      <c r="AGX75" s="14"/>
      <c r="AGY75" s="14"/>
      <c r="AGZ75" s="14"/>
      <c r="AHA75" s="14"/>
      <c r="AHB75" s="14"/>
      <c r="AHC75" s="14"/>
      <c r="AHD75" s="14"/>
      <c r="AHE75" s="14"/>
      <c r="AHF75" s="14"/>
      <c r="AHG75" s="14"/>
      <c r="AHH75" s="14"/>
      <c r="AHI75" s="14"/>
      <c r="AHJ75" s="14"/>
      <c r="AHK75" s="14"/>
      <c r="AHL75" s="14"/>
      <c r="AHM75" s="14"/>
      <c r="AHN75" s="14"/>
      <c r="AHO75" s="14"/>
      <c r="AHP75" s="14"/>
      <c r="AHQ75" s="14"/>
      <c r="AHR75" s="14"/>
      <c r="AHS75" s="14"/>
      <c r="AHT75" s="14"/>
      <c r="AHU75" s="14"/>
      <c r="AHV75" s="14"/>
      <c r="AHW75" s="14"/>
      <c r="AHX75" s="14"/>
      <c r="AHY75" s="14"/>
      <c r="AHZ75" s="14"/>
      <c r="AIA75" s="14"/>
      <c r="AIB75" s="14"/>
      <c r="AIC75" s="14"/>
      <c r="AID75" s="14"/>
      <c r="AIE75" s="14"/>
      <c r="AIF75" s="14"/>
      <c r="AIG75" s="14"/>
      <c r="AIH75" s="14"/>
      <c r="AII75" s="14"/>
      <c r="AIJ75" s="14"/>
      <c r="AIK75" s="14"/>
      <c r="AIL75" s="14"/>
      <c r="AIM75" s="14"/>
      <c r="AIN75" s="14"/>
      <c r="AIO75" s="14"/>
      <c r="AIP75" s="14"/>
      <c r="AIQ75" s="14"/>
      <c r="AIR75" s="14"/>
      <c r="AIS75" s="14"/>
      <c r="AIT75" s="14"/>
      <c r="AIU75" s="14"/>
      <c r="AIV75" s="14"/>
      <c r="AIW75" s="14"/>
      <c r="AIX75" s="14"/>
      <c r="AIY75" s="14"/>
      <c r="AIZ75" s="14"/>
      <c r="AJA75" s="14"/>
      <c r="AJB75" s="14"/>
      <c r="AJC75" s="14"/>
      <c r="AJD75" s="14"/>
      <c r="AJE75" s="14"/>
      <c r="AJF75" s="14"/>
      <c r="AJG75" s="14"/>
      <c r="AJH75" s="14"/>
      <c r="AJI75" s="14"/>
      <c r="AJJ75" s="14"/>
      <c r="AJK75" s="14"/>
      <c r="AJL75" s="14"/>
      <c r="AJM75" s="14"/>
      <c r="AJN75" s="14"/>
      <c r="AJO75" s="14"/>
      <c r="AJP75" s="14"/>
      <c r="AJQ75" s="14"/>
      <c r="AJR75" s="14"/>
      <c r="AJS75" s="14"/>
      <c r="AJT75" s="14"/>
      <c r="AJU75" s="14"/>
      <c r="AJV75" s="14"/>
      <c r="AJW75" s="14"/>
      <c r="AJX75" s="14"/>
      <c r="AJY75" s="14"/>
      <c r="AJZ75" s="14"/>
      <c r="AKA75" s="14"/>
      <c r="AKB75" s="14"/>
      <c r="AKC75" s="14"/>
      <c r="AKD75" s="14"/>
      <c r="AKE75" s="14"/>
      <c r="AKF75" s="14"/>
      <c r="AKG75" s="14"/>
      <c r="AKH75" s="14"/>
      <c r="AKI75" s="14"/>
      <c r="AKJ75" s="14"/>
      <c r="AKK75" s="14"/>
      <c r="AKL75" s="14"/>
      <c r="AKM75" s="14"/>
      <c r="AKN75" s="14"/>
      <c r="AKO75" s="14"/>
      <c r="AKP75" s="14"/>
      <c r="AKQ75" s="14"/>
      <c r="AKR75" s="14"/>
      <c r="AKS75" s="14"/>
      <c r="AKT75" s="14"/>
      <c r="AKU75" s="14"/>
      <c r="AKV75" s="14"/>
      <c r="AKW75" s="14"/>
      <c r="AKX75" s="14"/>
      <c r="AKY75" s="14"/>
      <c r="AKZ75" s="14"/>
      <c r="ALA75" s="14"/>
      <c r="ALB75" s="14"/>
      <c r="ALC75" s="14"/>
      <c r="ALD75" s="14"/>
      <c r="ALE75" s="14"/>
      <c r="ALF75" s="14"/>
      <c r="ALG75" s="14"/>
      <c r="ALH75" s="14"/>
      <c r="ALI75" s="14"/>
      <c r="ALJ75" s="14"/>
      <c r="ALK75" s="14"/>
      <c r="ALL75" s="14"/>
      <c r="ALM75" s="14"/>
      <c r="ALN75" s="14"/>
      <c r="ALO75" s="14"/>
      <c r="ALP75" s="14"/>
      <c r="ALQ75" s="14"/>
      <c r="ALR75" s="14"/>
      <c r="ALS75" s="14"/>
      <c r="ALT75" s="14"/>
      <c r="ALU75" s="14"/>
      <c r="ALV75" s="14"/>
      <c r="ALW75" s="14"/>
      <c r="ALX75" s="14"/>
      <c r="ALY75" s="14"/>
      <c r="ALZ75" s="14"/>
      <c r="AMA75" s="14"/>
      <c r="AMB75" s="14"/>
      <c r="AMC75" s="14"/>
      <c r="AMD75" s="14"/>
      <c r="AME75" s="14"/>
    </row>
    <row r="76" spans="1:1019" ht="15" x14ac:dyDescent="0.25">
      <c r="A76" s="14" t="s">
        <v>1311</v>
      </c>
      <c r="B76" s="18">
        <v>2224</v>
      </c>
      <c r="C76" s="14"/>
      <c r="D76" s="14" t="s">
        <v>1312</v>
      </c>
      <c r="E76" s="14"/>
      <c r="F76" s="14"/>
      <c r="G76" s="19"/>
      <c r="H76" s="20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  <c r="IV76" s="14"/>
      <c r="IW76" s="14"/>
      <c r="IX76" s="14"/>
      <c r="IY76" s="14"/>
      <c r="IZ76" s="14"/>
      <c r="JA76" s="14"/>
      <c r="JB76" s="14"/>
      <c r="JC76" s="14"/>
      <c r="JD76" s="14"/>
      <c r="JE76" s="14"/>
      <c r="JF76" s="14"/>
      <c r="JG76" s="14"/>
      <c r="JH76" s="14"/>
      <c r="JI76" s="14"/>
      <c r="JJ76" s="14"/>
      <c r="JK76" s="14"/>
      <c r="JL76" s="14"/>
      <c r="JM76" s="14"/>
      <c r="JN76" s="14"/>
      <c r="JO76" s="14"/>
      <c r="JP76" s="14"/>
      <c r="JQ76" s="14"/>
      <c r="JR76" s="14"/>
      <c r="JS76" s="14"/>
      <c r="JT76" s="14"/>
      <c r="JU76" s="14"/>
      <c r="JV76" s="14"/>
      <c r="JW76" s="14"/>
      <c r="JX76" s="14"/>
      <c r="JY76" s="14"/>
      <c r="JZ76" s="14"/>
      <c r="KA76" s="14"/>
      <c r="KB76" s="14"/>
      <c r="KC76" s="14"/>
      <c r="KD76" s="14"/>
      <c r="KE76" s="14"/>
      <c r="KF76" s="14"/>
      <c r="KG76" s="14"/>
      <c r="KH76" s="14"/>
      <c r="KI76" s="14"/>
      <c r="KJ76" s="14"/>
      <c r="KK76" s="14"/>
      <c r="KL76" s="14"/>
      <c r="KM76" s="14"/>
      <c r="KN76" s="14"/>
      <c r="KO76" s="14"/>
      <c r="KP76" s="14"/>
      <c r="KQ76" s="14"/>
      <c r="KR76" s="14"/>
      <c r="KS76" s="14"/>
      <c r="KT76" s="14"/>
      <c r="KU76" s="14"/>
      <c r="KV76" s="14"/>
      <c r="KW76" s="14"/>
      <c r="KX76" s="14"/>
      <c r="KY76" s="14"/>
      <c r="KZ76" s="14"/>
      <c r="LA76" s="14"/>
      <c r="LB76" s="14"/>
      <c r="LC76" s="14"/>
      <c r="LD76" s="14"/>
      <c r="LE76" s="14"/>
      <c r="LF76" s="14"/>
      <c r="LG76" s="14"/>
      <c r="LH76" s="14"/>
      <c r="LI76" s="14"/>
      <c r="LJ76" s="14"/>
      <c r="LK76" s="14"/>
      <c r="LL76" s="14"/>
      <c r="LM76" s="14"/>
      <c r="LN76" s="14"/>
      <c r="LO76" s="14"/>
      <c r="LP76" s="14"/>
      <c r="LQ76" s="14"/>
      <c r="LR76" s="14"/>
      <c r="LS76" s="14"/>
      <c r="LT76" s="14"/>
      <c r="LU76" s="14"/>
      <c r="LV76" s="14"/>
      <c r="LW76" s="14"/>
      <c r="LX76" s="14"/>
      <c r="LY76" s="14"/>
      <c r="LZ76" s="14"/>
      <c r="MA76" s="14"/>
      <c r="MB76" s="14"/>
      <c r="MC76" s="14"/>
      <c r="MD76" s="14"/>
      <c r="ME76" s="14"/>
      <c r="MF76" s="14"/>
      <c r="MG76" s="14"/>
      <c r="MH76" s="14"/>
      <c r="MI76" s="14"/>
      <c r="MJ76" s="14"/>
      <c r="MK76" s="14"/>
      <c r="ML76" s="14"/>
      <c r="MM76" s="14"/>
      <c r="MN76" s="14"/>
      <c r="MO76" s="14"/>
      <c r="MP76" s="14"/>
      <c r="MQ76" s="14"/>
      <c r="MR76" s="14"/>
      <c r="MS76" s="14"/>
      <c r="MT76" s="14"/>
      <c r="MU76" s="14"/>
      <c r="MV76" s="14"/>
      <c r="MW76" s="14"/>
      <c r="MX76" s="14"/>
      <c r="MY76" s="14"/>
      <c r="MZ76" s="14"/>
      <c r="NA76" s="14"/>
      <c r="NB76" s="14"/>
      <c r="NC76" s="14"/>
      <c r="ND76" s="14"/>
      <c r="NE76" s="14"/>
      <c r="NF76" s="14"/>
      <c r="NG76" s="14"/>
      <c r="NH76" s="14"/>
      <c r="NI76" s="14"/>
      <c r="NJ76" s="14"/>
      <c r="NK76" s="14"/>
      <c r="NL76" s="14"/>
      <c r="NM76" s="14"/>
      <c r="NN76" s="14"/>
      <c r="NO76" s="14"/>
      <c r="NP76" s="14"/>
      <c r="NQ76" s="14"/>
      <c r="NR76" s="14"/>
      <c r="NS76" s="14"/>
      <c r="NT76" s="14"/>
      <c r="NU76" s="14"/>
      <c r="NV76" s="14"/>
      <c r="NW76" s="14"/>
      <c r="NX76" s="14"/>
      <c r="NY76" s="14"/>
      <c r="NZ76" s="14"/>
      <c r="OA76" s="14"/>
      <c r="OB76" s="14"/>
      <c r="OC76" s="14"/>
      <c r="OD76" s="14"/>
      <c r="OE76" s="14"/>
      <c r="OF76" s="14"/>
      <c r="OG76" s="14"/>
      <c r="OH76" s="14"/>
      <c r="OI76" s="14"/>
      <c r="OJ76" s="14"/>
      <c r="OK76" s="14"/>
      <c r="OL76" s="14"/>
      <c r="OM76" s="14"/>
      <c r="ON76" s="14"/>
      <c r="OO76" s="14"/>
      <c r="OP76" s="14"/>
      <c r="OQ76" s="14"/>
      <c r="OR76" s="14"/>
      <c r="OS76" s="14"/>
      <c r="OT76" s="14"/>
      <c r="OU76" s="14"/>
      <c r="OV76" s="14"/>
      <c r="OW76" s="14"/>
      <c r="OX76" s="14"/>
      <c r="OY76" s="14"/>
      <c r="OZ76" s="14"/>
      <c r="PA76" s="14"/>
      <c r="PB76" s="14"/>
      <c r="PC76" s="14"/>
      <c r="PD76" s="14"/>
      <c r="PE76" s="14"/>
      <c r="PF76" s="14"/>
      <c r="PG76" s="14"/>
      <c r="PH76" s="14"/>
      <c r="PI76" s="14"/>
      <c r="PJ76" s="14"/>
      <c r="PK76" s="14"/>
      <c r="PL76" s="14"/>
      <c r="PM76" s="14"/>
      <c r="PN76" s="14"/>
      <c r="PO76" s="14"/>
      <c r="PP76" s="14"/>
      <c r="PQ76" s="14"/>
      <c r="PR76" s="14"/>
      <c r="PS76" s="14"/>
      <c r="PT76" s="14"/>
      <c r="PU76" s="14"/>
      <c r="PV76" s="14"/>
      <c r="PW76" s="14"/>
      <c r="PX76" s="14"/>
      <c r="PY76" s="14"/>
      <c r="PZ76" s="14"/>
      <c r="QA76" s="14"/>
      <c r="QB76" s="14"/>
      <c r="QC76" s="14"/>
      <c r="QD76" s="14"/>
      <c r="QE76" s="14"/>
      <c r="QF76" s="14"/>
      <c r="QG76" s="14"/>
      <c r="QH76" s="14"/>
      <c r="QI76" s="14"/>
      <c r="QJ76" s="14"/>
      <c r="QK76" s="14"/>
      <c r="QL76" s="14"/>
      <c r="QM76" s="14"/>
      <c r="QN76" s="14"/>
      <c r="QO76" s="14"/>
      <c r="QP76" s="14"/>
      <c r="QQ76" s="14"/>
      <c r="QR76" s="14"/>
      <c r="QS76" s="14"/>
      <c r="QT76" s="14"/>
      <c r="QU76" s="14"/>
      <c r="QV76" s="14"/>
      <c r="QW76" s="14"/>
      <c r="QX76" s="14"/>
      <c r="QY76" s="14"/>
      <c r="QZ76" s="14"/>
      <c r="RA76" s="14"/>
      <c r="RB76" s="14"/>
      <c r="RC76" s="14"/>
      <c r="RD76" s="14"/>
      <c r="RE76" s="14"/>
      <c r="RF76" s="14"/>
      <c r="RG76" s="14"/>
      <c r="RH76" s="14"/>
      <c r="RI76" s="14"/>
      <c r="RJ76" s="14"/>
      <c r="RK76" s="14"/>
      <c r="RL76" s="14"/>
      <c r="RM76" s="14"/>
      <c r="RN76" s="14"/>
      <c r="RO76" s="14"/>
      <c r="RP76" s="14"/>
      <c r="RQ76" s="14"/>
      <c r="RR76" s="14"/>
      <c r="RS76" s="14"/>
      <c r="RT76" s="14"/>
      <c r="RU76" s="14"/>
      <c r="RV76" s="14"/>
      <c r="RW76" s="14"/>
      <c r="RX76" s="14"/>
      <c r="RY76" s="14"/>
      <c r="RZ76" s="14"/>
      <c r="SA76" s="14"/>
      <c r="SB76" s="14"/>
      <c r="SC76" s="14"/>
      <c r="SD76" s="14"/>
      <c r="SE76" s="14"/>
      <c r="SF76" s="14"/>
      <c r="SG76" s="14"/>
      <c r="SH76" s="14"/>
      <c r="SI76" s="14"/>
      <c r="SJ76" s="14"/>
      <c r="SK76" s="14"/>
      <c r="SL76" s="14"/>
      <c r="SM76" s="14"/>
      <c r="SN76" s="14"/>
      <c r="SO76" s="14"/>
      <c r="SP76" s="14"/>
      <c r="SQ76" s="14"/>
      <c r="SR76" s="14"/>
      <c r="SS76" s="14"/>
      <c r="ST76" s="14"/>
      <c r="SU76" s="14"/>
      <c r="SV76" s="14"/>
      <c r="SW76" s="14"/>
      <c r="SX76" s="14"/>
      <c r="SY76" s="14"/>
      <c r="SZ76" s="14"/>
      <c r="TA76" s="14"/>
      <c r="TB76" s="14"/>
      <c r="TC76" s="14"/>
      <c r="TD76" s="14"/>
      <c r="TE76" s="14"/>
      <c r="TF76" s="14"/>
      <c r="TG76" s="14"/>
      <c r="TH76" s="14"/>
      <c r="TI76" s="14"/>
      <c r="TJ76" s="14"/>
      <c r="TK76" s="14"/>
      <c r="TL76" s="14"/>
      <c r="TM76" s="14"/>
      <c r="TN76" s="14"/>
      <c r="TO76" s="14"/>
      <c r="TP76" s="14"/>
      <c r="TQ76" s="14"/>
      <c r="TR76" s="14"/>
      <c r="TS76" s="14"/>
      <c r="TT76" s="14"/>
      <c r="TU76" s="14"/>
      <c r="TV76" s="14"/>
      <c r="TW76" s="14"/>
      <c r="TX76" s="14"/>
      <c r="TY76" s="14"/>
      <c r="TZ76" s="14"/>
      <c r="UA76" s="14"/>
      <c r="UB76" s="14"/>
      <c r="UC76" s="14"/>
      <c r="UD76" s="14"/>
      <c r="UE76" s="14"/>
      <c r="UF76" s="14"/>
      <c r="UG76" s="14"/>
      <c r="UH76" s="14"/>
      <c r="UI76" s="14"/>
      <c r="UJ76" s="14"/>
      <c r="UK76" s="14"/>
      <c r="UL76" s="14"/>
      <c r="UM76" s="14"/>
      <c r="UN76" s="14"/>
      <c r="UO76" s="14"/>
      <c r="UP76" s="14"/>
      <c r="UQ76" s="14"/>
      <c r="UR76" s="14"/>
      <c r="US76" s="14"/>
      <c r="UT76" s="14"/>
      <c r="UU76" s="14"/>
      <c r="UV76" s="14"/>
      <c r="UW76" s="14"/>
      <c r="UX76" s="14"/>
      <c r="UY76" s="14"/>
      <c r="UZ76" s="14"/>
      <c r="VA76" s="14"/>
      <c r="VB76" s="14"/>
      <c r="VC76" s="14"/>
      <c r="VD76" s="14"/>
      <c r="VE76" s="14"/>
      <c r="VF76" s="14"/>
      <c r="VG76" s="14"/>
      <c r="VH76" s="14"/>
      <c r="VI76" s="14"/>
      <c r="VJ76" s="14"/>
      <c r="VK76" s="14"/>
      <c r="VL76" s="14"/>
      <c r="VM76" s="14"/>
      <c r="VN76" s="14"/>
      <c r="VO76" s="14"/>
      <c r="VP76" s="14"/>
      <c r="VQ76" s="14"/>
      <c r="VR76" s="14"/>
      <c r="VS76" s="14"/>
      <c r="VT76" s="14"/>
      <c r="VU76" s="14"/>
      <c r="VV76" s="14"/>
      <c r="VW76" s="14"/>
      <c r="VX76" s="14"/>
      <c r="VY76" s="14"/>
      <c r="VZ76" s="14"/>
      <c r="WA76" s="14"/>
      <c r="WB76" s="14"/>
      <c r="WC76" s="14"/>
      <c r="WD76" s="14"/>
      <c r="WE76" s="14"/>
      <c r="WF76" s="14"/>
      <c r="WG76" s="14"/>
      <c r="WH76" s="14"/>
      <c r="WI76" s="14"/>
      <c r="WJ76" s="14"/>
      <c r="WK76" s="14"/>
      <c r="WL76" s="14"/>
      <c r="WM76" s="14"/>
      <c r="WN76" s="14"/>
      <c r="WO76" s="14"/>
      <c r="WP76" s="14"/>
      <c r="WQ76" s="14"/>
      <c r="WR76" s="14"/>
      <c r="WS76" s="14"/>
      <c r="WT76" s="14"/>
      <c r="WU76" s="14"/>
      <c r="WV76" s="14"/>
      <c r="WW76" s="14"/>
      <c r="WX76" s="14"/>
      <c r="WY76" s="14"/>
      <c r="WZ76" s="14"/>
      <c r="XA76" s="14"/>
      <c r="XB76" s="14"/>
      <c r="XC76" s="14"/>
      <c r="XD76" s="14"/>
      <c r="XE76" s="14"/>
      <c r="XF76" s="14"/>
      <c r="XG76" s="14"/>
      <c r="XH76" s="14"/>
      <c r="XI76" s="14"/>
      <c r="XJ76" s="14"/>
      <c r="XK76" s="14"/>
      <c r="XL76" s="14"/>
      <c r="XM76" s="14"/>
      <c r="XN76" s="14"/>
      <c r="XO76" s="14"/>
      <c r="XP76" s="14"/>
      <c r="XQ76" s="14"/>
      <c r="XR76" s="14"/>
      <c r="XS76" s="14"/>
      <c r="XT76" s="14"/>
      <c r="XU76" s="14"/>
      <c r="XV76" s="14"/>
      <c r="XW76" s="14"/>
      <c r="XX76" s="14"/>
      <c r="XY76" s="14"/>
      <c r="XZ76" s="14"/>
      <c r="YA76" s="14"/>
      <c r="YB76" s="14"/>
      <c r="YC76" s="14"/>
      <c r="YD76" s="14"/>
      <c r="YE76" s="14"/>
      <c r="YF76" s="14"/>
      <c r="YG76" s="14"/>
      <c r="YH76" s="14"/>
      <c r="YI76" s="14"/>
      <c r="YJ76" s="14"/>
      <c r="YK76" s="14"/>
      <c r="YL76" s="14"/>
      <c r="YM76" s="14"/>
      <c r="YN76" s="14"/>
      <c r="YO76" s="14"/>
      <c r="YP76" s="14"/>
      <c r="YQ76" s="14"/>
      <c r="YR76" s="14"/>
      <c r="YS76" s="14"/>
      <c r="YT76" s="14"/>
      <c r="YU76" s="14"/>
      <c r="YV76" s="14"/>
      <c r="YW76" s="14"/>
      <c r="YX76" s="14"/>
      <c r="YY76" s="14"/>
      <c r="YZ76" s="14"/>
      <c r="ZA76" s="14"/>
      <c r="ZB76" s="14"/>
      <c r="ZC76" s="14"/>
      <c r="ZD76" s="14"/>
      <c r="ZE76" s="14"/>
      <c r="ZF76" s="14"/>
      <c r="ZG76" s="14"/>
      <c r="ZH76" s="14"/>
      <c r="ZI76" s="14"/>
      <c r="ZJ76" s="14"/>
      <c r="ZK76" s="14"/>
      <c r="ZL76" s="14"/>
      <c r="ZM76" s="14"/>
      <c r="ZN76" s="14"/>
      <c r="ZO76" s="14"/>
      <c r="ZP76" s="14"/>
      <c r="ZQ76" s="14"/>
      <c r="ZR76" s="14"/>
      <c r="ZS76" s="14"/>
      <c r="ZT76" s="14"/>
      <c r="ZU76" s="14"/>
      <c r="ZV76" s="14"/>
      <c r="ZW76" s="14"/>
      <c r="ZX76" s="14"/>
      <c r="ZY76" s="14"/>
      <c r="ZZ76" s="14"/>
      <c r="AAA76" s="14"/>
      <c r="AAB76" s="14"/>
      <c r="AAC76" s="14"/>
      <c r="AAD76" s="14"/>
      <c r="AAE76" s="14"/>
      <c r="AAF76" s="14"/>
      <c r="AAG76" s="14"/>
      <c r="AAH76" s="14"/>
      <c r="AAI76" s="14"/>
      <c r="AAJ76" s="14"/>
      <c r="AAK76" s="14"/>
      <c r="AAL76" s="14"/>
      <c r="AAM76" s="14"/>
      <c r="AAN76" s="14"/>
      <c r="AAO76" s="14"/>
      <c r="AAP76" s="14"/>
      <c r="AAQ76" s="14"/>
      <c r="AAR76" s="14"/>
      <c r="AAS76" s="14"/>
      <c r="AAT76" s="14"/>
      <c r="AAU76" s="14"/>
      <c r="AAV76" s="14"/>
      <c r="AAW76" s="14"/>
      <c r="AAX76" s="14"/>
      <c r="AAY76" s="14"/>
      <c r="AAZ76" s="14"/>
      <c r="ABA76" s="14"/>
      <c r="ABB76" s="14"/>
      <c r="ABC76" s="14"/>
      <c r="ABD76" s="14"/>
      <c r="ABE76" s="14"/>
      <c r="ABF76" s="14"/>
      <c r="ABG76" s="14"/>
      <c r="ABH76" s="14"/>
      <c r="ABI76" s="14"/>
      <c r="ABJ76" s="14"/>
      <c r="ABK76" s="14"/>
      <c r="ABL76" s="14"/>
      <c r="ABM76" s="14"/>
      <c r="ABN76" s="14"/>
      <c r="ABO76" s="14"/>
      <c r="ABP76" s="14"/>
      <c r="ABQ76" s="14"/>
      <c r="ABR76" s="14"/>
      <c r="ABS76" s="14"/>
      <c r="ABT76" s="14"/>
      <c r="ABU76" s="14"/>
      <c r="ABV76" s="14"/>
      <c r="ABW76" s="14"/>
      <c r="ABX76" s="14"/>
      <c r="ABY76" s="14"/>
      <c r="ABZ76" s="14"/>
      <c r="ACA76" s="14"/>
      <c r="ACB76" s="14"/>
      <c r="ACC76" s="14"/>
      <c r="ACD76" s="14"/>
      <c r="ACE76" s="14"/>
      <c r="ACF76" s="14"/>
      <c r="ACG76" s="14"/>
      <c r="ACH76" s="14"/>
      <c r="ACI76" s="14"/>
      <c r="ACJ76" s="14"/>
      <c r="ACK76" s="14"/>
      <c r="ACL76" s="14"/>
      <c r="ACM76" s="14"/>
      <c r="ACN76" s="14"/>
      <c r="ACO76" s="14"/>
      <c r="ACP76" s="14"/>
      <c r="ACQ76" s="14"/>
      <c r="ACR76" s="14"/>
      <c r="ACS76" s="14"/>
      <c r="ACT76" s="14"/>
      <c r="ACU76" s="14"/>
      <c r="ACV76" s="14"/>
      <c r="ACW76" s="14"/>
      <c r="ACX76" s="14"/>
      <c r="ACY76" s="14"/>
      <c r="ACZ76" s="14"/>
      <c r="ADA76" s="14"/>
      <c r="ADB76" s="14"/>
      <c r="ADC76" s="14"/>
      <c r="ADD76" s="14"/>
      <c r="ADE76" s="14"/>
      <c r="ADF76" s="14"/>
      <c r="ADG76" s="14"/>
      <c r="ADH76" s="14"/>
      <c r="ADI76" s="14"/>
      <c r="ADJ76" s="14"/>
      <c r="ADK76" s="14"/>
      <c r="ADL76" s="14"/>
      <c r="ADM76" s="14"/>
      <c r="ADN76" s="14"/>
      <c r="ADO76" s="14"/>
      <c r="ADP76" s="14"/>
      <c r="ADQ76" s="14"/>
      <c r="ADR76" s="14"/>
      <c r="ADS76" s="14"/>
      <c r="ADT76" s="14"/>
      <c r="ADU76" s="14"/>
      <c r="ADV76" s="14"/>
      <c r="ADW76" s="14"/>
      <c r="ADX76" s="14"/>
      <c r="ADY76" s="14"/>
      <c r="ADZ76" s="14"/>
      <c r="AEA76" s="14"/>
      <c r="AEB76" s="14"/>
      <c r="AEC76" s="14"/>
      <c r="AED76" s="14"/>
      <c r="AEE76" s="14"/>
      <c r="AEF76" s="14"/>
      <c r="AEG76" s="14"/>
      <c r="AEH76" s="14"/>
      <c r="AEI76" s="14"/>
      <c r="AEJ76" s="14"/>
      <c r="AEK76" s="14"/>
      <c r="AEL76" s="14"/>
      <c r="AEM76" s="14"/>
      <c r="AEN76" s="14"/>
      <c r="AEO76" s="14"/>
      <c r="AEP76" s="14"/>
      <c r="AEQ76" s="14"/>
      <c r="AER76" s="14"/>
      <c r="AES76" s="14"/>
      <c r="AET76" s="14"/>
      <c r="AEU76" s="14"/>
      <c r="AEV76" s="14"/>
      <c r="AEW76" s="14"/>
      <c r="AEX76" s="14"/>
      <c r="AEY76" s="14"/>
      <c r="AEZ76" s="14"/>
      <c r="AFA76" s="14"/>
      <c r="AFB76" s="14"/>
      <c r="AFC76" s="14"/>
      <c r="AFD76" s="14"/>
      <c r="AFE76" s="14"/>
      <c r="AFF76" s="14"/>
      <c r="AFG76" s="14"/>
      <c r="AFH76" s="14"/>
      <c r="AFI76" s="14"/>
      <c r="AFJ76" s="14"/>
      <c r="AFK76" s="14"/>
      <c r="AFL76" s="14"/>
      <c r="AFM76" s="14"/>
      <c r="AFN76" s="14"/>
      <c r="AFO76" s="14"/>
      <c r="AFP76" s="14"/>
      <c r="AFQ76" s="14"/>
      <c r="AFR76" s="14"/>
      <c r="AFS76" s="14"/>
      <c r="AFT76" s="14"/>
      <c r="AFU76" s="14"/>
      <c r="AFV76" s="14"/>
      <c r="AFW76" s="14"/>
      <c r="AFX76" s="14"/>
      <c r="AFY76" s="14"/>
      <c r="AFZ76" s="14"/>
      <c r="AGA76" s="14"/>
      <c r="AGB76" s="14"/>
      <c r="AGC76" s="14"/>
      <c r="AGD76" s="14"/>
      <c r="AGE76" s="14"/>
      <c r="AGF76" s="14"/>
      <c r="AGG76" s="14"/>
      <c r="AGH76" s="14"/>
      <c r="AGI76" s="14"/>
      <c r="AGJ76" s="14"/>
      <c r="AGK76" s="14"/>
      <c r="AGL76" s="14"/>
      <c r="AGM76" s="14"/>
      <c r="AGN76" s="14"/>
      <c r="AGO76" s="14"/>
      <c r="AGP76" s="14"/>
      <c r="AGQ76" s="14"/>
      <c r="AGR76" s="14"/>
      <c r="AGS76" s="14"/>
      <c r="AGT76" s="14"/>
      <c r="AGU76" s="14"/>
      <c r="AGV76" s="14"/>
      <c r="AGW76" s="14"/>
      <c r="AGX76" s="14"/>
      <c r="AGY76" s="14"/>
      <c r="AGZ76" s="14"/>
      <c r="AHA76" s="14"/>
      <c r="AHB76" s="14"/>
      <c r="AHC76" s="14"/>
      <c r="AHD76" s="14"/>
      <c r="AHE76" s="14"/>
      <c r="AHF76" s="14"/>
      <c r="AHG76" s="14"/>
      <c r="AHH76" s="14"/>
      <c r="AHI76" s="14"/>
      <c r="AHJ76" s="14"/>
      <c r="AHK76" s="14"/>
      <c r="AHL76" s="14"/>
      <c r="AHM76" s="14"/>
      <c r="AHN76" s="14"/>
      <c r="AHO76" s="14"/>
      <c r="AHP76" s="14"/>
      <c r="AHQ76" s="14"/>
      <c r="AHR76" s="14"/>
      <c r="AHS76" s="14"/>
      <c r="AHT76" s="14"/>
      <c r="AHU76" s="14"/>
      <c r="AHV76" s="14"/>
      <c r="AHW76" s="14"/>
      <c r="AHX76" s="14"/>
      <c r="AHY76" s="14"/>
      <c r="AHZ76" s="14"/>
      <c r="AIA76" s="14"/>
      <c r="AIB76" s="14"/>
      <c r="AIC76" s="14"/>
      <c r="AID76" s="14"/>
      <c r="AIE76" s="14"/>
      <c r="AIF76" s="14"/>
      <c r="AIG76" s="14"/>
      <c r="AIH76" s="14"/>
      <c r="AII76" s="14"/>
      <c r="AIJ76" s="14"/>
      <c r="AIK76" s="14"/>
      <c r="AIL76" s="14"/>
      <c r="AIM76" s="14"/>
      <c r="AIN76" s="14"/>
      <c r="AIO76" s="14"/>
      <c r="AIP76" s="14"/>
      <c r="AIQ76" s="14"/>
      <c r="AIR76" s="14"/>
      <c r="AIS76" s="14"/>
      <c r="AIT76" s="14"/>
      <c r="AIU76" s="14"/>
      <c r="AIV76" s="14"/>
      <c r="AIW76" s="14"/>
      <c r="AIX76" s="14"/>
      <c r="AIY76" s="14"/>
      <c r="AIZ76" s="14"/>
      <c r="AJA76" s="14"/>
      <c r="AJB76" s="14"/>
      <c r="AJC76" s="14"/>
      <c r="AJD76" s="14"/>
      <c r="AJE76" s="14"/>
      <c r="AJF76" s="14"/>
      <c r="AJG76" s="14"/>
      <c r="AJH76" s="14"/>
      <c r="AJI76" s="14"/>
      <c r="AJJ76" s="14"/>
      <c r="AJK76" s="14"/>
      <c r="AJL76" s="14"/>
      <c r="AJM76" s="14"/>
      <c r="AJN76" s="14"/>
      <c r="AJO76" s="14"/>
      <c r="AJP76" s="14"/>
      <c r="AJQ76" s="14"/>
      <c r="AJR76" s="14"/>
      <c r="AJS76" s="14"/>
      <c r="AJT76" s="14"/>
      <c r="AJU76" s="14"/>
      <c r="AJV76" s="14"/>
      <c r="AJW76" s="14"/>
      <c r="AJX76" s="14"/>
      <c r="AJY76" s="14"/>
      <c r="AJZ76" s="14"/>
      <c r="AKA76" s="14"/>
      <c r="AKB76" s="14"/>
      <c r="AKC76" s="14"/>
      <c r="AKD76" s="14"/>
      <c r="AKE76" s="14"/>
      <c r="AKF76" s="14"/>
      <c r="AKG76" s="14"/>
      <c r="AKH76" s="14"/>
      <c r="AKI76" s="14"/>
      <c r="AKJ76" s="14"/>
      <c r="AKK76" s="14"/>
      <c r="AKL76" s="14"/>
      <c r="AKM76" s="14"/>
      <c r="AKN76" s="14"/>
      <c r="AKO76" s="14"/>
      <c r="AKP76" s="14"/>
      <c r="AKQ76" s="14"/>
      <c r="AKR76" s="14"/>
      <c r="AKS76" s="14"/>
      <c r="AKT76" s="14"/>
      <c r="AKU76" s="14"/>
      <c r="AKV76" s="14"/>
      <c r="AKW76" s="14"/>
      <c r="AKX76" s="14"/>
      <c r="AKY76" s="14"/>
      <c r="AKZ76" s="14"/>
      <c r="ALA76" s="14"/>
      <c r="ALB76" s="14"/>
      <c r="ALC76" s="14"/>
      <c r="ALD76" s="14"/>
      <c r="ALE76" s="14"/>
      <c r="ALF76" s="14"/>
      <c r="ALG76" s="14"/>
      <c r="ALH76" s="14"/>
      <c r="ALI76" s="14"/>
      <c r="ALJ76" s="14"/>
      <c r="ALK76" s="14"/>
      <c r="ALL76" s="14"/>
      <c r="ALM76" s="14"/>
      <c r="ALN76" s="14"/>
      <c r="ALO76" s="14"/>
      <c r="ALP76" s="14"/>
      <c r="ALQ76" s="14"/>
      <c r="ALR76" s="14"/>
      <c r="ALS76" s="14"/>
      <c r="ALT76" s="14"/>
      <c r="ALU76" s="14"/>
      <c r="ALV76" s="14"/>
      <c r="ALW76" s="14"/>
      <c r="ALX76" s="14"/>
      <c r="ALY76" s="14"/>
      <c r="ALZ76" s="14"/>
      <c r="AMA76" s="14"/>
      <c r="AMB76" s="14"/>
      <c r="AMC76" s="14"/>
      <c r="AMD76" s="14"/>
      <c r="AME76" s="14"/>
    </row>
    <row r="77" spans="1:1019" ht="15" x14ac:dyDescent="0.25">
      <c r="A77" s="14" t="s">
        <v>1323</v>
      </c>
      <c r="B77" s="18">
        <v>10008</v>
      </c>
      <c r="C77" s="14"/>
      <c r="D77" s="14" t="s">
        <v>1324</v>
      </c>
      <c r="E77" s="14"/>
      <c r="F77" s="14"/>
      <c r="G77" s="19"/>
      <c r="H77" s="20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  <c r="IV77" s="14"/>
      <c r="IW77" s="14"/>
      <c r="IX77" s="14"/>
      <c r="IY77" s="14"/>
      <c r="IZ77" s="14"/>
      <c r="JA77" s="14"/>
      <c r="JB77" s="14"/>
      <c r="JC77" s="14"/>
      <c r="JD77" s="14"/>
      <c r="JE77" s="14"/>
      <c r="JF77" s="14"/>
      <c r="JG77" s="14"/>
      <c r="JH77" s="14"/>
      <c r="JI77" s="14"/>
      <c r="JJ77" s="14"/>
      <c r="JK77" s="14"/>
      <c r="JL77" s="14"/>
      <c r="JM77" s="14"/>
      <c r="JN77" s="14"/>
      <c r="JO77" s="14"/>
      <c r="JP77" s="14"/>
      <c r="JQ77" s="14"/>
      <c r="JR77" s="14"/>
      <c r="JS77" s="14"/>
      <c r="JT77" s="14"/>
      <c r="JU77" s="14"/>
      <c r="JV77" s="14"/>
      <c r="JW77" s="14"/>
      <c r="JX77" s="14"/>
      <c r="JY77" s="14"/>
      <c r="JZ77" s="14"/>
      <c r="KA77" s="14"/>
      <c r="KB77" s="14"/>
      <c r="KC77" s="14"/>
      <c r="KD77" s="14"/>
      <c r="KE77" s="14"/>
      <c r="KF77" s="14"/>
      <c r="KG77" s="14"/>
      <c r="KH77" s="14"/>
      <c r="KI77" s="14"/>
      <c r="KJ77" s="14"/>
      <c r="KK77" s="14"/>
      <c r="KL77" s="14"/>
      <c r="KM77" s="14"/>
      <c r="KN77" s="14"/>
      <c r="KO77" s="14"/>
      <c r="KP77" s="14"/>
      <c r="KQ77" s="14"/>
      <c r="KR77" s="14"/>
      <c r="KS77" s="14"/>
      <c r="KT77" s="14"/>
      <c r="KU77" s="14"/>
      <c r="KV77" s="14"/>
      <c r="KW77" s="14"/>
      <c r="KX77" s="14"/>
      <c r="KY77" s="14"/>
      <c r="KZ77" s="14"/>
      <c r="LA77" s="14"/>
      <c r="LB77" s="14"/>
      <c r="LC77" s="14"/>
      <c r="LD77" s="14"/>
      <c r="LE77" s="14"/>
      <c r="LF77" s="14"/>
      <c r="LG77" s="14"/>
      <c r="LH77" s="14"/>
      <c r="LI77" s="14"/>
      <c r="LJ77" s="14"/>
      <c r="LK77" s="14"/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/>
      <c r="LZ77" s="14"/>
      <c r="MA77" s="14"/>
      <c r="MB77" s="14"/>
      <c r="MC77" s="14"/>
      <c r="MD77" s="14"/>
      <c r="ME77" s="14"/>
      <c r="MF77" s="14"/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14"/>
      <c r="NH77" s="14"/>
      <c r="NI77" s="14"/>
      <c r="NJ77" s="14"/>
      <c r="NK77" s="14"/>
      <c r="NL77" s="14"/>
      <c r="NM77" s="14"/>
      <c r="NN77" s="14"/>
      <c r="NO77" s="14"/>
      <c r="NP77" s="14"/>
      <c r="NQ77" s="14"/>
      <c r="NR77" s="14"/>
      <c r="NS77" s="14"/>
      <c r="NT77" s="14"/>
      <c r="NU77" s="14"/>
      <c r="NV77" s="14"/>
      <c r="NW77" s="14"/>
      <c r="NX77" s="14"/>
      <c r="NY77" s="14"/>
      <c r="NZ77" s="14"/>
      <c r="OA77" s="14"/>
      <c r="OB77" s="14"/>
      <c r="OC77" s="14"/>
      <c r="OD77" s="14"/>
      <c r="OE77" s="14"/>
      <c r="OF77" s="14"/>
      <c r="OG77" s="14"/>
      <c r="OH77" s="14"/>
      <c r="OI77" s="14"/>
      <c r="OJ77" s="14"/>
      <c r="OK77" s="14"/>
      <c r="OL77" s="14"/>
      <c r="OM77" s="14"/>
      <c r="ON77" s="14"/>
      <c r="OO77" s="14"/>
      <c r="OP77" s="14"/>
      <c r="OQ77" s="14"/>
      <c r="OR77" s="14"/>
      <c r="OS77" s="14"/>
      <c r="OT77" s="14"/>
      <c r="OU77" s="14"/>
      <c r="OV77" s="14"/>
      <c r="OW77" s="14"/>
      <c r="OX77" s="14"/>
      <c r="OY77" s="14"/>
      <c r="OZ77" s="14"/>
      <c r="PA77" s="14"/>
      <c r="PB77" s="14"/>
      <c r="PC77" s="14"/>
      <c r="PD77" s="14"/>
      <c r="PE77" s="14"/>
      <c r="PF77" s="14"/>
      <c r="PG77" s="14"/>
      <c r="PH77" s="14"/>
      <c r="PI77" s="14"/>
      <c r="PJ77" s="14"/>
      <c r="PK77" s="14"/>
      <c r="PL77" s="14"/>
      <c r="PM77" s="14"/>
      <c r="PN77" s="14"/>
      <c r="PO77" s="14"/>
      <c r="PP77" s="14"/>
      <c r="PQ77" s="14"/>
      <c r="PR77" s="14"/>
      <c r="PS77" s="14"/>
      <c r="PT77" s="14"/>
      <c r="PU77" s="14"/>
      <c r="PV77" s="14"/>
      <c r="PW77" s="14"/>
      <c r="PX77" s="14"/>
      <c r="PY77" s="14"/>
      <c r="PZ77" s="14"/>
      <c r="QA77" s="14"/>
      <c r="QB77" s="14"/>
      <c r="QC77" s="14"/>
      <c r="QD77" s="14"/>
      <c r="QE77" s="14"/>
      <c r="QF77" s="14"/>
      <c r="QG77" s="14"/>
      <c r="QH77" s="14"/>
      <c r="QI77" s="14"/>
      <c r="QJ77" s="14"/>
      <c r="QK77" s="14"/>
      <c r="QL77" s="14"/>
      <c r="QM77" s="14"/>
      <c r="QN77" s="14"/>
      <c r="QO77" s="14"/>
      <c r="QP77" s="14"/>
      <c r="QQ77" s="14"/>
      <c r="QR77" s="14"/>
      <c r="QS77" s="14"/>
      <c r="QT77" s="14"/>
      <c r="QU77" s="14"/>
      <c r="QV77" s="14"/>
      <c r="QW77" s="14"/>
      <c r="QX77" s="14"/>
      <c r="QY77" s="14"/>
      <c r="QZ77" s="14"/>
      <c r="RA77" s="14"/>
      <c r="RB77" s="14"/>
      <c r="RC77" s="14"/>
      <c r="RD77" s="14"/>
      <c r="RE77" s="14"/>
      <c r="RF77" s="14"/>
      <c r="RG77" s="14"/>
      <c r="RH77" s="14"/>
      <c r="RI77" s="14"/>
      <c r="RJ77" s="14"/>
      <c r="RK77" s="14"/>
      <c r="RL77" s="14"/>
      <c r="RM77" s="14"/>
      <c r="RN77" s="14"/>
      <c r="RO77" s="14"/>
      <c r="RP77" s="14"/>
      <c r="RQ77" s="14"/>
      <c r="RR77" s="14"/>
      <c r="RS77" s="14"/>
      <c r="RT77" s="14"/>
      <c r="RU77" s="14"/>
      <c r="RV77" s="14"/>
      <c r="RW77" s="14"/>
      <c r="RX77" s="14"/>
      <c r="RY77" s="14"/>
      <c r="RZ77" s="14"/>
      <c r="SA77" s="14"/>
      <c r="SB77" s="14"/>
      <c r="SC77" s="14"/>
      <c r="SD77" s="14"/>
      <c r="SE77" s="14"/>
      <c r="SF77" s="14"/>
      <c r="SG77" s="14"/>
      <c r="SH77" s="14"/>
      <c r="SI77" s="14"/>
      <c r="SJ77" s="14"/>
      <c r="SK77" s="14"/>
      <c r="SL77" s="14"/>
      <c r="SM77" s="14"/>
      <c r="SN77" s="14"/>
      <c r="SO77" s="14"/>
      <c r="SP77" s="14"/>
      <c r="SQ77" s="14"/>
      <c r="SR77" s="14"/>
      <c r="SS77" s="14"/>
      <c r="ST77" s="14"/>
      <c r="SU77" s="14"/>
      <c r="SV77" s="14"/>
      <c r="SW77" s="14"/>
      <c r="SX77" s="14"/>
      <c r="SY77" s="14"/>
      <c r="SZ77" s="14"/>
      <c r="TA77" s="14"/>
      <c r="TB77" s="14"/>
      <c r="TC77" s="14"/>
      <c r="TD77" s="14"/>
      <c r="TE77" s="14"/>
      <c r="TF77" s="14"/>
      <c r="TG77" s="14"/>
      <c r="TH77" s="14"/>
      <c r="TI77" s="14"/>
      <c r="TJ77" s="14"/>
      <c r="TK77" s="14"/>
      <c r="TL77" s="14"/>
      <c r="TM77" s="14"/>
      <c r="TN77" s="14"/>
      <c r="TO77" s="14"/>
      <c r="TP77" s="14"/>
      <c r="TQ77" s="14"/>
      <c r="TR77" s="14"/>
      <c r="TS77" s="14"/>
      <c r="TT77" s="14"/>
      <c r="TU77" s="14"/>
      <c r="TV77" s="14"/>
      <c r="TW77" s="14"/>
      <c r="TX77" s="14"/>
      <c r="TY77" s="14"/>
      <c r="TZ77" s="14"/>
      <c r="UA77" s="14"/>
      <c r="UB77" s="14"/>
      <c r="UC77" s="14"/>
      <c r="UD77" s="14"/>
      <c r="UE77" s="14"/>
      <c r="UF77" s="14"/>
      <c r="UG77" s="14"/>
      <c r="UH77" s="14"/>
      <c r="UI77" s="14"/>
      <c r="UJ77" s="14"/>
      <c r="UK77" s="14"/>
      <c r="UL77" s="14"/>
      <c r="UM77" s="14"/>
      <c r="UN77" s="14"/>
      <c r="UO77" s="14"/>
      <c r="UP77" s="14"/>
      <c r="UQ77" s="14"/>
      <c r="UR77" s="14"/>
      <c r="US77" s="14"/>
      <c r="UT77" s="14"/>
      <c r="UU77" s="14"/>
      <c r="UV77" s="14"/>
      <c r="UW77" s="14"/>
      <c r="UX77" s="14"/>
      <c r="UY77" s="14"/>
      <c r="UZ77" s="14"/>
      <c r="VA77" s="14"/>
      <c r="VB77" s="14"/>
      <c r="VC77" s="14"/>
      <c r="VD77" s="14"/>
      <c r="VE77" s="14"/>
      <c r="VF77" s="14"/>
      <c r="VG77" s="14"/>
      <c r="VH77" s="14"/>
      <c r="VI77" s="14"/>
      <c r="VJ77" s="14"/>
      <c r="VK77" s="14"/>
      <c r="VL77" s="14"/>
      <c r="VM77" s="14"/>
      <c r="VN77" s="14"/>
      <c r="VO77" s="14"/>
      <c r="VP77" s="14"/>
      <c r="VQ77" s="14"/>
      <c r="VR77" s="14"/>
      <c r="VS77" s="14"/>
      <c r="VT77" s="14"/>
      <c r="VU77" s="14"/>
      <c r="VV77" s="14"/>
      <c r="VW77" s="14"/>
      <c r="VX77" s="14"/>
      <c r="VY77" s="14"/>
      <c r="VZ77" s="14"/>
      <c r="WA77" s="14"/>
      <c r="WB77" s="14"/>
      <c r="WC77" s="14"/>
      <c r="WD77" s="14"/>
      <c r="WE77" s="14"/>
      <c r="WF77" s="14"/>
      <c r="WG77" s="14"/>
      <c r="WH77" s="14"/>
      <c r="WI77" s="14"/>
      <c r="WJ77" s="14"/>
      <c r="WK77" s="14"/>
      <c r="WL77" s="14"/>
      <c r="WM77" s="14"/>
      <c r="WN77" s="14"/>
      <c r="WO77" s="14"/>
      <c r="WP77" s="14"/>
      <c r="WQ77" s="14"/>
      <c r="WR77" s="14"/>
      <c r="WS77" s="14"/>
      <c r="WT77" s="14"/>
      <c r="WU77" s="14"/>
      <c r="WV77" s="14"/>
      <c r="WW77" s="14"/>
      <c r="WX77" s="14"/>
      <c r="WY77" s="14"/>
      <c r="WZ77" s="14"/>
      <c r="XA77" s="14"/>
      <c r="XB77" s="14"/>
      <c r="XC77" s="14"/>
      <c r="XD77" s="14"/>
      <c r="XE77" s="14"/>
      <c r="XF77" s="14"/>
      <c r="XG77" s="14"/>
      <c r="XH77" s="14"/>
      <c r="XI77" s="14"/>
      <c r="XJ77" s="14"/>
      <c r="XK77" s="14"/>
      <c r="XL77" s="14"/>
      <c r="XM77" s="14"/>
      <c r="XN77" s="14"/>
      <c r="XO77" s="14"/>
      <c r="XP77" s="14"/>
      <c r="XQ77" s="14"/>
      <c r="XR77" s="14"/>
      <c r="XS77" s="14"/>
      <c r="XT77" s="14"/>
      <c r="XU77" s="14"/>
      <c r="XV77" s="14"/>
      <c r="XW77" s="14"/>
      <c r="XX77" s="14"/>
      <c r="XY77" s="14"/>
      <c r="XZ77" s="14"/>
      <c r="YA77" s="14"/>
      <c r="YB77" s="14"/>
      <c r="YC77" s="14"/>
      <c r="YD77" s="14"/>
      <c r="YE77" s="14"/>
      <c r="YF77" s="14"/>
      <c r="YG77" s="14"/>
      <c r="YH77" s="14"/>
      <c r="YI77" s="14"/>
      <c r="YJ77" s="14"/>
      <c r="YK77" s="14"/>
      <c r="YL77" s="14"/>
      <c r="YM77" s="14"/>
      <c r="YN77" s="14"/>
      <c r="YO77" s="14"/>
      <c r="YP77" s="14"/>
      <c r="YQ77" s="14"/>
      <c r="YR77" s="14"/>
      <c r="YS77" s="14"/>
      <c r="YT77" s="14"/>
      <c r="YU77" s="14"/>
      <c r="YV77" s="14"/>
      <c r="YW77" s="14"/>
      <c r="YX77" s="14"/>
      <c r="YY77" s="14"/>
      <c r="YZ77" s="14"/>
      <c r="ZA77" s="14"/>
      <c r="ZB77" s="14"/>
      <c r="ZC77" s="14"/>
      <c r="ZD77" s="14"/>
      <c r="ZE77" s="14"/>
      <c r="ZF77" s="14"/>
      <c r="ZG77" s="14"/>
      <c r="ZH77" s="14"/>
      <c r="ZI77" s="14"/>
      <c r="ZJ77" s="14"/>
      <c r="ZK77" s="14"/>
      <c r="ZL77" s="14"/>
      <c r="ZM77" s="14"/>
      <c r="ZN77" s="14"/>
      <c r="ZO77" s="14"/>
      <c r="ZP77" s="14"/>
      <c r="ZQ77" s="14"/>
      <c r="ZR77" s="14"/>
      <c r="ZS77" s="14"/>
      <c r="ZT77" s="14"/>
      <c r="ZU77" s="14"/>
      <c r="ZV77" s="14"/>
      <c r="ZW77" s="14"/>
      <c r="ZX77" s="14"/>
      <c r="ZY77" s="14"/>
      <c r="ZZ77" s="14"/>
      <c r="AAA77" s="14"/>
      <c r="AAB77" s="14"/>
      <c r="AAC77" s="14"/>
      <c r="AAD77" s="14"/>
      <c r="AAE77" s="14"/>
      <c r="AAF77" s="14"/>
      <c r="AAG77" s="14"/>
      <c r="AAH77" s="14"/>
      <c r="AAI77" s="14"/>
      <c r="AAJ77" s="14"/>
      <c r="AAK77" s="14"/>
      <c r="AAL77" s="14"/>
      <c r="AAM77" s="14"/>
      <c r="AAN77" s="14"/>
      <c r="AAO77" s="14"/>
      <c r="AAP77" s="14"/>
      <c r="AAQ77" s="14"/>
      <c r="AAR77" s="14"/>
      <c r="AAS77" s="14"/>
      <c r="AAT77" s="14"/>
      <c r="AAU77" s="14"/>
      <c r="AAV77" s="14"/>
      <c r="AAW77" s="14"/>
      <c r="AAX77" s="14"/>
      <c r="AAY77" s="14"/>
      <c r="AAZ77" s="14"/>
      <c r="ABA77" s="14"/>
      <c r="ABB77" s="14"/>
      <c r="ABC77" s="14"/>
      <c r="ABD77" s="14"/>
      <c r="ABE77" s="14"/>
      <c r="ABF77" s="14"/>
      <c r="ABG77" s="14"/>
      <c r="ABH77" s="14"/>
      <c r="ABI77" s="14"/>
      <c r="ABJ77" s="14"/>
      <c r="ABK77" s="14"/>
      <c r="ABL77" s="14"/>
      <c r="ABM77" s="14"/>
      <c r="ABN77" s="14"/>
      <c r="ABO77" s="14"/>
      <c r="ABP77" s="14"/>
      <c r="ABQ77" s="14"/>
      <c r="ABR77" s="14"/>
      <c r="ABS77" s="14"/>
      <c r="ABT77" s="14"/>
      <c r="ABU77" s="14"/>
      <c r="ABV77" s="14"/>
      <c r="ABW77" s="14"/>
      <c r="ABX77" s="14"/>
      <c r="ABY77" s="14"/>
      <c r="ABZ77" s="14"/>
      <c r="ACA77" s="14"/>
      <c r="ACB77" s="14"/>
      <c r="ACC77" s="14"/>
      <c r="ACD77" s="14"/>
      <c r="ACE77" s="14"/>
      <c r="ACF77" s="14"/>
      <c r="ACG77" s="14"/>
      <c r="ACH77" s="14"/>
      <c r="ACI77" s="14"/>
      <c r="ACJ77" s="14"/>
      <c r="ACK77" s="14"/>
      <c r="ACL77" s="14"/>
      <c r="ACM77" s="14"/>
      <c r="ACN77" s="14"/>
      <c r="ACO77" s="14"/>
      <c r="ACP77" s="14"/>
      <c r="ACQ77" s="14"/>
      <c r="ACR77" s="14"/>
      <c r="ACS77" s="14"/>
      <c r="ACT77" s="14"/>
      <c r="ACU77" s="14"/>
      <c r="ACV77" s="14"/>
      <c r="ACW77" s="14"/>
      <c r="ACX77" s="14"/>
      <c r="ACY77" s="14"/>
      <c r="ACZ77" s="14"/>
      <c r="ADA77" s="14"/>
      <c r="ADB77" s="14"/>
      <c r="ADC77" s="14"/>
      <c r="ADD77" s="14"/>
      <c r="ADE77" s="14"/>
      <c r="ADF77" s="14"/>
      <c r="ADG77" s="14"/>
      <c r="ADH77" s="14"/>
      <c r="ADI77" s="14"/>
      <c r="ADJ77" s="14"/>
      <c r="ADK77" s="14"/>
      <c r="ADL77" s="14"/>
      <c r="ADM77" s="14"/>
      <c r="ADN77" s="14"/>
      <c r="ADO77" s="14"/>
      <c r="ADP77" s="14"/>
      <c r="ADQ77" s="14"/>
      <c r="ADR77" s="14"/>
      <c r="ADS77" s="14"/>
      <c r="ADT77" s="14"/>
      <c r="ADU77" s="14"/>
      <c r="ADV77" s="14"/>
      <c r="ADW77" s="14"/>
      <c r="ADX77" s="14"/>
      <c r="ADY77" s="14"/>
      <c r="ADZ77" s="14"/>
      <c r="AEA77" s="14"/>
      <c r="AEB77" s="14"/>
      <c r="AEC77" s="14"/>
      <c r="AED77" s="14"/>
      <c r="AEE77" s="14"/>
      <c r="AEF77" s="14"/>
      <c r="AEG77" s="14"/>
      <c r="AEH77" s="14"/>
      <c r="AEI77" s="14"/>
      <c r="AEJ77" s="14"/>
      <c r="AEK77" s="14"/>
      <c r="AEL77" s="14"/>
      <c r="AEM77" s="14"/>
      <c r="AEN77" s="14"/>
      <c r="AEO77" s="14"/>
      <c r="AEP77" s="14"/>
      <c r="AEQ77" s="14"/>
      <c r="AER77" s="14"/>
      <c r="AES77" s="14"/>
      <c r="AET77" s="14"/>
      <c r="AEU77" s="14"/>
      <c r="AEV77" s="14"/>
      <c r="AEW77" s="14"/>
      <c r="AEX77" s="14"/>
      <c r="AEY77" s="14"/>
      <c r="AEZ77" s="14"/>
      <c r="AFA77" s="14"/>
      <c r="AFB77" s="14"/>
      <c r="AFC77" s="14"/>
      <c r="AFD77" s="14"/>
      <c r="AFE77" s="14"/>
      <c r="AFF77" s="14"/>
      <c r="AFG77" s="14"/>
      <c r="AFH77" s="14"/>
      <c r="AFI77" s="14"/>
      <c r="AFJ77" s="14"/>
      <c r="AFK77" s="14"/>
      <c r="AFL77" s="14"/>
      <c r="AFM77" s="14"/>
      <c r="AFN77" s="14"/>
      <c r="AFO77" s="14"/>
      <c r="AFP77" s="14"/>
      <c r="AFQ77" s="14"/>
      <c r="AFR77" s="14"/>
      <c r="AFS77" s="14"/>
      <c r="AFT77" s="14"/>
      <c r="AFU77" s="14"/>
      <c r="AFV77" s="14"/>
      <c r="AFW77" s="14"/>
      <c r="AFX77" s="14"/>
      <c r="AFY77" s="14"/>
      <c r="AFZ77" s="14"/>
      <c r="AGA77" s="14"/>
      <c r="AGB77" s="14"/>
      <c r="AGC77" s="14"/>
      <c r="AGD77" s="14"/>
      <c r="AGE77" s="14"/>
      <c r="AGF77" s="14"/>
      <c r="AGG77" s="14"/>
      <c r="AGH77" s="14"/>
      <c r="AGI77" s="14"/>
      <c r="AGJ77" s="14"/>
      <c r="AGK77" s="14"/>
      <c r="AGL77" s="14"/>
      <c r="AGM77" s="14"/>
      <c r="AGN77" s="14"/>
      <c r="AGO77" s="14"/>
      <c r="AGP77" s="14"/>
      <c r="AGQ77" s="14"/>
      <c r="AGR77" s="14"/>
      <c r="AGS77" s="14"/>
      <c r="AGT77" s="14"/>
      <c r="AGU77" s="14"/>
      <c r="AGV77" s="14"/>
      <c r="AGW77" s="14"/>
      <c r="AGX77" s="14"/>
      <c r="AGY77" s="14"/>
      <c r="AGZ77" s="14"/>
      <c r="AHA77" s="14"/>
      <c r="AHB77" s="14"/>
      <c r="AHC77" s="14"/>
      <c r="AHD77" s="14"/>
      <c r="AHE77" s="14"/>
      <c r="AHF77" s="14"/>
      <c r="AHG77" s="14"/>
      <c r="AHH77" s="14"/>
      <c r="AHI77" s="14"/>
      <c r="AHJ77" s="14"/>
      <c r="AHK77" s="14"/>
      <c r="AHL77" s="14"/>
      <c r="AHM77" s="14"/>
      <c r="AHN77" s="14"/>
      <c r="AHO77" s="14"/>
      <c r="AHP77" s="14"/>
      <c r="AHQ77" s="14"/>
      <c r="AHR77" s="14"/>
      <c r="AHS77" s="14"/>
      <c r="AHT77" s="14"/>
      <c r="AHU77" s="14"/>
      <c r="AHV77" s="14"/>
      <c r="AHW77" s="14"/>
      <c r="AHX77" s="14"/>
      <c r="AHY77" s="14"/>
      <c r="AHZ77" s="14"/>
      <c r="AIA77" s="14"/>
      <c r="AIB77" s="14"/>
      <c r="AIC77" s="14"/>
      <c r="AID77" s="14"/>
      <c r="AIE77" s="14"/>
      <c r="AIF77" s="14"/>
      <c r="AIG77" s="14"/>
      <c r="AIH77" s="14"/>
      <c r="AII77" s="14"/>
      <c r="AIJ77" s="14"/>
      <c r="AIK77" s="14"/>
      <c r="AIL77" s="14"/>
      <c r="AIM77" s="14"/>
      <c r="AIN77" s="14"/>
      <c r="AIO77" s="14"/>
      <c r="AIP77" s="14"/>
      <c r="AIQ77" s="14"/>
      <c r="AIR77" s="14"/>
      <c r="AIS77" s="14"/>
      <c r="AIT77" s="14"/>
      <c r="AIU77" s="14"/>
      <c r="AIV77" s="14"/>
      <c r="AIW77" s="14"/>
      <c r="AIX77" s="14"/>
      <c r="AIY77" s="14"/>
      <c r="AIZ77" s="14"/>
      <c r="AJA77" s="14"/>
      <c r="AJB77" s="14"/>
      <c r="AJC77" s="14"/>
      <c r="AJD77" s="14"/>
      <c r="AJE77" s="14"/>
      <c r="AJF77" s="14"/>
      <c r="AJG77" s="14"/>
      <c r="AJH77" s="14"/>
      <c r="AJI77" s="14"/>
      <c r="AJJ77" s="14"/>
      <c r="AJK77" s="14"/>
      <c r="AJL77" s="14"/>
      <c r="AJM77" s="14"/>
      <c r="AJN77" s="14"/>
      <c r="AJO77" s="14"/>
      <c r="AJP77" s="14"/>
      <c r="AJQ77" s="14"/>
      <c r="AJR77" s="14"/>
      <c r="AJS77" s="14"/>
      <c r="AJT77" s="14"/>
      <c r="AJU77" s="14"/>
      <c r="AJV77" s="14"/>
      <c r="AJW77" s="14"/>
      <c r="AJX77" s="14"/>
      <c r="AJY77" s="14"/>
      <c r="AJZ77" s="14"/>
      <c r="AKA77" s="14"/>
      <c r="AKB77" s="14"/>
      <c r="AKC77" s="14"/>
      <c r="AKD77" s="14"/>
      <c r="AKE77" s="14"/>
      <c r="AKF77" s="14"/>
      <c r="AKG77" s="14"/>
      <c r="AKH77" s="14"/>
      <c r="AKI77" s="14"/>
      <c r="AKJ77" s="14"/>
      <c r="AKK77" s="14"/>
      <c r="AKL77" s="14"/>
      <c r="AKM77" s="14"/>
      <c r="AKN77" s="14"/>
      <c r="AKO77" s="14"/>
      <c r="AKP77" s="14"/>
      <c r="AKQ77" s="14"/>
      <c r="AKR77" s="14"/>
      <c r="AKS77" s="14"/>
      <c r="AKT77" s="14"/>
      <c r="AKU77" s="14"/>
      <c r="AKV77" s="14"/>
      <c r="AKW77" s="14"/>
      <c r="AKX77" s="14"/>
      <c r="AKY77" s="14"/>
      <c r="AKZ77" s="14"/>
      <c r="ALA77" s="14"/>
      <c r="ALB77" s="14"/>
      <c r="ALC77" s="14"/>
      <c r="ALD77" s="14"/>
      <c r="ALE77" s="14"/>
      <c r="ALF77" s="14"/>
      <c r="ALG77" s="14"/>
      <c r="ALH77" s="14"/>
      <c r="ALI77" s="14"/>
      <c r="ALJ77" s="14"/>
      <c r="ALK77" s="14"/>
      <c r="ALL77" s="14"/>
      <c r="ALM77" s="14"/>
      <c r="ALN77" s="14"/>
      <c r="ALO77" s="14"/>
      <c r="ALP77" s="14"/>
      <c r="ALQ77" s="14"/>
      <c r="ALR77" s="14"/>
      <c r="ALS77" s="14"/>
      <c r="ALT77" s="14"/>
      <c r="ALU77" s="14"/>
      <c r="ALV77" s="14"/>
      <c r="ALW77" s="14"/>
      <c r="ALX77" s="14"/>
      <c r="ALY77" s="14"/>
      <c r="ALZ77" s="14"/>
      <c r="AMA77" s="14"/>
      <c r="AMB77" s="14"/>
      <c r="AMC77" s="14"/>
      <c r="AMD77" s="14"/>
      <c r="AME77" s="14"/>
    </row>
    <row r="78" spans="1:1019" ht="15" x14ac:dyDescent="0.25">
      <c r="A78" s="14" t="s">
        <v>1327</v>
      </c>
      <c r="B78" s="18">
        <v>9591</v>
      </c>
      <c r="C78" s="14"/>
      <c r="D78" s="14" t="s">
        <v>1328</v>
      </c>
      <c r="E78" s="14"/>
      <c r="F78" s="14"/>
      <c r="G78" s="19"/>
      <c r="H78" s="20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  <c r="IV78" s="14"/>
      <c r="IW78" s="14"/>
      <c r="IX78" s="14"/>
      <c r="IY78" s="14"/>
      <c r="IZ78" s="14"/>
      <c r="JA78" s="14"/>
      <c r="JB78" s="14"/>
      <c r="JC78" s="14"/>
      <c r="JD78" s="14"/>
      <c r="JE78" s="14"/>
      <c r="JF78" s="14"/>
      <c r="JG78" s="14"/>
      <c r="JH78" s="14"/>
      <c r="JI78" s="14"/>
      <c r="JJ78" s="14"/>
      <c r="JK78" s="14"/>
      <c r="JL78" s="14"/>
      <c r="JM78" s="14"/>
      <c r="JN78" s="14"/>
      <c r="JO78" s="14"/>
      <c r="JP78" s="14"/>
      <c r="JQ78" s="14"/>
      <c r="JR78" s="14"/>
      <c r="JS78" s="14"/>
      <c r="JT78" s="14"/>
      <c r="JU78" s="14"/>
      <c r="JV78" s="14"/>
      <c r="JW78" s="14"/>
      <c r="JX78" s="14"/>
      <c r="JY78" s="14"/>
      <c r="JZ78" s="14"/>
      <c r="KA78" s="14"/>
      <c r="KB78" s="14"/>
      <c r="KC78" s="14"/>
      <c r="KD78" s="14"/>
      <c r="KE78" s="14"/>
      <c r="KF78" s="14"/>
      <c r="KG78" s="14"/>
      <c r="KH78" s="14"/>
      <c r="KI78" s="14"/>
      <c r="KJ78" s="14"/>
      <c r="KK78" s="14"/>
      <c r="KL78" s="14"/>
      <c r="KM78" s="14"/>
      <c r="KN78" s="14"/>
      <c r="KO78" s="14"/>
      <c r="KP78" s="14"/>
      <c r="KQ78" s="14"/>
      <c r="KR78" s="14"/>
      <c r="KS78" s="14"/>
      <c r="KT78" s="14"/>
      <c r="KU78" s="14"/>
      <c r="KV78" s="14"/>
      <c r="KW78" s="14"/>
      <c r="KX78" s="14"/>
      <c r="KY78" s="14"/>
      <c r="KZ78" s="14"/>
      <c r="LA78" s="14"/>
      <c r="LB78" s="14"/>
      <c r="LC78" s="14"/>
      <c r="LD78" s="14"/>
      <c r="LE78" s="14"/>
      <c r="LF78" s="14"/>
      <c r="LG78" s="14"/>
      <c r="LH78" s="14"/>
      <c r="LI78" s="14"/>
      <c r="LJ78" s="14"/>
      <c r="LK78" s="14"/>
      <c r="LL78" s="14"/>
      <c r="LM78" s="14"/>
      <c r="LN78" s="14"/>
      <c r="LO78" s="14"/>
      <c r="LP78" s="14"/>
      <c r="LQ78" s="14"/>
      <c r="LR78" s="14"/>
      <c r="LS78" s="14"/>
      <c r="LT78" s="14"/>
      <c r="LU78" s="14"/>
      <c r="LV78" s="14"/>
      <c r="LW78" s="14"/>
      <c r="LX78" s="14"/>
      <c r="LY78" s="14"/>
      <c r="LZ78" s="14"/>
      <c r="MA78" s="14"/>
      <c r="MB78" s="14"/>
      <c r="MC78" s="14"/>
      <c r="MD78" s="14"/>
      <c r="ME78" s="14"/>
      <c r="MF78" s="14"/>
      <c r="MG78" s="14"/>
      <c r="MH78" s="14"/>
      <c r="MI78" s="14"/>
      <c r="MJ78" s="14"/>
      <c r="MK78" s="14"/>
      <c r="ML78" s="14"/>
      <c r="MM78" s="14"/>
      <c r="MN78" s="14"/>
      <c r="MO78" s="14"/>
      <c r="MP78" s="14"/>
      <c r="MQ78" s="14"/>
      <c r="MR78" s="14"/>
      <c r="MS78" s="14"/>
      <c r="MT78" s="14"/>
      <c r="MU78" s="14"/>
      <c r="MV78" s="14"/>
      <c r="MW78" s="14"/>
      <c r="MX78" s="14"/>
      <c r="MY78" s="14"/>
      <c r="MZ78" s="14"/>
      <c r="NA78" s="14"/>
      <c r="NB78" s="14"/>
      <c r="NC78" s="14"/>
      <c r="ND78" s="14"/>
      <c r="NE78" s="14"/>
      <c r="NF78" s="14"/>
      <c r="NG78" s="14"/>
      <c r="NH78" s="14"/>
      <c r="NI78" s="14"/>
      <c r="NJ78" s="14"/>
      <c r="NK78" s="14"/>
      <c r="NL78" s="14"/>
      <c r="NM78" s="14"/>
      <c r="NN78" s="14"/>
      <c r="NO78" s="14"/>
      <c r="NP78" s="14"/>
      <c r="NQ78" s="14"/>
      <c r="NR78" s="14"/>
      <c r="NS78" s="14"/>
      <c r="NT78" s="14"/>
      <c r="NU78" s="14"/>
      <c r="NV78" s="14"/>
      <c r="NW78" s="14"/>
      <c r="NX78" s="14"/>
      <c r="NY78" s="14"/>
      <c r="NZ78" s="14"/>
      <c r="OA78" s="14"/>
      <c r="OB78" s="14"/>
      <c r="OC78" s="14"/>
      <c r="OD78" s="14"/>
      <c r="OE78" s="14"/>
      <c r="OF78" s="14"/>
      <c r="OG78" s="14"/>
      <c r="OH78" s="14"/>
      <c r="OI78" s="14"/>
      <c r="OJ78" s="14"/>
      <c r="OK78" s="14"/>
      <c r="OL78" s="14"/>
      <c r="OM78" s="14"/>
      <c r="ON78" s="14"/>
      <c r="OO78" s="14"/>
      <c r="OP78" s="14"/>
      <c r="OQ78" s="14"/>
      <c r="OR78" s="14"/>
      <c r="OS78" s="14"/>
      <c r="OT78" s="14"/>
      <c r="OU78" s="14"/>
      <c r="OV78" s="14"/>
      <c r="OW78" s="14"/>
      <c r="OX78" s="14"/>
      <c r="OY78" s="14"/>
      <c r="OZ78" s="14"/>
      <c r="PA78" s="14"/>
      <c r="PB78" s="14"/>
      <c r="PC78" s="14"/>
      <c r="PD78" s="14"/>
      <c r="PE78" s="14"/>
      <c r="PF78" s="14"/>
      <c r="PG78" s="14"/>
      <c r="PH78" s="14"/>
      <c r="PI78" s="14"/>
      <c r="PJ78" s="14"/>
      <c r="PK78" s="14"/>
      <c r="PL78" s="14"/>
      <c r="PM78" s="14"/>
      <c r="PN78" s="14"/>
      <c r="PO78" s="14"/>
      <c r="PP78" s="14"/>
      <c r="PQ78" s="14"/>
      <c r="PR78" s="14"/>
      <c r="PS78" s="14"/>
      <c r="PT78" s="14"/>
      <c r="PU78" s="14"/>
      <c r="PV78" s="14"/>
      <c r="PW78" s="14"/>
      <c r="PX78" s="14"/>
      <c r="PY78" s="14"/>
      <c r="PZ78" s="14"/>
      <c r="QA78" s="14"/>
      <c r="QB78" s="14"/>
      <c r="QC78" s="14"/>
      <c r="QD78" s="14"/>
      <c r="QE78" s="14"/>
      <c r="QF78" s="14"/>
      <c r="QG78" s="14"/>
      <c r="QH78" s="14"/>
      <c r="QI78" s="14"/>
      <c r="QJ78" s="14"/>
      <c r="QK78" s="14"/>
      <c r="QL78" s="14"/>
      <c r="QM78" s="14"/>
      <c r="QN78" s="14"/>
      <c r="QO78" s="14"/>
      <c r="QP78" s="14"/>
      <c r="QQ78" s="14"/>
      <c r="QR78" s="14"/>
      <c r="QS78" s="14"/>
      <c r="QT78" s="14"/>
      <c r="QU78" s="14"/>
      <c r="QV78" s="14"/>
      <c r="QW78" s="14"/>
      <c r="QX78" s="14"/>
      <c r="QY78" s="14"/>
      <c r="QZ78" s="14"/>
      <c r="RA78" s="14"/>
      <c r="RB78" s="14"/>
      <c r="RC78" s="14"/>
      <c r="RD78" s="14"/>
      <c r="RE78" s="14"/>
      <c r="RF78" s="14"/>
      <c r="RG78" s="14"/>
      <c r="RH78" s="14"/>
      <c r="RI78" s="14"/>
      <c r="RJ78" s="14"/>
      <c r="RK78" s="14"/>
      <c r="RL78" s="14"/>
      <c r="RM78" s="14"/>
      <c r="RN78" s="14"/>
      <c r="RO78" s="14"/>
      <c r="RP78" s="14"/>
      <c r="RQ78" s="14"/>
      <c r="RR78" s="14"/>
      <c r="RS78" s="14"/>
      <c r="RT78" s="14"/>
      <c r="RU78" s="14"/>
      <c r="RV78" s="14"/>
      <c r="RW78" s="14"/>
      <c r="RX78" s="14"/>
      <c r="RY78" s="14"/>
      <c r="RZ78" s="14"/>
      <c r="SA78" s="14"/>
      <c r="SB78" s="14"/>
      <c r="SC78" s="14"/>
      <c r="SD78" s="14"/>
      <c r="SE78" s="14"/>
      <c r="SF78" s="14"/>
      <c r="SG78" s="14"/>
      <c r="SH78" s="14"/>
      <c r="SI78" s="14"/>
      <c r="SJ78" s="14"/>
      <c r="SK78" s="14"/>
      <c r="SL78" s="14"/>
      <c r="SM78" s="14"/>
      <c r="SN78" s="14"/>
      <c r="SO78" s="14"/>
      <c r="SP78" s="14"/>
      <c r="SQ78" s="14"/>
      <c r="SR78" s="14"/>
      <c r="SS78" s="14"/>
      <c r="ST78" s="14"/>
      <c r="SU78" s="14"/>
      <c r="SV78" s="14"/>
      <c r="SW78" s="14"/>
      <c r="SX78" s="14"/>
      <c r="SY78" s="14"/>
      <c r="SZ78" s="14"/>
      <c r="TA78" s="14"/>
      <c r="TB78" s="14"/>
      <c r="TC78" s="14"/>
      <c r="TD78" s="14"/>
      <c r="TE78" s="14"/>
      <c r="TF78" s="14"/>
      <c r="TG78" s="14"/>
      <c r="TH78" s="14"/>
      <c r="TI78" s="14"/>
      <c r="TJ78" s="14"/>
      <c r="TK78" s="14"/>
      <c r="TL78" s="14"/>
      <c r="TM78" s="14"/>
      <c r="TN78" s="14"/>
      <c r="TO78" s="14"/>
      <c r="TP78" s="14"/>
      <c r="TQ78" s="14"/>
      <c r="TR78" s="14"/>
      <c r="TS78" s="14"/>
      <c r="TT78" s="14"/>
      <c r="TU78" s="14"/>
      <c r="TV78" s="14"/>
      <c r="TW78" s="14"/>
      <c r="TX78" s="14"/>
      <c r="TY78" s="14"/>
      <c r="TZ78" s="14"/>
      <c r="UA78" s="14"/>
      <c r="UB78" s="14"/>
      <c r="UC78" s="14"/>
      <c r="UD78" s="14"/>
      <c r="UE78" s="14"/>
      <c r="UF78" s="14"/>
      <c r="UG78" s="14"/>
      <c r="UH78" s="14"/>
      <c r="UI78" s="14"/>
      <c r="UJ78" s="14"/>
      <c r="UK78" s="14"/>
      <c r="UL78" s="14"/>
      <c r="UM78" s="14"/>
      <c r="UN78" s="14"/>
      <c r="UO78" s="14"/>
      <c r="UP78" s="14"/>
      <c r="UQ78" s="14"/>
      <c r="UR78" s="14"/>
      <c r="US78" s="14"/>
      <c r="UT78" s="14"/>
      <c r="UU78" s="14"/>
      <c r="UV78" s="14"/>
      <c r="UW78" s="14"/>
      <c r="UX78" s="14"/>
      <c r="UY78" s="14"/>
      <c r="UZ78" s="14"/>
      <c r="VA78" s="14"/>
      <c r="VB78" s="14"/>
      <c r="VC78" s="14"/>
      <c r="VD78" s="14"/>
      <c r="VE78" s="14"/>
      <c r="VF78" s="14"/>
      <c r="VG78" s="14"/>
      <c r="VH78" s="14"/>
      <c r="VI78" s="14"/>
      <c r="VJ78" s="14"/>
      <c r="VK78" s="14"/>
      <c r="VL78" s="14"/>
      <c r="VM78" s="14"/>
      <c r="VN78" s="14"/>
      <c r="VO78" s="14"/>
      <c r="VP78" s="14"/>
      <c r="VQ78" s="14"/>
      <c r="VR78" s="14"/>
      <c r="VS78" s="14"/>
      <c r="VT78" s="14"/>
      <c r="VU78" s="14"/>
      <c r="VV78" s="14"/>
      <c r="VW78" s="14"/>
      <c r="VX78" s="14"/>
      <c r="VY78" s="14"/>
      <c r="VZ78" s="14"/>
      <c r="WA78" s="14"/>
      <c r="WB78" s="14"/>
      <c r="WC78" s="14"/>
      <c r="WD78" s="14"/>
      <c r="WE78" s="14"/>
      <c r="WF78" s="14"/>
      <c r="WG78" s="14"/>
      <c r="WH78" s="14"/>
      <c r="WI78" s="14"/>
      <c r="WJ78" s="14"/>
      <c r="WK78" s="14"/>
      <c r="WL78" s="14"/>
      <c r="WM78" s="14"/>
      <c r="WN78" s="14"/>
      <c r="WO78" s="14"/>
      <c r="WP78" s="14"/>
      <c r="WQ78" s="14"/>
      <c r="WR78" s="14"/>
      <c r="WS78" s="14"/>
      <c r="WT78" s="14"/>
      <c r="WU78" s="14"/>
      <c r="WV78" s="14"/>
      <c r="WW78" s="14"/>
      <c r="WX78" s="14"/>
      <c r="WY78" s="14"/>
      <c r="WZ78" s="14"/>
      <c r="XA78" s="14"/>
      <c r="XB78" s="14"/>
      <c r="XC78" s="14"/>
      <c r="XD78" s="14"/>
      <c r="XE78" s="14"/>
      <c r="XF78" s="14"/>
      <c r="XG78" s="14"/>
      <c r="XH78" s="14"/>
      <c r="XI78" s="14"/>
      <c r="XJ78" s="14"/>
      <c r="XK78" s="14"/>
      <c r="XL78" s="14"/>
      <c r="XM78" s="14"/>
      <c r="XN78" s="14"/>
      <c r="XO78" s="14"/>
      <c r="XP78" s="14"/>
      <c r="XQ78" s="14"/>
      <c r="XR78" s="14"/>
      <c r="XS78" s="14"/>
      <c r="XT78" s="14"/>
      <c r="XU78" s="14"/>
      <c r="XV78" s="14"/>
      <c r="XW78" s="14"/>
      <c r="XX78" s="14"/>
      <c r="XY78" s="14"/>
      <c r="XZ78" s="14"/>
      <c r="YA78" s="14"/>
      <c r="YB78" s="14"/>
      <c r="YC78" s="14"/>
      <c r="YD78" s="14"/>
      <c r="YE78" s="14"/>
      <c r="YF78" s="14"/>
      <c r="YG78" s="14"/>
      <c r="YH78" s="14"/>
      <c r="YI78" s="14"/>
      <c r="YJ78" s="14"/>
      <c r="YK78" s="14"/>
      <c r="YL78" s="14"/>
      <c r="YM78" s="14"/>
      <c r="YN78" s="14"/>
      <c r="YO78" s="14"/>
      <c r="YP78" s="14"/>
      <c r="YQ78" s="14"/>
      <c r="YR78" s="14"/>
      <c r="YS78" s="14"/>
      <c r="YT78" s="14"/>
      <c r="YU78" s="14"/>
      <c r="YV78" s="14"/>
      <c r="YW78" s="14"/>
      <c r="YX78" s="14"/>
      <c r="YY78" s="14"/>
      <c r="YZ78" s="14"/>
      <c r="ZA78" s="14"/>
      <c r="ZB78" s="14"/>
      <c r="ZC78" s="14"/>
      <c r="ZD78" s="14"/>
      <c r="ZE78" s="14"/>
      <c r="ZF78" s="14"/>
      <c r="ZG78" s="14"/>
      <c r="ZH78" s="14"/>
      <c r="ZI78" s="14"/>
      <c r="ZJ78" s="14"/>
      <c r="ZK78" s="14"/>
      <c r="ZL78" s="14"/>
      <c r="ZM78" s="14"/>
      <c r="ZN78" s="14"/>
      <c r="ZO78" s="14"/>
      <c r="ZP78" s="14"/>
      <c r="ZQ78" s="14"/>
      <c r="ZR78" s="14"/>
      <c r="ZS78" s="14"/>
      <c r="ZT78" s="14"/>
      <c r="ZU78" s="14"/>
      <c r="ZV78" s="14"/>
      <c r="ZW78" s="14"/>
      <c r="ZX78" s="14"/>
      <c r="ZY78" s="14"/>
      <c r="ZZ78" s="14"/>
      <c r="AAA78" s="14"/>
      <c r="AAB78" s="14"/>
      <c r="AAC78" s="14"/>
      <c r="AAD78" s="14"/>
      <c r="AAE78" s="14"/>
      <c r="AAF78" s="14"/>
      <c r="AAG78" s="14"/>
      <c r="AAH78" s="14"/>
      <c r="AAI78" s="14"/>
      <c r="AAJ78" s="14"/>
      <c r="AAK78" s="14"/>
      <c r="AAL78" s="14"/>
      <c r="AAM78" s="14"/>
      <c r="AAN78" s="14"/>
      <c r="AAO78" s="14"/>
      <c r="AAP78" s="14"/>
      <c r="AAQ78" s="14"/>
      <c r="AAR78" s="14"/>
      <c r="AAS78" s="14"/>
      <c r="AAT78" s="14"/>
      <c r="AAU78" s="14"/>
      <c r="AAV78" s="14"/>
      <c r="AAW78" s="14"/>
      <c r="AAX78" s="14"/>
      <c r="AAY78" s="14"/>
      <c r="AAZ78" s="14"/>
      <c r="ABA78" s="14"/>
      <c r="ABB78" s="14"/>
      <c r="ABC78" s="14"/>
      <c r="ABD78" s="14"/>
      <c r="ABE78" s="14"/>
      <c r="ABF78" s="14"/>
      <c r="ABG78" s="14"/>
      <c r="ABH78" s="14"/>
      <c r="ABI78" s="14"/>
      <c r="ABJ78" s="14"/>
      <c r="ABK78" s="14"/>
      <c r="ABL78" s="14"/>
      <c r="ABM78" s="14"/>
      <c r="ABN78" s="14"/>
      <c r="ABO78" s="14"/>
      <c r="ABP78" s="14"/>
      <c r="ABQ78" s="14"/>
      <c r="ABR78" s="14"/>
      <c r="ABS78" s="14"/>
      <c r="ABT78" s="14"/>
      <c r="ABU78" s="14"/>
      <c r="ABV78" s="14"/>
      <c r="ABW78" s="14"/>
      <c r="ABX78" s="14"/>
      <c r="ABY78" s="14"/>
      <c r="ABZ78" s="14"/>
      <c r="ACA78" s="14"/>
      <c r="ACB78" s="14"/>
      <c r="ACC78" s="14"/>
      <c r="ACD78" s="14"/>
      <c r="ACE78" s="14"/>
      <c r="ACF78" s="14"/>
      <c r="ACG78" s="14"/>
      <c r="ACH78" s="14"/>
      <c r="ACI78" s="14"/>
      <c r="ACJ78" s="14"/>
      <c r="ACK78" s="14"/>
      <c r="ACL78" s="14"/>
      <c r="ACM78" s="14"/>
      <c r="ACN78" s="14"/>
      <c r="ACO78" s="14"/>
      <c r="ACP78" s="14"/>
      <c r="ACQ78" s="14"/>
      <c r="ACR78" s="14"/>
      <c r="ACS78" s="14"/>
      <c r="ACT78" s="14"/>
      <c r="ACU78" s="14"/>
      <c r="ACV78" s="14"/>
      <c r="ACW78" s="14"/>
      <c r="ACX78" s="14"/>
      <c r="ACY78" s="14"/>
      <c r="ACZ78" s="14"/>
      <c r="ADA78" s="14"/>
      <c r="ADB78" s="14"/>
      <c r="ADC78" s="14"/>
      <c r="ADD78" s="14"/>
      <c r="ADE78" s="14"/>
      <c r="ADF78" s="14"/>
      <c r="ADG78" s="14"/>
      <c r="ADH78" s="14"/>
      <c r="ADI78" s="14"/>
      <c r="ADJ78" s="14"/>
      <c r="ADK78" s="14"/>
      <c r="ADL78" s="14"/>
      <c r="ADM78" s="14"/>
      <c r="ADN78" s="14"/>
      <c r="ADO78" s="14"/>
      <c r="ADP78" s="14"/>
      <c r="ADQ78" s="14"/>
      <c r="ADR78" s="14"/>
      <c r="ADS78" s="14"/>
      <c r="ADT78" s="14"/>
      <c r="ADU78" s="14"/>
      <c r="ADV78" s="14"/>
      <c r="ADW78" s="14"/>
      <c r="ADX78" s="14"/>
      <c r="ADY78" s="14"/>
      <c r="ADZ78" s="14"/>
      <c r="AEA78" s="14"/>
      <c r="AEB78" s="14"/>
      <c r="AEC78" s="14"/>
      <c r="AED78" s="14"/>
      <c r="AEE78" s="14"/>
      <c r="AEF78" s="14"/>
      <c r="AEG78" s="14"/>
      <c r="AEH78" s="14"/>
      <c r="AEI78" s="14"/>
      <c r="AEJ78" s="14"/>
      <c r="AEK78" s="14"/>
      <c r="AEL78" s="14"/>
      <c r="AEM78" s="14"/>
      <c r="AEN78" s="14"/>
      <c r="AEO78" s="14"/>
      <c r="AEP78" s="14"/>
      <c r="AEQ78" s="14"/>
      <c r="AER78" s="14"/>
      <c r="AES78" s="14"/>
      <c r="AET78" s="14"/>
      <c r="AEU78" s="14"/>
      <c r="AEV78" s="14"/>
      <c r="AEW78" s="14"/>
      <c r="AEX78" s="14"/>
      <c r="AEY78" s="14"/>
      <c r="AEZ78" s="14"/>
      <c r="AFA78" s="14"/>
      <c r="AFB78" s="14"/>
      <c r="AFC78" s="14"/>
      <c r="AFD78" s="14"/>
      <c r="AFE78" s="14"/>
      <c r="AFF78" s="14"/>
      <c r="AFG78" s="14"/>
      <c r="AFH78" s="14"/>
      <c r="AFI78" s="14"/>
      <c r="AFJ78" s="14"/>
      <c r="AFK78" s="14"/>
      <c r="AFL78" s="14"/>
      <c r="AFM78" s="14"/>
      <c r="AFN78" s="14"/>
      <c r="AFO78" s="14"/>
      <c r="AFP78" s="14"/>
      <c r="AFQ78" s="14"/>
      <c r="AFR78" s="14"/>
      <c r="AFS78" s="14"/>
      <c r="AFT78" s="14"/>
      <c r="AFU78" s="14"/>
      <c r="AFV78" s="14"/>
      <c r="AFW78" s="14"/>
      <c r="AFX78" s="14"/>
      <c r="AFY78" s="14"/>
      <c r="AFZ78" s="14"/>
      <c r="AGA78" s="14"/>
      <c r="AGB78" s="14"/>
      <c r="AGC78" s="14"/>
      <c r="AGD78" s="14"/>
      <c r="AGE78" s="14"/>
      <c r="AGF78" s="14"/>
      <c r="AGG78" s="14"/>
      <c r="AGH78" s="14"/>
      <c r="AGI78" s="14"/>
      <c r="AGJ78" s="14"/>
      <c r="AGK78" s="14"/>
      <c r="AGL78" s="14"/>
      <c r="AGM78" s="14"/>
      <c r="AGN78" s="14"/>
      <c r="AGO78" s="14"/>
      <c r="AGP78" s="14"/>
      <c r="AGQ78" s="14"/>
      <c r="AGR78" s="14"/>
      <c r="AGS78" s="14"/>
      <c r="AGT78" s="14"/>
      <c r="AGU78" s="14"/>
      <c r="AGV78" s="14"/>
      <c r="AGW78" s="14"/>
      <c r="AGX78" s="14"/>
      <c r="AGY78" s="14"/>
      <c r="AGZ78" s="14"/>
      <c r="AHA78" s="14"/>
      <c r="AHB78" s="14"/>
      <c r="AHC78" s="14"/>
      <c r="AHD78" s="14"/>
      <c r="AHE78" s="14"/>
      <c r="AHF78" s="14"/>
      <c r="AHG78" s="14"/>
      <c r="AHH78" s="14"/>
      <c r="AHI78" s="14"/>
      <c r="AHJ78" s="14"/>
      <c r="AHK78" s="14"/>
      <c r="AHL78" s="14"/>
      <c r="AHM78" s="14"/>
      <c r="AHN78" s="14"/>
      <c r="AHO78" s="14"/>
      <c r="AHP78" s="14"/>
      <c r="AHQ78" s="14"/>
      <c r="AHR78" s="14"/>
      <c r="AHS78" s="14"/>
      <c r="AHT78" s="14"/>
      <c r="AHU78" s="14"/>
      <c r="AHV78" s="14"/>
      <c r="AHW78" s="14"/>
      <c r="AHX78" s="14"/>
      <c r="AHY78" s="14"/>
      <c r="AHZ78" s="14"/>
      <c r="AIA78" s="14"/>
      <c r="AIB78" s="14"/>
      <c r="AIC78" s="14"/>
      <c r="AID78" s="14"/>
      <c r="AIE78" s="14"/>
      <c r="AIF78" s="14"/>
      <c r="AIG78" s="14"/>
      <c r="AIH78" s="14"/>
      <c r="AII78" s="14"/>
      <c r="AIJ78" s="14"/>
      <c r="AIK78" s="14"/>
      <c r="AIL78" s="14"/>
      <c r="AIM78" s="14"/>
      <c r="AIN78" s="14"/>
      <c r="AIO78" s="14"/>
      <c r="AIP78" s="14"/>
      <c r="AIQ78" s="14"/>
      <c r="AIR78" s="14"/>
      <c r="AIS78" s="14"/>
      <c r="AIT78" s="14"/>
      <c r="AIU78" s="14"/>
      <c r="AIV78" s="14"/>
      <c r="AIW78" s="14"/>
      <c r="AIX78" s="14"/>
      <c r="AIY78" s="14"/>
      <c r="AIZ78" s="14"/>
      <c r="AJA78" s="14"/>
      <c r="AJB78" s="14"/>
      <c r="AJC78" s="14"/>
      <c r="AJD78" s="14"/>
      <c r="AJE78" s="14"/>
      <c r="AJF78" s="14"/>
      <c r="AJG78" s="14"/>
      <c r="AJH78" s="14"/>
      <c r="AJI78" s="14"/>
      <c r="AJJ78" s="14"/>
      <c r="AJK78" s="14"/>
      <c r="AJL78" s="14"/>
      <c r="AJM78" s="14"/>
      <c r="AJN78" s="14"/>
      <c r="AJO78" s="14"/>
      <c r="AJP78" s="14"/>
      <c r="AJQ78" s="14"/>
      <c r="AJR78" s="14"/>
      <c r="AJS78" s="14"/>
      <c r="AJT78" s="14"/>
      <c r="AJU78" s="14"/>
      <c r="AJV78" s="14"/>
      <c r="AJW78" s="14"/>
      <c r="AJX78" s="14"/>
      <c r="AJY78" s="14"/>
      <c r="AJZ78" s="14"/>
      <c r="AKA78" s="14"/>
      <c r="AKB78" s="14"/>
      <c r="AKC78" s="14"/>
      <c r="AKD78" s="14"/>
      <c r="AKE78" s="14"/>
      <c r="AKF78" s="14"/>
      <c r="AKG78" s="14"/>
      <c r="AKH78" s="14"/>
      <c r="AKI78" s="14"/>
      <c r="AKJ78" s="14"/>
      <c r="AKK78" s="14"/>
      <c r="AKL78" s="14"/>
      <c r="AKM78" s="14"/>
      <c r="AKN78" s="14"/>
      <c r="AKO78" s="14"/>
      <c r="AKP78" s="14"/>
      <c r="AKQ78" s="14"/>
      <c r="AKR78" s="14"/>
      <c r="AKS78" s="14"/>
      <c r="AKT78" s="14"/>
      <c r="AKU78" s="14"/>
      <c r="AKV78" s="14"/>
      <c r="AKW78" s="14"/>
      <c r="AKX78" s="14"/>
      <c r="AKY78" s="14"/>
      <c r="AKZ78" s="14"/>
      <c r="ALA78" s="14"/>
      <c r="ALB78" s="14"/>
      <c r="ALC78" s="14"/>
      <c r="ALD78" s="14"/>
      <c r="ALE78" s="14"/>
      <c r="ALF78" s="14"/>
      <c r="ALG78" s="14"/>
      <c r="ALH78" s="14"/>
      <c r="ALI78" s="14"/>
      <c r="ALJ78" s="14"/>
      <c r="ALK78" s="14"/>
      <c r="ALL78" s="14"/>
      <c r="ALM78" s="14"/>
      <c r="ALN78" s="14"/>
      <c r="ALO78" s="14"/>
      <c r="ALP78" s="14"/>
      <c r="ALQ78" s="14"/>
      <c r="ALR78" s="14"/>
      <c r="ALS78" s="14"/>
      <c r="ALT78" s="14"/>
      <c r="ALU78" s="14"/>
      <c r="ALV78" s="14"/>
      <c r="ALW78" s="14"/>
      <c r="ALX78" s="14"/>
      <c r="ALY78" s="14"/>
      <c r="ALZ78" s="14"/>
      <c r="AMA78" s="14"/>
      <c r="AMB78" s="14"/>
      <c r="AMC78" s="14"/>
      <c r="AMD78" s="14"/>
      <c r="AME78" s="14"/>
    </row>
    <row r="79" spans="1:1019" ht="15" x14ac:dyDescent="0.25">
      <c r="A79" s="14" t="s">
        <v>2058</v>
      </c>
      <c r="B79" s="18">
        <v>25576</v>
      </c>
      <c r="C79" s="14"/>
      <c r="D79" s="14" t="s">
        <v>2059</v>
      </c>
      <c r="E79" s="14"/>
      <c r="F79" s="14"/>
      <c r="G79" s="19"/>
      <c r="H79" s="20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  <c r="IV79" s="14"/>
      <c r="IW79" s="14"/>
      <c r="IX79" s="14"/>
      <c r="IY79" s="14"/>
      <c r="IZ79" s="14"/>
      <c r="JA79" s="14"/>
      <c r="JB79" s="14"/>
      <c r="JC79" s="14"/>
      <c r="JD79" s="14"/>
      <c r="JE79" s="14"/>
      <c r="JF79" s="14"/>
      <c r="JG79" s="14"/>
      <c r="JH79" s="14"/>
      <c r="JI79" s="14"/>
      <c r="JJ79" s="14"/>
      <c r="JK79" s="14"/>
      <c r="JL79" s="14"/>
      <c r="JM79" s="14"/>
      <c r="JN79" s="14"/>
      <c r="JO79" s="14"/>
      <c r="JP79" s="14"/>
      <c r="JQ79" s="14"/>
      <c r="JR79" s="14"/>
      <c r="JS79" s="14"/>
      <c r="JT79" s="14"/>
      <c r="JU79" s="14"/>
      <c r="JV79" s="14"/>
      <c r="JW79" s="14"/>
      <c r="JX79" s="14"/>
      <c r="JY79" s="14"/>
      <c r="JZ79" s="14"/>
      <c r="KA79" s="14"/>
      <c r="KB79" s="14"/>
      <c r="KC79" s="14"/>
      <c r="KD79" s="14"/>
      <c r="KE79" s="14"/>
      <c r="KF79" s="14"/>
      <c r="KG79" s="14"/>
      <c r="KH79" s="14"/>
      <c r="KI79" s="14"/>
      <c r="KJ79" s="14"/>
      <c r="KK79" s="14"/>
      <c r="KL79" s="14"/>
      <c r="KM79" s="14"/>
      <c r="KN79" s="14"/>
      <c r="KO79" s="14"/>
      <c r="KP79" s="14"/>
      <c r="KQ79" s="14"/>
      <c r="KR79" s="14"/>
      <c r="KS79" s="14"/>
      <c r="KT79" s="14"/>
      <c r="KU79" s="14"/>
      <c r="KV79" s="14"/>
      <c r="KW79" s="14"/>
      <c r="KX79" s="14"/>
      <c r="KY79" s="14"/>
      <c r="KZ79" s="14"/>
      <c r="LA79" s="14"/>
      <c r="LB79" s="14"/>
      <c r="LC79" s="14"/>
      <c r="LD79" s="14"/>
      <c r="LE79" s="14"/>
      <c r="LF79" s="14"/>
      <c r="LG79" s="14"/>
      <c r="LH79" s="14"/>
      <c r="LI79" s="14"/>
      <c r="LJ79" s="14"/>
      <c r="LK79" s="14"/>
      <c r="LL79" s="14"/>
      <c r="LM79" s="14"/>
      <c r="LN79" s="14"/>
      <c r="LO79" s="14"/>
      <c r="LP79" s="14"/>
      <c r="LQ79" s="14"/>
      <c r="LR79" s="14"/>
      <c r="LS79" s="14"/>
      <c r="LT79" s="14"/>
      <c r="LU79" s="14"/>
      <c r="LV79" s="14"/>
      <c r="LW79" s="14"/>
      <c r="LX79" s="14"/>
      <c r="LY79" s="14"/>
      <c r="LZ79" s="14"/>
      <c r="MA79" s="14"/>
      <c r="MB79" s="14"/>
      <c r="MC79" s="14"/>
      <c r="MD79" s="14"/>
      <c r="ME79" s="14"/>
      <c r="MF79" s="14"/>
      <c r="MG79" s="14"/>
      <c r="MH79" s="14"/>
      <c r="MI79" s="14"/>
      <c r="MJ79" s="14"/>
      <c r="MK79" s="14"/>
      <c r="ML79" s="14"/>
      <c r="MM79" s="14"/>
      <c r="MN79" s="14"/>
      <c r="MO79" s="14"/>
      <c r="MP79" s="14"/>
      <c r="MQ79" s="14"/>
      <c r="MR79" s="14"/>
      <c r="MS79" s="14"/>
      <c r="MT79" s="14"/>
      <c r="MU79" s="14"/>
      <c r="MV79" s="14"/>
      <c r="MW79" s="14"/>
      <c r="MX79" s="14"/>
      <c r="MY79" s="14"/>
      <c r="MZ79" s="14"/>
      <c r="NA79" s="14"/>
      <c r="NB79" s="14"/>
      <c r="NC79" s="14"/>
      <c r="ND79" s="14"/>
      <c r="NE79" s="14"/>
      <c r="NF79" s="14"/>
      <c r="NG79" s="14"/>
      <c r="NH79" s="14"/>
      <c r="NI79" s="14"/>
      <c r="NJ79" s="14"/>
      <c r="NK79" s="14"/>
      <c r="NL79" s="14"/>
      <c r="NM79" s="14"/>
      <c r="NN79" s="14"/>
      <c r="NO79" s="14"/>
      <c r="NP79" s="14"/>
      <c r="NQ79" s="14"/>
      <c r="NR79" s="14"/>
      <c r="NS79" s="14"/>
      <c r="NT79" s="14"/>
      <c r="NU79" s="14"/>
      <c r="NV79" s="14"/>
      <c r="NW79" s="14"/>
      <c r="NX79" s="14"/>
      <c r="NY79" s="14"/>
      <c r="NZ79" s="14"/>
      <c r="OA79" s="14"/>
      <c r="OB79" s="14"/>
      <c r="OC79" s="14"/>
      <c r="OD79" s="14"/>
      <c r="OE79" s="14"/>
      <c r="OF79" s="14"/>
      <c r="OG79" s="14"/>
      <c r="OH79" s="14"/>
      <c r="OI79" s="14"/>
      <c r="OJ79" s="14"/>
      <c r="OK79" s="14"/>
      <c r="OL79" s="14"/>
      <c r="OM79" s="14"/>
      <c r="ON79" s="14"/>
      <c r="OO79" s="14"/>
      <c r="OP79" s="14"/>
      <c r="OQ79" s="14"/>
      <c r="OR79" s="14"/>
      <c r="OS79" s="14"/>
      <c r="OT79" s="14"/>
      <c r="OU79" s="14"/>
      <c r="OV79" s="14"/>
      <c r="OW79" s="14"/>
      <c r="OX79" s="14"/>
      <c r="OY79" s="14"/>
      <c r="OZ79" s="14"/>
      <c r="PA79" s="14"/>
      <c r="PB79" s="14"/>
      <c r="PC79" s="14"/>
      <c r="PD79" s="14"/>
      <c r="PE79" s="14"/>
      <c r="PF79" s="14"/>
      <c r="PG79" s="14"/>
      <c r="PH79" s="14"/>
      <c r="PI79" s="14"/>
      <c r="PJ79" s="14"/>
      <c r="PK79" s="14"/>
      <c r="PL79" s="14"/>
      <c r="PM79" s="14"/>
      <c r="PN79" s="14"/>
      <c r="PO79" s="14"/>
      <c r="PP79" s="14"/>
      <c r="PQ79" s="14"/>
      <c r="PR79" s="14"/>
      <c r="PS79" s="14"/>
      <c r="PT79" s="14"/>
      <c r="PU79" s="14"/>
      <c r="PV79" s="14"/>
      <c r="PW79" s="14"/>
      <c r="PX79" s="14"/>
      <c r="PY79" s="14"/>
      <c r="PZ79" s="14"/>
      <c r="QA79" s="14"/>
      <c r="QB79" s="14"/>
      <c r="QC79" s="14"/>
      <c r="QD79" s="14"/>
      <c r="QE79" s="14"/>
      <c r="QF79" s="14"/>
      <c r="QG79" s="14"/>
      <c r="QH79" s="14"/>
      <c r="QI79" s="14"/>
      <c r="QJ79" s="14"/>
      <c r="QK79" s="14"/>
      <c r="QL79" s="14"/>
      <c r="QM79" s="14"/>
      <c r="QN79" s="14"/>
      <c r="QO79" s="14"/>
      <c r="QP79" s="14"/>
      <c r="QQ79" s="14"/>
      <c r="QR79" s="14"/>
      <c r="QS79" s="14"/>
      <c r="QT79" s="14"/>
      <c r="QU79" s="14"/>
      <c r="QV79" s="14"/>
      <c r="QW79" s="14"/>
      <c r="QX79" s="14"/>
      <c r="QY79" s="14"/>
      <c r="QZ79" s="14"/>
      <c r="RA79" s="14"/>
      <c r="RB79" s="14"/>
      <c r="RC79" s="14"/>
      <c r="RD79" s="14"/>
      <c r="RE79" s="14"/>
      <c r="RF79" s="14"/>
      <c r="RG79" s="14"/>
      <c r="RH79" s="14"/>
      <c r="RI79" s="14"/>
      <c r="RJ79" s="14"/>
      <c r="RK79" s="14"/>
      <c r="RL79" s="14"/>
      <c r="RM79" s="14"/>
      <c r="RN79" s="14"/>
      <c r="RO79" s="14"/>
      <c r="RP79" s="14"/>
      <c r="RQ79" s="14"/>
      <c r="RR79" s="14"/>
      <c r="RS79" s="14"/>
      <c r="RT79" s="14"/>
      <c r="RU79" s="14"/>
      <c r="RV79" s="14"/>
      <c r="RW79" s="14"/>
      <c r="RX79" s="14"/>
      <c r="RY79" s="14"/>
      <c r="RZ79" s="14"/>
      <c r="SA79" s="14"/>
      <c r="SB79" s="14"/>
      <c r="SC79" s="14"/>
      <c r="SD79" s="14"/>
      <c r="SE79" s="14"/>
      <c r="SF79" s="14"/>
      <c r="SG79" s="14"/>
      <c r="SH79" s="14"/>
      <c r="SI79" s="14"/>
      <c r="SJ79" s="14"/>
      <c r="SK79" s="14"/>
      <c r="SL79" s="14"/>
      <c r="SM79" s="14"/>
      <c r="SN79" s="14"/>
      <c r="SO79" s="14"/>
      <c r="SP79" s="14"/>
      <c r="SQ79" s="14"/>
      <c r="SR79" s="14"/>
      <c r="SS79" s="14"/>
      <c r="ST79" s="14"/>
      <c r="SU79" s="14"/>
      <c r="SV79" s="14"/>
      <c r="SW79" s="14"/>
      <c r="SX79" s="14"/>
      <c r="SY79" s="14"/>
      <c r="SZ79" s="14"/>
      <c r="TA79" s="14"/>
      <c r="TB79" s="14"/>
      <c r="TC79" s="14"/>
      <c r="TD79" s="14"/>
      <c r="TE79" s="14"/>
      <c r="TF79" s="14"/>
      <c r="TG79" s="14"/>
      <c r="TH79" s="14"/>
      <c r="TI79" s="14"/>
      <c r="TJ79" s="14"/>
      <c r="TK79" s="14"/>
      <c r="TL79" s="14"/>
      <c r="TM79" s="14"/>
      <c r="TN79" s="14"/>
      <c r="TO79" s="14"/>
      <c r="TP79" s="14"/>
      <c r="TQ79" s="14"/>
      <c r="TR79" s="14"/>
      <c r="TS79" s="14"/>
      <c r="TT79" s="14"/>
      <c r="TU79" s="14"/>
      <c r="TV79" s="14"/>
      <c r="TW79" s="14"/>
      <c r="TX79" s="14"/>
      <c r="TY79" s="14"/>
      <c r="TZ79" s="14"/>
      <c r="UA79" s="14"/>
      <c r="UB79" s="14"/>
      <c r="UC79" s="14"/>
      <c r="UD79" s="14"/>
      <c r="UE79" s="14"/>
      <c r="UF79" s="14"/>
      <c r="UG79" s="14"/>
      <c r="UH79" s="14"/>
      <c r="UI79" s="14"/>
      <c r="UJ79" s="14"/>
      <c r="UK79" s="14"/>
      <c r="UL79" s="14"/>
      <c r="UM79" s="14"/>
      <c r="UN79" s="14"/>
      <c r="UO79" s="14"/>
      <c r="UP79" s="14"/>
      <c r="UQ79" s="14"/>
      <c r="UR79" s="14"/>
      <c r="US79" s="14"/>
      <c r="UT79" s="14"/>
      <c r="UU79" s="14"/>
      <c r="UV79" s="14"/>
      <c r="UW79" s="14"/>
      <c r="UX79" s="14"/>
      <c r="UY79" s="14"/>
      <c r="UZ79" s="14"/>
      <c r="VA79" s="14"/>
      <c r="VB79" s="14"/>
      <c r="VC79" s="14"/>
      <c r="VD79" s="14"/>
      <c r="VE79" s="14"/>
      <c r="VF79" s="14"/>
      <c r="VG79" s="14"/>
      <c r="VH79" s="14"/>
      <c r="VI79" s="14"/>
      <c r="VJ79" s="14"/>
      <c r="VK79" s="14"/>
      <c r="VL79" s="14"/>
      <c r="VM79" s="14"/>
      <c r="VN79" s="14"/>
      <c r="VO79" s="14"/>
      <c r="VP79" s="14"/>
      <c r="VQ79" s="14"/>
      <c r="VR79" s="14"/>
      <c r="VS79" s="14"/>
      <c r="VT79" s="14"/>
      <c r="VU79" s="14"/>
      <c r="VV79" s="14"/>
      <c r="VW79" s="14"/>
      <c r="VX79" s="14"/>
      <c r="VY79" s="14"/>
      <c r="VZ79" s="14"/>
      <c r="WA79" s="14"/>
      <c r="WB79" s="14"/>
      <c r="WC79" s="14"/>
      <c r="WD79" s="14"/>
      <c r="WE79" s="14"/>
      <c r="WF79" s="14"/>
      <c r="WG79" s="14"/>
      <c r="WH79" s="14"/>
      <c r="WI79" s="14"/>
      <c r="WJ79" s="14"/>
      <c r="WK79" s="14"/>
      <c r="WL79" s="14"/>
      <c r="WM79" s="14"/>
      <c r="WN79" s="14"/>
      <c r="WO79" s="14"/>
      <c r="WP79" s="14"/>
      <c r="WQ79" s="14"/>
      <c r="WR79" s="14"/>
      <c r="WS79" s="14"/>
      <c r="WT79" s="14"/>
      <c r="WU79" s="14"/>
      <c r="WV79" s="14"/>
      <c r="WW79" s="14"/>
      <c r="WX79" s="14"/>
      <c r="WY79" s="14"/>
      <c r="WZ79" s="14"/>
      <c r="XA79" s="14"/>
      <c r="XB79" s="14"/>
      <c r="XC79" s="14"/>
      <c r="XD79" s="14"/>
      <c r="XE79" s="14"/>
      <c r="XF79" s="14"/>
      <c r="XG79" s="14"/>
      <c r="XH79" s="14"/>
      <c r="XI79" s="14"/>
      <c r="XJ79" s="14"/>
      <c r="XK79" s="14"/>
      <c r="XL79" s="14"/>
      <c r="XM79" s="14"/>
      <c r="XN79" s="14"/>
      <c r="XO79" s="14"/>
      <c r="XP79" s="14"/>
      <c r="XQ79" s="14"/>
      <c r="XR79" s="14"/>
      <c r="XS79" s="14"/>
      <c r="XT79" s="14"/>
      <c r="XU79" s="14"/>
      <c r="XV79" s="14"/>
      <c r="XW79" s="14"/>
      <c r="XX79" s="14"/>
      <c r="XY79" s="14"/>
      <c r="XZ79" s="14"/>
      <c r="YA79" s="14"/>
      <c r="YB79" s="14"/>
      <c r="YC79" s="14"/>
      <c r="YD79" s="14"/>
      <c r="YE79" s="14"/>
      <c r="YF79" s="14"/>
      <c r="YG79" s="14"/>
      <c r="YH79" s="14"/>
      <c r="YI79" s="14"/>
      <c r="YJ79" s="14"/>
      <c r="YK79" s="14"/>
      <c r="YL79" s="14"/>
      <c r="YM79" s="14"/>
      <c r="YN79" s="14"/>
      <c r="YO79" s="14"/>
      <c r="YP79" s="14"/>
      <c r="YQ79" s="14"/>
      <c r="YR79" s="14"/>
      <c r="YS79" s="14"/>
      <c r="YT79" s="14"/>
      <c r="YU79" s="14"/>
      <c r="YV79" s="14"/>
      <c r="YW79" s="14"/>
      <c r="YX79" s="14"/>
      <c r="YY79" s="14"/>
      <c r="YZ79" s="14"/>
      <c r="ZA79" s="14"/>
      <c r="ZB79" s="14"/>
      <c r="ZC79" s="14"/>
      <c r="ZD79" s="14"/>
      <c r="ZE79" s="14"/>
      <c r="ZF79" s="14"/>
      <c r="ZG79" s="14"/>
      <c r="ZH79" s="14"/>
      <c r="ZI79" s="14"/>
      <c r="ZJ79" s="14"/>
      <c r="ZK79" s="14"/>
      <c r="ZL79" s="14"/>
      <c r="ZM79" s="14"/>
      <c r="ZN79" s="14"/>
      <c r="ZO79" s="14"/>
      <c r="ZP79" s="14"/>
      <c r="ZQ79" s="14"/>
      <c r="ZR79" s="14"/>
      <c r="ZS79" s="14"/>
      <c r="ZT79" s="14"/>
      <c r="ZU79" s="14"/>
      <c r="ZV79" s="14"/>
      <c r="ZW79" s="14"/>
      <c r="ZX79" s="14"/>
      <c r="ZY79" s="14"/>
      <c r="ZZ79" s="14"/>
      <c r="AAA79" s="14"/>
      <c r="AAB79" s="14"/>
      <c r="AAC79" s="14"/>
      <c r="AAD79" s="14"/>
      <c r="AAE79" s="14"/>
      <c r="AAF79" s="14"/>
      <c r="AAG79" s="14"/>
      <c r="AAH79" s="14"/>
      <c r="AAI79" s="14"/>
      <c r="AAJ79" s="14"/>
      <c r="AAK79" s="14"/>
      <c r="AAL79" s="14"/>
      <c r="AAM79" s="14"/>
      <c r="AAN79" s="14"/>
      <c r="AAO79" s="14"/>
      <c r="AAP79" s="14"/>
      <c r="AAQ79" s="14"/>
      <c r="AAR79" s="14"/>
      <c r="AAS79" s="14"/>
      <c r="AAT79" s="14"/>
      <c r="AAU79" s="14"/>
      <c r="AAV79" s="14"/>
      <c r="AAW79" s="14"/>
      <c r="AAX79" s="14"/>
      <c r="AAY79" s="14"/>
      <c r="AAZ79" s="14"/>
      <c r="ABA79" s="14"/>
      <c r="ABB79" s="14"/>
      <c r="ABC79" s="14"/>
      <c r="ABD79" s="14"/>
      <c r="ABE79" s="14"/>
      <c r="ABF79" s="14"/>
      <c r="ABG79" s="14"/>
      <c r="ABH79" s="14"/>
      <c r="ABI79" s="14"/>
      <c r="ABJ79" s="14"/>
      <c r="ABK79" s="14"/>
      <c r="ABL79" s="14"/>
      <c r="ABM79" s="14"/>
      <c r="ABN79" s="14"/>
      <c r="ABO79" s="14"/>
      <c r="ABP79" s="14"/>
      <c r="ABQ79" s="14"/>
      <c r="ABR79" s="14"/>
      <c r="ABS79" s="14"/>
      <c r="ABT79" s="14"/>
      <c r="ABU79" s="14"/>
      <c r="ABV79" s="14"/>
      <c r="ABW79" s="14"/>
      <c r="ABX79" s="14"/>
      <c r="ABY79" s="14"/>
      <c r="ABZ79" s="14"/>
      <c r="ACA79" s="14"/>
      <c r="ACB79" s="14"/>
      <c r="ACC79" s="14"/>
      <c r="ACD79" s="14"/>
      <c r="ACE79" s="14"/>
      <c r="ACF79" s="14"/>
      <c r="ACG79" s="14"/>
      <c r="ACH79" s="14"/>
      <c r="ACI79" s="14"/>
      <c r="ACJ79" s="14"/>
      <c r="ACK79" s="14"/>
      <c r="ACL79" s="14"/>
      <c r="ACM79" s="14"/>
      <c r="ACN79" s="14"/>
      <c r="ACO79" s="14"/>
      <c r="ACP79" s="14"/>
      <c r="ACQ79" s="14"/>
      <c r="ACR79" s="14"/>
      <c r="ACS79" s="14"/>
      <c r="ACT79" s="14"/>
      <c r="ACU79" s="14"/>
      <c r="ACV79" s="14"/>
      <c r="ACW79" s="14"/>
      <c r="ACX79" s="14"/>
      <c r="ACY79" s="14"/>
      <c r="ACZ79" s="14"/>
      <c r="ADA79" s="14"/>
      <c r="ADB79" s="14"/>
      <c r="ADC79" s="14"/>
      <c r="ADD79" s="14"/>
      <c r="ADE79" s="14"/>
      <c r="ADF79" s="14"/>
      <c r="ADG79" s="14"/>
      <c r="ADH79" s="14"/>
      <c r="ADI79" s="14"/>
      <c r="ADJ79" s="14"/>
      <c r="ADK79" s="14"/>
      <c r="ADL79" s="14"/>
      <c r="ADM79" s="14"/>
      <c r="ADN79" s="14"/>
      <c r="ADO79" s="14"/>
      <c r="ADP79" s="14"/>
      <c r="ADQ79" s="14"/>
      <c r="ADR79" s="14"/>
      <c r="ADS79" s="14"/>
      <c r="ADT79" s="14"/>
      <c r="ADU79" s="14"/>
      <c r="ADV79" s="14"/>
      <c r="ADW79" s="14"/>
      <c r="ADX79" s="14"/>
      <c r="ADY79" s="14"/>
      <c r="ADZ79" s="14"/>
      <c r="AEA79" s="14"/>
      <c r="AEB79" s="14"/>
      <c r="AEC79" s="14"/>
      <c r="AED79" s="14"/>
      <c r="AEE79" s="14"/>
      <c r="AEF79" s="14"/>
      <c r="AEG79" s="14"/>
      <c r="AEH79" s="14"/>
      <c r="AEI79" s="14"/>
      <c r="AEJ79" s="14"/>
      <c r="AEK79" s="14"/>
      <c r="AEL79" s="14"/>
      <c r="AEM79" s="14"/>
      <c r="AEN79" s="14"/>
      <c r="AEO79" s="14"/>
      <c r="AEP79" s="14"/>
      <c r="AEQ79" s="14"/>
      <c r="AER79" s="14"/>
      <c r="AES79" s="14"/>
      <c r="AET79" s="14"/>
      <c r="AEU79" s="14"/>
      <c r="AEV79" s="14"/>
      <c r="AEW79" s="14"/>
      <c r="AEX79" s="14"/>
      <c r="AEY79" s="14"/>
      <c r="AEZ79" s="14"/>
      <c r="AFA79" s="14"/>
      <c r="AFB79" s="14"/>
      <c r="AFC79" s="14"/>
      <c r="AFD79" s="14"/>
      <c r="AFE79" s="14"/>
      <c r="AFF79" s="14"/>
      <c r="AFG79" s="14"/>
      <c r="AFH79" s="14"/>
      <c r="AFI79" s="14"/>
      <c r="AFJ79" s="14"/>
      <c r="AFK79" s="14"/>
      <c r="AFL79" s="14"/>
      <c r="AFM79" s="14"/>
      <c r="AFN79" s="14"/>
      <c r="AFO79" s="14"/>
      <c r="AFP79" s="14"/>
      <c r="AFQ79" s="14"/>
      <c r="AFR79" s="14"/>
      <c r="AFS79" s="14"/>
      <c r="AFT79" s="14"/>
      <c r="AFU79" s="14"/>
      <c r="AFV79" s="14"/>
      <c r="AFW79" s="14"/>
      <c r="AFX79" s="14"/>
      <c r="AFY79" s="14"/>
      <c r="AFZ79" s="14"/>
      <c r="AGA79" s="14"/>
      <c r="AGB79" s="14"/>
      <c r="AGC79" s="14"/>
      <c r="AGD79" s="14"/>
      <c r="AGE79" s="14"/>
      <c r="AGF79" s="14"/>
      <c r="AGG79" s="14"/>
      <c r="AGH79" s="14"/>
      <c r="AGI79" s="14"/>
      <c r="AGJ79" s="14"/>
      <c r="AGK79" s="14"/>
      <c r="AGL79" s="14"/>
      <c r="AGM79" s="14"/>
      <c r="AGN79" s="14"/>
      <c r="AGO79" s="14"/>
      <c r="AGP79" s="14"/>
      <c r="AGQ79" s="14"/>
      <c r="AGR79" s="14"/>
      <c r="AGS79" s="14"/>
      <c r="AGT79" s="14"/>
      <c r="AGU79" s="14"/>
      <c r="AGV79" s="14"/>
      <c r="AGW79" s="14"/>
      <c r="AGX79" s="14"/>
      <c r="AGY79" s="14"/>
      <c r="AGZ79" s="14"/>
      <c r="AHA79" s="14"/>
      <c r="AHB79" s="14"/>
      <c r="AHC79" s="14"/>
      <c r="AHD79" s="14"/>
      <c r="AHE79" s="14"/>
      <c r="AHF79" s="14"/>
      <c r="AHG79" s="14"/>
      <c r="AHH79" s="14"/>
      <c r="AHI79" s="14"/>
      <c r="AHJ79" s="14"/>
      <c r="AHK79" s="14"/>
      <c r="AHL79" s="14"/>
      <c r="AHM79" s="14"/>
      <c r="AHN79" s="14"/>
      <c r="AHO79" s="14"/>
      <c r="AHP79" s="14"/>
      <c r="AHQ79" s="14"/>
      <c r="AHR79" s="14"/>
      <c r="AHS79" s="14"/>
      <c r="AHT79" s="14"/>
      <c r="AHU79" s="14"/>
      <c r="AHV79" s="14"/>
      <c r="AHW79" s="14"/>
      <c r="AHX79" s="14"/>
      <c r="AHY79" s="14"/>
      <c r="AHZ79" s="14"/>
      <c r="AIA79" s="14"/>
      <c r="AIB79" s="14"/>
      <c r="AIC79" s="14"/>
      <c r="AID79" s="14"/>
      <c r="AIE79" s="14"/>
      <c r="AIF79" s="14"/>
      <c r="AIG79" s="14"/>
      <c r="AIH79" s="14"/>
      <c r="AII79" s="14"/>
      <c r="AIJ79" s="14"/>
      <c r="AIK79" s="14"/>
      <c r="AIL79" s="14"/>
      <c r="AIM79" s="14"/>
      <c r="AIN79" s="14"/>
      <c r="AIO79" s="14"/>
      <c r="AIP79" s="14"/>
      <c r="AIQ79" s="14"/>
      <c r="AIR79" s="14"/>
      <c r="AIS79" s="14"/>
      <c r="AIT79" s="14"/>
      <c r="AIU79" s="14"/>
      <c r="AIV79" s="14"/>
      <c r="AIW79" s="14"/>
      <c r="AIX79" s="14"/>
      <c r="AIY79" s="14"/>
      <c r="AIZ79" s="14"/>
      <c r="AJA79" s="14"/>
      <c r="AJB79" s="14"/>
      <c r="AJC79" s="14"/>
      <c r="AJD79" s="14"/>
      <c r="AJE79" s="14"/>
      <c r="AJF79" s="14"/>
      <c r="AJG79" s="14"/>
      <c r="AJH79" s="14"/>
      <c r="AJI79" s="14"/>
      <c r="AJJ79" s="14"/>
      <c r="AJK79" s="14"/>
      <c r="AJL79" s="14"/>
      <c r="AJM79" s="14"/>
      <c r="AJN79" s="14"/>
      <c r="AJO79" s="14"/>
      <c r="AJP79" s="14"/>
      <c r="AJQ79" s="14"/>
      <c r="AJR79" s="14"/>
      <c r="AJS79" s="14"/>
      <c r="AJT79" s="14"/>
      <c r="AJU79" s="14"/>
      <c r="AJV79" s="14"/>
      <c r="AJW79" s="14"/>
      <c r="AJX79" s="14"/>
      <c r="AJY79" s="14"/>
      <c r="AJZ79" s="14"/>
      <c r="AKA79" s="14"/>
      <c r="AKB79" s="14"/>
      <c r="AKC79" s="14"/>
      <c r="AKD79" s="14"/>
      <c r="AKE79" s="14"/>
      <c r="AKF79" s="14"/>
      <c r="AKG79" s="14"/>
      <c r="AKH79" s="14"/>
      <c r="AKI79" s="14"/>
      <c r="AKJ79" s="14"/>
      <c r="AKK79" s="14"/>
      <c r="AKL79" s="14"/>
      <c r="AKM79" s="14"/>
      <c r="AKN79" s="14"/>
      <c r="AKO79" s="14"/>
      <c r="AKP79" s="14"/>
      <c r="AKQ79" s="14"/>
      <c r="AKR79" s="14"/>
      <c r="AKS79" s="14"/>
      <c r="AKT79" s="14"/>
      <c r="AKU79" s="14"/>
      <c r="AKV79" s="14"/>
      <c r="AKW79" s="14"/>
      <c r="AKX79" s="14"/>
      <c r="AKY79" s="14"/>
      <c r="AKZ79" s="14"/>
      <c r="ALA79" s="14"/>
      <c r="ALB79" s="14"/>
      <c r="ALC79" s="14"/>
      <c r="ALD79" s="14"/>
      <c r="ALE79" s="14"/>
      <c r="ALF79" s="14"/>
      <c r="ALG79" s="14"/>
      <c r="ALH79" s="14"/>
      <c r="ALI79" s="14"/>
      <c r="ALJ79" s="14"/>
      <c r="ALK79" s="14"/>
      <c r="ALL79" s="14"/>
      <c r="ALM79" s="14"/>
      <c r="ALN79" s="14"/>
      <c r="ALO79" s="14"/>
      <c r="ALP79" s="14"/>
      <c r="ALQ79" s="14"/>
      <c r="ALR79" s="14"/>
      <c r="ALS79" s="14"/>
      <c r="ALT79" s="14"/>
      <c r="ALU79" s="14"/>
      <c r="ALV79" s="14"/>
      <c r="ALW79" s="14"/>
      <c r="ALX79" s="14"/>
      <c r="ALY79" s="14"/>
      <c r="ALZ79" s="14"/>
      <c r="AMA79" s="14"/>
      <c r="AMB79" s="14"/>
      <c r="AMC79" s="14"/>
      <c r="AMD79" s="14"/>
      <c r="AME79" s="14"/>
    </row>
    <row r="80" spans="1:1019" ht="15" x14ac:dyDescent="0.25">
      <c r="A80" s="14" t="s">
        <v>1347</v>
      </c>
      <c r="B80" s="18">
        <v>20016</v>
      </c>
      <c r="C80" s="14"/>
      <c r="D80" s="14" t="s">
        <v>1348</v>
      </c>
      <c r="E80" s="14"/>
      <c r="F80" s="14"/>
      <c r="G80" s="19"/>
      <c r="H80" s="20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  <c r="IV80" s="14"/>
      <c r="IW80" s="14"/>
      <c r="IX80" s="14"/>
      <c r="IY80" s="14"/>
      <c r="IZ80" s="14"/>
      <c r="JA80" s="14"/>
      <c r="JB80" s="14"/>
      <c r="JC80" s="14"/>
      <c r="JD80" s="14"/>
      <c r="JE80" s="14"/>
      <c r="JF80" s="14"/>
      <c r="JG80" s="14"/>
      <c r="JH80" s="14"/>
      <c r="JI80" s="14"/>
      <c r="JJ80" s="14"/>
      <c r="JK80" s="14"/>
      <c r="JL80" s="14"/>
      <c r="JM80" s="14"/>
      <c r="JN80" s="14"/>
      <c r="JO80" s="14"/>
      <c r="JP80" s="14"/>
      <c r="JQ80" s="14"/>
      <c r="JR80" s="14"/>
      <c r="JS80" s="14"/>
      <c r="JT80" s="14"/>
      <c r="JU80" s="14"/>
      <c r="JV80" s="14"/>
      <c r="JW80" s="14"/>
      <c r="JX80" s="14"/>
      <c r="JY80" s="14"/>
      <c r="JZ80" s="14"/>
      <c r="KA80" s="14"/>
      <c r="KB80" s="14"/>
      <c r="KC80" s="14"/>
      <c r="KD80" s="14"/>
      <c r="KE80" s="14"/>
      <c r="KF80" s="14"/>
      <c r="KG80" s="14"/>
      <c r="KH80" s="14"/>
      <c r="KI80" s="14"/>
      <c r="KJ80" s="14"/>
      <c r="KK80" s="14"/>
      <c r="KL80" s="14"/>
      <c r="KM80" s="14"/>
      <c r="KN80" s="14"/>
      <c r="KO80" s="14"/>
      <c r="KP80" s="14"/>
      <c r="KQ80" s="14"/>
      <c r="KR80" s="14"/>
      <c r="KS80" s="14"/>
      <c r="KT80" s="14"/>
      <c r="KU80" s="14"/>
      <c r="KV80" s="14"/>
      <c r="KW80" s="14"/>
      <c r="KX80" s="14"/>
      <c r="KY80" s="14"/>
      <c r="KZ80" s="14"/>
      <c r="LA80" s="14"/>
      <c r="LB80" s="14"/>
      <c r="LC80" s="14"/>
      <c r="LD80" s="14"/>
      <c r="LE80" s="14"/>
      <c r="LF80" s="14"/>
      <c r="LG80" s="14"/>
      <c r="LH80" s="14"/>
      <c r="LI80" s="14"/>
      <c r="LJ80" s="14"/>
      <c r="LK80" s="14"/>
      <c r="LL80" s="14"/>
      <c r="LM80" s="14"/>
      <c r="LN80" s="14"/>
      <c r="LO80" s="14"/>
      <c r="LP80" s="14"/>
      <c r="LQ80" s="14"/>
      <c r="LR80" s="14"/>
      <c r="LS80" s="14"/>
      <c r="LT80" s="14"/>
      <c r="LU80" s="14"/>
      <c r="LV80" s="14"/>
      <c r="LW80" s="14"/>
      <c r="LX80" s="14"/>
      <c r="LY80" s="14"/>
      <c r="LZ80" s="14"/>
      <c r="MA80" s="14"/>
      <c r="MB80" s="14"/>
      <c r="MC80" s="14"/>
      <c r="MD80" s="14"/>
      <c r="ME80" s="14"/>
      <c r="MF80" s="14"/>
      <c r="MG80" s="14"/>
      <c r="MH80" s="14"/>
      <c r="MI80" s="14"/>
      <c r="MJ80" s="14"/>
      <c r="MK80" s="14"/>
      <c r="ML80" s="14"/>
      <c r="MM80" s="14"/>
      <c r="MN80" s="14"/>
      <c r="MO80" s="14"/>
      <c r="MP80" s="14"/>
      <c r="MQ80" s="14"/>
      <c r="MR80" s="14"/>
      <c r="MS80" s="14"/>
      <c r="MT80" s="14"/>
      <c r="MU80" s="14"/>
      <c r="MV80" s="14"/>
      <c r="MW80" s="14"/>
      <c r="MX80" s="14"/>
      <c r="MY80" s="14"/>
      <c r="MZ80" s="14"/>
      <c r="NA80" s="14"/>
      <c r="NB80" s="14"/>
      <c r="NC80" s="14"/>
      <c r="ND80" s="14"/>
      <c r="NE80" s="14"/>
      <c r="NF80" s="14"/>
      <c r="NG80" s="14"/>
      <c r="NH80" s="14"/>
      <c r="NI80" s="14"/>
      <c r="NJ80" s="14"/>
      <c r="NK80" s="14"/>
      <c r="NL80" s="14"/>
      <c r="NM80" s="14"/>
      <c r="NN80" s="14"/>
      <c r="NO80" s="14"/>
      <c r="NP80" s="14"/>
      <c r="NQ80" s="14"/>
      <c r="NR80" s="14"/>
      <c r="NS80" s="14"/>
      <c r="NT80" s="14"/>
      <c r="NU80" s="14"/>
      <c r="NV80" s="14"/>
      <c r="NW80" s="14"/>
      <c r="NX80" s="14"/>
      <c r="NY80" s="14"/>
      <c r="NZ80" s="14"/>
      <c r="OA80" s="14"/>
      <c r="OB80" s="14"/>
      <c r="OC80" s="14"/>
      <c r="OD80" s="14"/>
      <c r="OE80" s="14"/>
      <c r="OF80" s="14"/>
      <c r="OG80" s="14"/>
      <c r="OH80" s="14"/>
      <c r="OI80" s="14"/>
      <c r="OJ80" s="14"/>
      <c r="OK80" s="14"/>
      <c r="OL80" s="14"/>
      <c r="OM80" s="14"/>
      <c r="ON80" s="14"/>
      <c r="OO80" s="14"/>
      <c r="OP80" s="14"/>
      <c r="OQ80" s="14"/>
      <c r="OR80" s="14"/>
      <c r="OS80" s="14"/>
      <c r="OT80" s="14"/>
      <c r="OU80" s="14"/>
      <c r="OV80" s="14"/>
      <c r="OW80" s="14"/>
      <c r="OX80" s="14"/>
      <c r="OY80" s="14"/>
      <c r="OZ80" s="14"/>
      <c r="PA80" s="14"/>
      <c r="PB80" s="14"/>
      <c r="PC80" s="14"/>
      <c r="PD80" s="14"/>
      <c r="PE80" s="14"/>
      <c r="PF80" s="14"/>
      <c r="PG80" s="14"/>
      <c r="PH80" s="14"/>
      <c r="PI80" s="14"/>
      <c r="PJ80" s="14"/>
      <c r="PK80" s="14"/>
      <c r="PL80" s="14"/>
      <c r="PM80" s="14"/>
      <c r="PN80" s="14"/>
      <c r="PO80" s="14"/>
      <c r="PP80" s="14"/>
      <c r="PQ80" s="14"/>
      <c r="PR80" s="14"/>
      <c r="PS80" s="14"/>
      <c r="PT80" s="14"/>
      <c r="PU80" s="14"/>
      <c r="PV80" s="14"/>
      <c r="PW80" s="14"/>
      <c r="PX80" s="14"/>
      <c r="PY80" s="14"/>
      <c r="PZ80" s="14"/>
      <c r="QA80" s="14"/>
      <c r="QB80" s="14"/>
      <c r="QC80" s="14"/>
      <c r="QD80" s="14"/>
      <c r="QE80" s="14"/>
      <c r="QF80" s="14"/>
      <c r="QG80" s="14"/>
      <c r="QH80" s="14"/>
      <c r="QI80" s="14"/>
      <c r="QJ80" s="14"/>
      <c r="QK80" s="14"/>
      <c r="QL80" s="14"/>
      <c r="QM80" s="14"/>
      <c r="QN80" s="14"/>
      <c r="QO80" s="14"/>
      <c r="QP80" s="14"/>
      <c r="QQ80" s="14"/>
      <c r="QR80" s="14"/>
      <c r="QS80" s="14"/>
      <c r="QT80" s="14"/>
      <c r="QU80" s="14"/>
      <c r="QV80" s="14"/>
      <c r="QW80" s="14"/>
      <c r="QX80" s="14"/>
      <c r="QY80" s="14"/>
      <c r="QZ80" s="14"/>
      <c r="RA80" s="14"/>
      <c r="RB80" s="14"/>
      <c r="RC80" s="14"/>
      <c r="RD80" s="14"/>
      <c r="RE80" s="14"/>
      <c r="RF80" s="14"/>
      <c r="RG80" s="14"/>
      <c r="RH80" s="14"/>
      <c r="RI80" s="14"/>
      <c r="RJ80" s="14"/>
      <c r="RK80" s="14"/>
      <c r="RL80" s="14"/>
      <c r="RM80" s="14"/>
      <c r="RN80" s="14"/>
      <c r="RO80" s="14"/>
      <c r="RP80" s="14"/>
      <c r="RQ80" s="14"/>
      <c r="RR80" s="14"/>
      <c r="RS80" s="14"/>
      <c r="RT80" s="14"/>
      <c r="RU80" s="14"/>
      <c r="RV80" s="14"/>
      <c r="RW80" s="14"/>
      <c r="RX80" s="14"/>
      <c r="RY80" s="14"/>
      <c r="RZ80" s="14"/>
      <c r="SA80" s="14"/>
      <c r="SB80" s="14"/>
      <c r="SC80" s="14"/>
      <c r="SD80" s="14"/>
      <c r="SE80" s="14"/>
      <c r="SF80" s="14"/>
      <c r="SG80" s="14"/>
      <c r="SH80" s="14"/>
      <c r="SI80" s="14"/>
      <c r="SJ80" s="14"/>
      <c r="SK80" s="14"/>
      <c r="SL80" s="14"/>
      <c r="SM80" s="14"/>
      <c r="SN80" s="14"/>
      <c r="SO80" s="14"/>
      <c r="SP80" s="14"/>
      <c r="SQ80" s="14"/>
      <c r="SR80" s="14"/>
      <c r="SS80" s="14"/>
      <c r="ST80" s="14"/>
      <c r="SU80" s="14"/>
      <c r="SV80" s="14"/>
      <c r="SW80" s="14"/>
      <c r="SX80" s="14"/>
      <c r="SY80" s="14"/>
      <c r="SZ80" s="14"/>
      <c r="TA80" s="14"/>
      <c r="TB80" s="14"/>
      <c r="TC80" s="14"/>
      <c r="TD80" s="14"/>
      <c r="TE80" s="14"/>
      <c r="TF80" s="14"/>
      <c r="TG80" s="14"/>
      <c r="TH80" s="14"/>
      <c r="TI80" s="14"/>
      <c r="TJ80" s="14"/>
      <c r="TK80" s="14"/>
      <c r="TL80" s="14"/>
      <c r="TM80" s="14"/>
      <c r="TN80" s="14"/>
      <c r="TO80" s="14"/>
      <c r="TP80" s="14"/>
      <c r="TQ80" s="14"/>
      <c r="TR80" s="14"/>
      <c r="TS80" s="14"/>
      <c r="TT80" s="14"/>
      <c r="TU80" s="14"/>
      <c r="TV80" s="14"/>
      <c r="TW80" s="14"/>
      <c r="TX80" s="14"/>
      <c r="TY80" s="14"/>
      <c r="TZ80" s="14"/>
      <c r="UA80" s="14"/>
      <c r="UB80" s="14"/>
      <c r="UC80" s="14"/>
      <c r="UD80" s="14"/>
      <c r="UE80" s="14"/>
      <c r="UF80" s="14"/>
      <c r="UG80" s="14"/>
      <c r="UH80" s="14"/>
      <c r="UI80" s="14"/>
      <c r="UJ80" s="14"/>
      <c r="UK80" s="14"/>
      <c r="UL80" s="14"/>
      <c r="UM80" s="14"/>
      <c r="UN80" s="14"/>
      <c r="UO80" s="14"/>
      <c r="UP80" s="14"/>
      <c r="UQ80" s="14"/>
      <c r="UR80" s="14"/>
      <c r="US80" s="14"/>
      <c r="UT80" s="14"/>
      <c r="UU80" s="14"/>
      <c r="UV80" s="14"/>
      <c r="UW80" s="14"/>
      <c r="UX80" s="14"/>
      <c r="UY80" s="14"/>
      <c r="UZ80" s="14"/>
      <c r="VA80" s="14"/>
      <c r="VB80" s="14"/>
      <c r="VC80" s="14"/>
      <c r="VD80" s="14"/>
      <c r="VE80" s="14"/>
      <c r="VF80" s="14"/>
      <c r="VG80" s="14"/>
      <c r="VH80" s="14"/>
      <c r="VI80" s="14"/>
      <c r="VJ80" s="14"/>
      <c r="VK80" s="14"/>
      <c r="VL80" s="14"/>
      <c r="VM80" s="14"/>
      <c r="VN80" s="14"/>
      <c r="VO80" s="14"/>
      <c r="VP80" s="14"/>
      <c r="VQ80" s="14"/>
      <c r="VR80" s="14"/>
      <c r="VS80" s="14"/>
      <c r="VT80" s="14"/>
      <c r="VU80" s="14"/>
      <c r="VV80" s="14"/>
      <c r="VW80" s="14"/>
      <c r="VX80" s="14"/>
      <c r="VY80" s="14"/>
      <c r="VZ80" s="14"/>
      <c r="WA80" s="14"/>
      <c r="WB80" s="14"/>
      <c r="WC80" s="14"/>
      <c r="WD80" s="14"/>
      <c r="WE80" s="14"/>
      <c r="WF80" s="14"/>
      <c r="WG80" s="14"/>
      <c r="WH80" s="14"/>
      <c r="WI80" s="14"/>
      <c r="WJ80" s="14"/>
      <c r="WK80" s="14"/>
      <c r="WL80" s="14"/>
      <c r="WM80" s="14"/>
      <c r="WN80" s="14"/>
      <c r="WO80" s="14"/>
      <c r="WP80" s="14"/>
      <c r="WQ80" s="14"/>
      <c r="WR80" s="14"/>
      <c r="WS80" s="14"/>
      <c r="WT80" s="14"/>
      <c r="WU80" s="14"/>
      <c r="WV80" s="14"/>
      <c r="WW80" s="14"/>
      <c r="WX80" s="14"/>
      <c r="WY80" s="14"/>
      <c r="WZ80" s="14"/>
      <c r="XA80" s="14"/>
      <c r="XB80" s="14"/>
      <c r="XC80" s="14"/>
      <c r="XD80" s="14"/>
      <c r="XE80" s="14"/>
      <c r="XF80" s="14"/>
      <c r="XG80" s="14"/>
      <c r="XH80" s="14"/>
      <c r="XI80" s="14"/>
      <c r="XJ80" s="14"/>
      <c r="XK80" s="14"/>
      <c r="XL80" s="14"/>
      <c r="XM80" s="14"/>
      <c r="XN80" s="14"/>
      <c r="XO80" s="14"/>
      <c r="XP80" s="14"/>
      <c r="XQ80" s="14"/>
      <c r="XR80" s="14"/>
      <c r="XS80" s="14"/>
      <c r="XT80" s="14"/>
      <c r="XU80" s="14"/>
      <c r="XV80" s="14"/>
      <c r="XW80" s="14"/>
      <c r="XX80" s="14"/>
      <c r="XY80" s="14"/>
      <c r="XZ80" s="14"/>
      <c r="YA80" s="14"/>
      <c r="YB80" s="14"/>
      <c r="YC80" s="14"/>
      <c r="YD80" s="14"/>
      <c r="YE80" s="14"/>
      <c r="YF80" s="14"/>
      <c r="YG80" s="14"/>
      <c r="YH80" s="14"/>
      <c r="YI80" s="14"/>
      <c r="YJ80" s="14"/>
      <c r="YK80" s="14"/>
      <c r="YL80" s="14"/>
      <c r="YM80" s="14"/>
      <c r="YN80" s="14"/>
      <c r="YO80" s="14"/>
      <c r="YP80" s="14"/>
      <c r="YQ80" s="14"/>
      <c r="YR80" s="14"/>
      <c r="YS80" s="14"/>
      <c r="YT80" s="14"/>
      <c r="YU80" s="14"/>
      <c r="YV80" s="14"/>
      <c r="YW80" s="14"/>
      <c r="YX80" s="14"/>
      <c r="YY80" s="14"/>
      <c r="YZ80" s="14"/>
      <c r="ZA80" s="14"/>
      <c r="ZB80" s="14"/>
      <c r="ZC80" s="14"/>
      <c r="ZD80" s="14"/>
      <c r="ZE80" s="14"/>
      <c r="ZF80" s="14"/>
      <c r="ZG80" s="14"/>
      <c r="ZH80" s="14"/>
      <c r="ZI80" s="14"/>
      <c r="ZJ80" s="14"/>
      <c r="ZK80" s="14"/>
      <c r="ZL80" s="14"/>
      <c r="ZM80" s="14"/>
      <c r="ZN80" s="14"/>
      <c r="ZO80" s="14"/>
      <c r="ZP80" s="14"/>
      <c r="ZQ80" s="14"/>
      <c r="ZR80" s="14"/>
      <c r="ZS80" s="14"/>
      <c r="ZT80" s="14"/>
      <c r="ZU80" s="14"/>
      <c r="ZV80" s="14"/>
      <c r="ZW80" s="14"/>
      <c r="ZX80" s="14"/>
      <c r="ZY80" s="14"/>
      <c r="ZZ80" s="14"/>
      <c r="AAA80" s="14"/>
      <c r="AAB80" s="14"/>
      <c r="AAC80" s="14"/>
      <c r="AAD80" s="14"/>
      <c r="AAE80" s="14"/>
      <c r="AAF80" s="14"/>
      <c r="AAG80" s="14"/>
      <c r="AAH80" s="14"/>
      <c r="AAI80" s="14"/>
      <c r="AAJ80" s="14"/>
      <c r="AAK80" s="14"/>
      <c r="AAL80" s="14"/>
      <c r="AAM80" s="14"/>
      <c r="AAN80" s="14"/>
      <c r="AAO80" s="14"/>
      <c r="AAP80" s="14"/>
      <c r="AAQ80" s="14"/>
      <c r="AAR80" s="14"/>
      <c r="AAS80" s="14"/>
      <c r="AAT80" s="14"/>
      <c r="AAU80" s="14"/>
      <c r="AAV80" s="14"/>
      <c r="AAW80" s="14"/>
      <c r="AAX80" s="14"/>
      <c r="AAY80" s="14"/>
      <c r="AAZ80" s="14"/>
      <c r="ABA80" s="14"/>
      <c r="ABB80" s="14"/>
      <c r="ABC80" s="14"/>
      <c r="ABD80" s="14"/>
      <c r="ABE80" s="14"/>
      <c r="ABF80" s="14"/>
      <c r="ABG80" s="14"/>
      <c r="ABH80" s="14"/>
      <c r="ABI80" s="14"/>
      <c r="ABJ80" s="14"/>
      <c r="ABK80" s="14"/>
      <c r="ABL80" s="14"/>
      <c r="ABM80" s="14"/>
      <c r="ABN80" s="14"/>
      <c r="ABO80" s="14"/>
      <c r="ABP80" s="14"/>
      <c r="ABQ80" s="14"/>
      <c r="ABR80" s="14"/>
      <c r="ABS80" s="14"/>
      <c r="ABT80" s="14"/>
      <c r="ABU80" s="14"/>
      <c r="ABV80" s="14"/>
      <c r="ABW80" s="14"/>
      <c r="ABX80" s="14"/>
      <c r="ABY80" s="14"/>
      <c r="ABZ80" s="14"/>
      <c r="ACA80" s="14"/>
      <c r="ACB80" s="14"/>
      <c r="ACC80" s="14"/>
      <c r="ACD80" s="14"/>
      <c r="ACE80" s="14"/>
      <c r="ACF80" s="14"/>
      <c r="ACG80" s="14"/>
      <c r="ACH80" s="14"/>
      <c r="ACI80" s="14"/>
      <c r="ACJ80" s="14"/>
      <c r="ACK80" s="14"/>
      <c r="ACL80" s="14"/>
      <c r="ACM80" s="14"/>
      <c r="ACN80" s="14"/>
      <c r="ACO80" s="14"/>
      <c r="ACP80" s="14"/>
      <c r="ACQ80" s="14"/>
      <c r="ACR80" s="14"/>
      <c r="ACS80" s="14"/>
      <c r="ACT80" s="14"/>
      <c r="ACU80" s="14"/>
      <c r="ACV80" s="14"/>
      <c r="ACW80" s="14"/>
      <c r="ACX80" s="14"/>
      <c r="ACY80" s="14"/>
      <c r="ACZ80" s="14"/>
      <c r="ADA80" s="14"/>
      <c r="ADB80" s="14"/>
      <c r="ADC80" s="14"/>
      <c r="ADD80" s="14"/>
      <c r="ADE80" s="14"/>
      <c r="ADF80" s="14"/>
      <c r="ADG80" s="14"/>
      <c r="ADH80" s="14"/>
      <c r="ADI80" s="14"/>
      <c r="ADJ80" s="14"/>
      <c r="ADK80" s="14"/>
      <c r="ADL80" s="14"/>
      <c r="ADM80" s="14"/>
      <c r="ADN80" s="14"/>
      <c r="ADO80" s="14"/>
      <c r="ADP80" s="14"/>
      <c r="ADQ80" s="14"/>
      <c r="ADR80" s="14"/>
      <c r="ADS80" s="14"/>
      <c r="ADT80" s="14"/>
      <c r="ADU80" s="14"/>
      <c r="ADV80" s="14"/>
      <c r="ADW80" s="14"/>
      <c r="ADX80" s="14"/>
      <c r="ADY80" s="14"/>
      <c r="ADZ80" s="14"/>
      <c r="AEA80" s="14"/>
      <c r="AEB80" s="14"/>
      <c r="AEC80" s="14"/>
      <c r="AED80" s="14"/>
      <c r="AEE80" s="14"/>
      <c r="AEF80" s="14"/>
      <c r="AEG80" s="14"/>
      <c r="AEH80" s="14"/>
      <c r="AEI80" s="14"/>
      <c r="AEJ80" s="14"/>
      <c r="AEK80" s="14"/>
      <c r="AEL80" s="14"/>
      <c r="AEM80" s="14"/>
      <c r="AEN80" s="14"/>
      <c r="AEO80" s="14"/>
      <c r="AEP80" s="14"/>
      <c r="AEQ80" s="14"/>
      <c r="AER80" s="14"/>
      <c r="AES80" s="14"/>
      <c r="AET80" s="14"/>
      <c r="AEU80" s="14"/>
      <c r="AEV80" s="14"/>
      <c r="AEW80" s="14"/>
      <c r="AEX80" s="14"/>
      <c r="AEY80" s="14"/>
      <c r="AEZ80" s="14"/>
      <c r="AFA80" s="14"/>
      <c r="AFB80" s="14"/>
      <c r="AFC80" s="14"/>
      <c r="AFD80" s="14"/>
      <c r="AFE80" s="14"/>
      <c r="AFF80" s="14"/>
      <c r="AFG80" s="14"/>
      <c r="AFH80" s="14"/>
      <c r="AFI80" s="14"/>
      <c r="AFJ80" s="14"/>
      <c r="AFK80" s="14"/>
      <c r="AFL80" s="14"/>
      <c r="AFM80" s="14"/>
      <c r="AFN80" s="14"/>
      <c r="AFO80" s="14"/>
      <c r="AFP80" s="14"/>
      <c r="AFQ80" s="14"/>
      <c r="AFR80" s="14"/>
      <c r="AFS80" s="14"/>
      <c r="AFT80" s="14"/>
      <c r="AFU80" s="14"/>
      <c r="AFV80" s="14"/>
      <c r="AFW80" s="14"/>
      <c r="AFX80" s="14"/>
      <c r="AFY80" s="14"/>
      <c r="AFZ80" s="14"/>
      <c r="AGA80" s="14"/>
      <c r="AGB80" s="14"/>
      <c r="AGC80" s="14"/>
      <c r="AGD80" s="14"/>
      <c r="AGE80" s="14"/>
      <c r="AGF80" s="14"/>
      <c r="AGG80" s="14"/>
      <c r="AGH80" s="14"/>
      <c r="AGI80" s="14"/>
      <c r="AGJ80" s="14"/>
      <c r="AGK80" s="14"/>
      <c r="AGL80" s="14"/>
      <c r="AGM80" s="14"/>
      <c r="AGN80" s="14"/>
      <c r="AGO80" s="14"/>
      <c r="AGP80" s="14"/>
      <c r="AGQ80" s="14"/>
      <c r="AGR80" s="14"/>
      <c r="AGS80" s="14"/>
      <c r="AGT80" s="14"/>
      <c r="AGU80" s="14"/>
      <c r="AGV80" s="14"/>
      <c r="AGW80" s="14"/>
      <c r="AGX80" s="14"/>
      <c r="AGY80" s="14"/>
      <c r="AGZ80" s="14"/>
      <c r="AHA80" s="14"/>
      <c r="AHB80" s="14"/>
      <c r="AHC80" s="14"/>
      <c r="AHD80" s="14"/>
      <c r="AHE80" s="14"/>
      <c r="AHF80" s="14"/>
      <c r="AHG80" s="14"/>
      <c r="AHH80" s="14"/>
      <c r="AHI80" s="14"/>
      <c r="AHJ80" s="14"/>
      <c r="AHK80" s="14"/>
      <c r="AHL80" s="14"/>
      <c r="AHM80" s="14"/>
      <c r="AHN80" s="14"/>
      <c r="AHO80" s="14"/>
      <c r="AHP80" s="14"/>
      <c r="AHQ80" s="14"/>
      <c r="AHR80" s="14"/>
      <c r="AHS80" s="14"/>
      <c r="AHT80" s="14"/>
      <c r="AHU80" s="14"/>
      <c r="AHV80" s="14"/>
      <c r="AHW80" s="14"/>
      <c r="AHX80" s="14"/>
      <c r="AHY80" s="14"/>
      <c r="AHZ80" s="14"/>
      <c r="AIA80" s="14"/>
      <c r="AIB80" s="14"/>
      <c r="AIC80" s="14"/>
      <c r="AID80" s="14"/>
      <c r="AIE80" s="14"/>
      <c r="AIF80" s="14"/>
      <c r="AIG80" s="14"/>
      <c r="AIH80" s="14"/>
      <c r="AII80" s="14"/>
      <c r="AIJ80" s="14"/>
      <c r="AIK80" s="14"/>
      <c r="AIL80" s="14"/>
      <c r="AIM80" s="14"/>
      <c r="AIN80" s="14"/>
      <c r="AIO80" s="14"/>
      <c r="AIP80" s="14"/>
      <c r="AIQ80" s="14"/>
      <c r="AIR80" s="14"/>
      <c r="AIS80" s="14"/>
      <c r="AIT80" s="14"/>
      <c r="AIU80" s="14"/>
      <c r="AIV80" s="14"/>
      <c r="AIW80" s="14"/>
      <c r="AIX80" s="14"/>
      <c r="AIY80" s="14"/>
      <c r="AIZ80" s="14"/>
      <c r="AJA80" s="14"/>
      <c r="AJB80" s="14"/>
      <c r="AJC80" s="14"/>
      <c r="AJD80" s="14"/>
      <c r="AJE80" s="14"/>
      <c r="AJF80" s="14"/>
      <c r="AJG80" s="14"/>
      <c r="AJH80" s="14"/>
      <c r="AJI80" s="14"/>
      <c r="AJJ80" s="14"/>
      <c r="AJK80" s="14"/>
      <c r="AJL80" s="14"/>
      <c r="AJM80" s="14"/>
      <c r="AJN80" s="14"/>
      <c r="AJO80" s="14"/>
      <c r="AJP80" s="14"/>
      <c r="AJQ80" s="14"/>
      <c r="AJR80" s="14"/>
      <c r="AJS80" s="14"/>
      <c r="AJT80" s="14"/>
      <c r="AJU80" s="14"/>
      <c r="AJV80" s="14"/>
      <c r="AJW80" s="14"/>
      <c r="AJX80" s="14"/>
      <c r="AJY80" s="14"/>
      <c r="AJZ80" s="14"/>
      <c r="AKA80" s="14"/>
      <c r="AKB80" s="14"/>
      <c r="AKC80" s="14"/>
      <c r="AKD80" s="14"/>
      <c r="AKE80" s="14"/>
      <c r="AKF80" s="14"/>
      <c r="AKG80" s="14"/>
      <c r="AKH80" s="14"/>
      <c r="AKI80" s="14"/>
      <c r="AKJ80" s="14"/>
      <c r="AKK80" s="14"/>
      <c r="AKL80" s="14"/>
      <c r="AKM80" s="14"/>
      <c r="AKN80" s="14"/>
      <c r="AKO80" s="14"/>
      <c r="AKP80" s="14"/>
      <c r="AKQ80" s="14"/>
      <c r="AKR80" s="14"/>
      <c r="AKS80" s="14"/>
      <c r="AKT80" s="14"/>
      <c r="AKU80" s="14"/>
      <c r="AKV80" s="14"/>
      <c r="AKW80" s="14"/>
      <c r="AKX80" s="14"/>
      <c r="AKY80" s="14"/>
      <c r="AKZ80" s="14"/>
      <c r="ALA80" s="14"/>
      <c r="ALB80" s="14"/>
      <c r="ALC80" s="14"/>
      <c r="ALD80" s="14"/>
      <c r="ALE80" s="14"/>
      <c r="ALF80" s="14"/>
      <c r="ALG80" s="14"/>
      <c r="ALH80" s="14"/>
      <c r="ALI80" s="14"/>
      <c r="ALJ80" s="14"/>
      <c r="ALK80" s="14"/>
      <c r="ALL80" s="14"/>
      <c r="ALM80" s="14"/>
      <c r="ALN80" s="14"/>
      <c r="ALO80" s="14"/>
      <c r="ALP80" s="14"/>
      <c r="ALQ80" s="14"/>
      <c r="ALR80" s="14"/>
      <c r="ALS80" s="14"/>
      <c r="ALT80" s="14"/>
      <c r="ALU80" s="14"/>
      <c r="ALV80" s="14"/>
      <c r="ALW80" s="14"/>
      <c r="ALX80" s="14"/>
      <c r="ALY80" s="14"/>
      <c r="ALZ80" s="14"/>
      <c r="AMA80" s="14"/>
      <c r="AMB80" s="14"/>
      <c r="AMC80" s="14"/>
      <c r="AMD80" s="14"/>
      <c r="AME80" s="14"/>
    </row>
    <row r="81" spans="1:1019" ht="15" x14ac:dyDescent="0.25">
      <c r="A81" s="14" t="s">
        <v>1351</v>
      </c>
      <c r="B81" s="18">
        <v>13344</v>
      </c>
      <c r="C81" s="14"/>
      <c r="D81" s="14" t="s">
        <v>1352</v>
      </c>
      <c r="E81" s="14"/>
      <c r="F81" s="14"/>
      <c r="G81" s="19"/>
      <c r="H81" s="20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  <c r="IV81" s="14"/>
      <c r="IW81" s="14"/>
      <c r="IX81" s="14"/>
      <c r="IY81" s="14"/>
      <c r="IZ81" s="14"/>
      <c r="JA81" s="14"/>
      <c r="JB81" s="14"/>
      <c r="JC81" s="14"/>
      <c r="JD81" s="14"/>
      <c r="JE81" s="14"/>
      <c r="JF81" s="14"/>
      <c r="JG81" s="14"/>
      <c r="JH81" s="14"/>
      <c r="JI81" s="14"/>
      <c r="JJ81" s="14"/>
      <c r="JK81" s="14"/>
      <c r="JL81" s="14"/>
      <c r="JM81" s="14"/>
      <c r="JN81" s="14"/>
      <c r="JO81" s="14"/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14"/>
      <c r="NH81" s="14"/>
      <c r="NI81" s="14"/>
      <c r="NJ81" s="14"/>
      <c r="NK81" s="14"/>
      <c r="NL81" s="14"/>
      <c r="NM81" s="14"/>
      <c r="NN81" s="14"/>
      <c r="NO81" s="14"/>
      <c r="NP81" s="14"/>
      <c r="NQ81" s="14"/>
      <c r="NR81" s="14"/>
      <c r="NS81" s="14"/>
      <c r="NT81" s="14"/>
      <c r="NU81" s="14"/>
      <c r="NV81" s="14"/>
      <c r="NW81" s="14"/>
      <c r="NX81" s="14"/>
      <c r="NY81" s="14"/>
      <c r="NZ81" s="14"/>
      <c r="OA81" s="14"/>
      <c r="OB81" s="14"/>
      <c r="OC81" s="14"/>
      <c r="OD81" s="14"/>
      <c r="OE81" s="14"/>
      <c r="OF81" s="14"/>
      <c r="OG81" s="14"/>
      <c r="OH81" s="14"/>
      <c r="OI81" s="14"/>
      <c r="OJ81" s="14"/>
      <c r="OK81" s="14"/>
      <c r="OL81" s="14"/>
      <c r="OM81" s="14"/>
      <c r="ON81" s="14"/>
      <c r="OO81" s="14"/>
      <c r="OP81" s="14"/>
      <c r="OQ81" s="14"/>
      <c r="OR81" s="14"/>
      <c r="OS81" s="14"/>
      <c r="OT81" s="14"/>
      <c r="OU81" s="14"/>
      <c r="OV81" s="14"/>
      <c r="OW81" s="14"/>
      <c r="OX81" s="14"/>
      <c r="OY81" s="14"/>
      <c r="OZ81" s="14"/>
      <c r="PA81" s="14"/>
      <c r="PB81" s="14"/>
      <c r="PC81" s="14"/>
      <c r="PD81" s="14"/>
      <c r="PE81" s="14"/>
      <c r="PF81" s="14"/>
      <c r="PG81" s="14"/>
      <c r="PH81" s="14"/>
      <c r="PI81" s="14"/>
      <c r="PJ81" s="14"/>
      <c r="PK81" s="14"/>
      <c r="PL81" s="14"/>
      <c r="PM81" s="14"/>
      <c r="PN81" s="14"/>
      <c r="PO81" s="14"/>
      <c r="PP81" s="14"/>
      <c r="PQ81" s="14"/>
      <c r="PR81" s="14"/>
      <c r="PS81" s="14"/>
      <c r="PT81" s="14"/>
      <c r="PU81" s="14"/>
      <c r="PV81" s="14"/>
      <c r="PW81" s="14"/>
      <c r="PX81" s="14"/>
      <c r="PY81" s="14"/>
      <c r="PZ81" s="14"/>
      <c r="QA81" s="14"/>
      <c r="QB81" s="14"/>
      <c r="QC81" s="14"/>
      <c r="QD81" s="14"/>
      <c r="QE81" s="14"/>
      <c r="QF81" s="14"/>
      <c r="QG81" s="14"/>
      <c r="QH81" s="14"/>
      <c r="QI81" s="14"/>
      <c r="QJ81" s="14"/>
      <c r="QK81" s="14"/>
      <c r="QL81" s="14"/>
      <c r="QM81" s="14"/>
      <c r="QN81" s="14"/>
      <c r="QO81" s="14"/>
      <c r="QP81" s="14"/>
      <c r="QQ81" s="14"/>
      <c r="QR81" s="14"/>
      <c r="QS81" s="14"/>
      <c r="QT81" s="14"/>
      <c r="QU81" s="14"/>
      <c r="QV81" s="14"/>
      <c r="QW81" s="14"/>
      <c r="QX81" s="14"/>
      <c r="QY81" s="14"/>
      <c r="QZ81" s="14"/>
      <c r="RA81" s="14"/>
      <c r="RB81" s="14"/>
      <c r="RC81" s="14"/>
      <c r="RD81" s="14"/>
      <c r="RE81" s="14"/>
      <c r="RF81" s="14"/>
      <c r="RG81" s="14"/>
      <c r="RH81" s="14"/>
      <c r="RI81" s="14"/>
      <c r="RJ81" s="14"/>
      <c r="RK81" s="14"/>
      <c r="RL81" s="14"/>
      <c r="RM81" s="14"/>
      <c r="RN81" s="14"/>
      <c r="RO81" s="14"/>
      <c r="RP81" s="14"/>
      <c r="RQ81" s="14"/>
      <c r="RR81" s="14"/>
      <c r="RS81" s="14"/>
      <c r="RT81" s="14"/>
      <c r="RU81" s="14"/>
      <c r="RV81" s="14"/>
      <c r="RW81" s="14"/>
      <c r="RX81" s="14"/>
      <c r="RY81" s="14"/>
      <c r="RZ81" s="14"/>
      <c r="SA81" s="14"/>
      <c r="SB81" s="14"/>
      <c r="SC81" s="14"/>
      <c r="SD81" s="14"/>
      <c r="SE81" s="14"/>
      <c r="SF81" s="14"/>
      <c r="SG81" s="14"/>
      <c r="SH81" s="14"/>
      <c r="SI81" s="14"/>
      <c r="SJ81" s="14"/>
      <c r="SK81" s="14"/>
      <c r="SL81" s="14"/>
      <c r="SM81" s="14"/>
      <c r="SN81" s="14"/>
      <c r="SO81" s="14"/>
      <c r="SP81" s="14"/>
      <c r="SQ81" s="14"/>
      <c r="SR81" s="14"/>
      <c r="SS81" s="14"/>
      <c r="ST81" s="14"/>
      <c r="SU81" s="14"/>
      <c r="SV81" s="14"/>
      <c r="SW81" s="14"/>
      <c r="SX81" s="14"/>
      <c r="SY81" s="14"/>
      <c r="SZ81" s="14"/>
      <c r="TA81" s="14"/>
      <c r="TB81" s="14"/>
      <c r="TC81" s="14"/>
      <c r="TD81" s="14"/>
      <c r="TE81" s="14"/>
      <c r="TF81" s="14"/>
      <c r="TG81" s="14"/>
      <c r="TH81" s="14"/>
      <c r="TI81" s="14"/>
      <c r="TJ81" s="14"/>
      <c r="TK81" s="14"/>
      <c r="TL81" s="14"/>
      <c r="TM81" s="14"/>
      <c r="TN81" s="14"/>
      <c r="TO81" s="14"/>
      <c r="TP81" s="14"/>
      <c r="TQ81" s="14"/>
      <c r="TR81" s="14"/>
      <c r="TS81" s="14"/>
      <c r="TT81" s="14"/>
      <c r="TU81" s="14"/>
      <c r="TV81" s="14"/>
      <c r="TW81" s="14"/>
      <c r="TX81" s="14"/>
      <c r="TY81" s="14"/>
      <c r="TZ81" s="14"/>
      <c r="UA81" s="14"/>
      <c r="UB81" s="14"/>
      <c r="UC81" s="14"/>
      <c r="UD81" s="14"/>
      <c r="UE81" s="14"/>
      <c r="UF81" s="14"/>
      <c r="UG81" s="14"/>
      <c r="UH81" s="14"/>
      <c r="UI81" s="14"/>
      <c r="UJ81" s="14"/>
      <c r="UK81" s="14"/>
      <c r="UL81" s="14"/>
      <c r="UM81" s="14"/>
      <c r="UN81" s="14"/>
      <c r="UO81" s="14"/>
      <c r="UP81" s="14"/>
      <c r="UQ81" s="14"/>
      <c r="UR81" s="14"/>
      <c r="US81" s="14"/>
      <c r="UT81" s="14"/>
      <c r="UU81" s="14"/>
      <c r="UV81" s="14"/>
      <c r="UW81" s="14"/>
      <c r="UX81" s="14"/>
      <c r="UY81" s="14"/>
      <c r="UZ81" s="14"/>
      <c r="VA81" s="14"/>
      <c r="VB81" s="14"/>
      <c r="VC81" s="14"/>
      <c r="VD81" s="14"/>
      <c r="VE81" s="14"/>
      <c r="VF81" s="14"/>
      <c r="VG81" s="14"/>
      <c r="VH81" s="14"/>
      <c r="VI81" s="14"/>
      <c r="VJ81" s="14"/>
      <c r="VK81" s="14"/>
      <c r="VL81" s="14"/>
      <c r="VM81" s="14"/>
      <c r="VN81" s="14"/>
      <c r="VO81" s="14"/>
      <c r="VP81" s="14"/>
      <c r="VQ81" s="14"/>
      <c r="VR81" s="14"/>
      <c r="VS81" s="14"/>
      <c r="VT81" s="14"/>
      <c r="VU81" s="14"/>
      <c r="VV81" s="14"/>
      <c r="VW81" s="14"/>
      <c r="VX81" s="14"/>
      <c r="VY81" s="14"/>
      <c r="VZ81" s="14"/>
      <c r="WA81" s="14"/>
      <c r="WB81" s="14"/>
      <c r="WC81" s="14"/>
      <c r="WD81" s="14"/>
      <c r="WE81" s="14"/>
      <c r="WF81" s="14"/>
      <c r="WG81" s="14"/>
      <c r="WH81" s="14"/>
      <c r="WI81" s="14"/>
      <c r="WJ81" s="14"/>
      <c r="WK81" s="14"/>
      <c r="WL81" s="14"/>
      <c r="WM81" s="14"/>
      <c r="WN81" s="14"/>
      <c r="WO81" s="14"/>
      <c r="WP81" s="14"/>
      <c r="WQ81" s="14"/>
      <c r="WR81" s="14"/>
      <c r="WS81" s="14"/>
      <c r="WT81" s="14"/>
      <c r="WU81" s="14"/>
      <c r="WV81" s="14"/>
      <c r="WW81" s="14"/>
      <c r="WX81" s="14"/>
      <c r="WY81" s="14"/>
      <c r="WZ81" s="14"/>
      <c r="XA81" s="14"/>
      <c r="XB81" s="14"/>
      <c r="XC81" s="14"/>
      <c r="XD81" s="14"/>
      <c r="XE81" s="14"/>
      <c r="XF81" s="14"/>
      <c r="XG81" s="14"/>
      <c r="XH81" s="14"/>
      <c r="XI81" s="14"/>
      <c r="XJ81" s="14"/>
      <c r="XK81" s="14"/>
      <c r="XL81" s="14"/>
      <c r="XM81" s="14"/>
      <c r="XN81" s="14"/>
      <c r="XO81" s="14"/>
      <c r="XP81" s="14"/>
      <c r="XQ81" s="14"/>
      <c r="XR81" s="14"/>
      <c r="XS81" s="14"/>
      <c r="XT81" s="14"/>
      <c r="XU81" s="14"/>
      <c r="XV81" s="14"/>
      <c r="XW81" s="14"/>
      <c r="XX81" s="14"/>
      <c r="XY81" s="14"/>
      <c r="XZ81" s="14"/>
      <c r="YA81" s="14"/>
      <c r="YB81" s="14"/>
      <c r="YC81" s="14"/>
      <c r="YD81" s="14"/>
      <c r="YE81" s="14"/>
      <c r="YF81" s="14"/>
      <c r="YG81" s="14"/>
      <c r="YH81" s="14"/>
      <c r="YI81" s="14"/>
      <c r="YJ81" s="14"/>
      <c r="YK81" s="14"/>
      <c r="YL81" s="14"/>
      <c r="YM81" s="14"/>
      <c r="YN81" s="14"/>
      <c r="YO81" s="14"/>
      <c r="YP81" s="14"/>
      <c r="YQ81" s="14"/>
      <c r="YR81" s="14"/>
      <c r="YS81" s="14"/>
      <c r="YT81" s="14"/>
      <c r="YU81" s="14"/>
      <c r="YV81" s="14"/>
      <c r="YW81" s="14"/>
      <c r="YX81" s="14"/>
      <c r="YY81" s="14"/>
      <c r="YZ81" s="14"/>
      <c r="ZA81" s="14"/>
      <c r="ZB81" s="14"/>
      <c r="ZC81" s="14"/>
      <c r="ZD81" s="14"/>
      <c r="ZE81" s="14"/>
      <c r="ZF81" s="14"/>
      <c r="ZG81" s="14"/>
      <c r="ZH81" s="14"/>
      <c r="ZI81" s="14"/>
      <c r="ZJ81" s="14"/>
      <c r="ZK81" s="14"/>
      <c r="ZL81" s="14"/>
      <c r="ZM81" s="14"/>
      <c r="ZN81" s="14"/>
      <c r="ZO81" s="14"/>
      <c r="ZP81" s="14"/>
      <c r="ZQ81" s="14"/>
      <c r="ZR81" s="14"/>
      <c r="ZS81" s="14"/>
      <c r="ZT81" s="14"/>
      <c r="ZU81" s="14"/>
      <c r="ZV81" s="14"/>
      <c r="ZW81" s="14"/>
      <c r="ZX81" s="14"/>
      <c r="ZY81" s="14"/>
      <c r="ZZ81" s="14"/>
      <c r="AAA81" s="14"/>
      <c r="AAB81" s="14"/>
      <c r="AAC81" s="14"/>
      <c r="AAD81" s="14"/>
      <c r="AAE81" s="14"/>
      <c r="AAF81" s="14"/>
      <c r="AAG81" s="14"/>
      <c r="AAH81" s="14"/>
      <c r="AAI81" s="14"/>
      <c r="AAJ81" s="14"/>
      <c r="AAK81" s="14"/>
      <c r="AAL81" s="14"/>
      <c r="AAM81" s="14"/>
      <c r="AAN81" s="14"/>
      <c r="AAO81" s="14"/>
      <c r="AAP81" s="14"/>
      <c r="AAQ81" s="14"/>
      <c r="AAR81" s="14"/>
      <c r="AAS81" s="14"/>
      <c r="AAT81" s="14"/>
      <c r="AAU81" s="14"/>
      <c r="AAV81" s="14"/>
      <c r="AAW81" s="14"/>
      <c r="AAX81" s="14"/>
      <c r="AAY81" s="14"/>
      <c r="AAZ81" s="14"/>
      <c r="ABA81" s="14"/>
      <c r="ABB81" s="14"/>
      <c r="ABC81" s="14"/>
      <c r="ABD81" s="14"/>
      <c r="ABE81" s="14"/>
      <c r="ABF81" s="14"/>
      <c r="ABG81" s="14"/>
      <c r="ABH81" s="14"/>
      <c r="ABI81" s="14"/>
      <c r="ABJ81" s="14"/>
      <c r="ABK81" s="14"/>
      <c r="ABL81" s="14"/>
      <c r="ABM81" s="14"/>
      <c r="ABN81" s="14"/>
      <c r="ABO81" s="14"/>
      <c r="ABP81" s="14"/>
      <c r="ABQ81" s="14"/>
      <c r="ABR81" s="14"/>
      <c r="ABS81" s="14"/>
      <c r="ABT81" s="14"/>
      <c r="ABU81" s="14"/>
      <c r="ABV81" s="14"/>
      <c r="ABW81" s="14"/>
      <c r="ABX81" s="14"/>
      <c r="ABY81" s="14"/>
      <c r="ABZ81" s="14"/>
      <c r="ACA81" s="14"/>
      <c r="ACB81" s="14"/>
      <c r="ACC81" s="14"/>
      <c r="ACD81" s="14"/>
      <c r="ACE81" s="14"/>
      <c r="ACF81" s="14"/>
      <c r="ACG81" s="14"/>
      <c r="ACH81" s="14"/>
      <c r="ACI81" s="14"/>
      <c r="ACJ81" s="14"/>
      <c r="ACK81" s="14"/>
      <c r="ACL81" s="14"/>
      <c r="ACM81" s="14"/>
      <c r="ACN81" s="14"/>
      <c r="ACO81" s="14"/>
      <c r="ACP81" s="14"/>
      <c r="ACQ81" s="14"/>
      <c r="ACR81" s="14"/>
      <c r="ACS81" s="14"/>
      <c r="ACT81" s="14"/>
      <c r="ACU81" s="14"/>
      <c r="ACV81" s="14"/>
      <c r="ACW81" s="14"/>
      <c r="ACX81" s="14"/>
      <c r="ACY81" s="14"/>
      <c r="ACZ81" s="14"/>
      <c r="ADA81" s="14"/>
      <c r="ADB81" s="14"/>
      <c r="ADC81" s="14"/>
      <c r="ADD81" s="14"/>
      <c r="ADE81" s="14"/>
      <c r="ADF81" s="14"/>
      <c r="ADG81" s="14"/>
      <c r="ADH81" s="14"/>
      <c r="ADI81" s="14"/>
      <c r="ADJ81" s="14"/>
      <c r="ADK81" s="14"/>
      <c r="ADL81" s="14"/>
      <c r="ADM81" s="14"/>
      <c r="ADN81" s="14"/>
      <c r="ADO81" s="14"/>
      <c r="ADP81" s="14"/>
      <c r="ADQ81" s="14"/>
      <c r="ADR81" s="14"/>
      <c r="ADS81" s="14"/>
      <c r="ADT81" s="14"/>
      <c r="ADU81" s="14"/>
      <c r="ADV81" s="14"/>
      <c r="ADW81" s="14"/>
      <c r="ADX81" s="14"/>
      <c r="ADY81" s="14"/>
      <c r="ADZ81" s="14"/>
      <c r="AEA81" s="14"/>
      <c r="AEB81" s="14"/>
      <c r="AEC81" s="14"/>
      <c r="AED81" s="14"/>
      <c r="AEE81" s="14"/>
      <c r="AEF81" s="14"/>
      <c r="AEG81" s="14"/>
      <c r="AEH81" s="14"/>
      <c r="AEI81" s="14"/>
      <c r="AEJ81" s="14"/>
      <c r="AEK81" s="14"/>
      <c r="AEL81" s="14"/>
      <c r="AEM81" s="14"/>
      <c r="AEN81" s="14"/>
      <c r="AEO81" s="14"/>
      <c r="AEP81" s="14"/>
      <c r="AEQ81" s="14"/>
      <c r="AER81" s="14"/>
      <c r="AES81" s="14"/>
      <c r="AET81" s="14"/>
      <c r="AEU81" s="14"/>
      <c r="AEV81" s="14"/>
      <c r="AEW81" s="14"/>
      <c r="AEX81" s="14"/>
      <c r="AEY81" s="14"/>
      <c r="AEZ81" s="14"/>
      <c r="AFA81" s="14"/>
      <c r="AFB81" s="14"/>
      <c r="AFC81" s="14"/>
      <c r="AFD81" s="14"/>
      <c r="AFE81" s="14"/>
      <c r="AFF81" s="14"/>
      <c r="AFG81" s="14"/>
      <c r="AFH81" s="14"/>
      <c r="AFI81" s="14"/>
      <c r="AFJ81" s="14"/>
      <c r="AFK81" s="14"/>
      <c r="AFL81" s="14"/>
      <c r="AFM81" s="14"/>
      <c r="AFN81" s="14"/>
      <c r="AFO81" s="14"/>
      <c r="AFP81" s="14"/>
      <c r="AFQ81" s="14"/>
      <c r="AFR81" s="14"/>
      <c r="AFS81" s="14"/>
      <c r="AFT81" s="14"/>
      <c r="AFU81" s="14"/>
      <c r="AFV81" s="14"/>
      <c r="AFW81" s="14"/>
      <c r="AFX81" s="14"/>
      <c r="AFY81" s="14"/>
      <c r="AFZ81" s="14"/>
      <c r="AGA81" s="14"/>
      <c r="AGB81" s="14"/>
      <c r="AGC81" s="14"/>
      <c r="AGD81" s="14"/>
      <c r="AGE81" s="14"/>
      <c r="AGF81" s="14"/>
      <c r="AGG81" s="14"/>
      <c r="AGH81" s="14"/>
      <c r="AGI81" s="14"/>
      <c r="AGJ81" s="14"/>
      <c r="AGK81" s="14"/>
      <c r="AGL81" s="14"/>
      <c r="AGM81" s="14"/>
      <c r="AGN81" s="14"/>
      <c r="AGO81" s="14"/>
      <c r="AGP81" s="14"/>
      <c r="AGQ81" s="14"/>
      <c r="AGR81" s="14"/>
      <c r="AGS81" s="14"/>
      <c r="AGT81" s="14"/>
      <c r="AGU81" s="14"/>
      <c r="AGV81" s="14"/>
      <c r="AGW81" s="14"/>
      <c r="AGX81" s="14"/>
      <c r="AGY81" s="14"/>
      <c r="AGZ81" s="14"/>
      <c r="AHA81" s="14"/>
      <c r="AHB81" s="14"/>
      <c r="AHC81" s="14"/>
      <c r="AHD81" s="14"/>
      <c r="AHE81" s="14"/>
      <c r="AHF81" s="14"/>
      <c r="AHG81" s="14"/>
      <c r="AHH81" s="14"/>
      <c r="AHI81" s="14"/>
      <c r="AHJ81" s="14"/>
      <c r="AHK81" s="14"/>
      <c r="AHL81" s="14"/>
      <c r="AHM81" s="14"/>
      <c r="AHN81" s="14"/>
      <c r="AHO81" s="14"/>
      <c r="AHP81" s="14"/>
      <c r="AHQ81" s="14"/>
      <c r="AHR81" s="14"/>
      <c r="AHS81" s="14"/>
      <c r="AHT81" s="14"/>
      <c r="AHU81" s="14"/>
      <c r="AHV81" s="14"/>
      <c r="AHW81" s="14"/>
      <c r="AHX81" s="14"/>
      <c r="AHY81" s="14"/>
      <c r="AHZ81" s="14"/>
      <c r="AIA81" s="14"/>
      <c r="AIB81" s="14"/>
      <c r="AIC81" s="14"/>
      <c r="AID81" s="14"/>
      <c r="AIE81" s="14"/>
      <c r="AIF81" s="14"/>
      <c r="AIG81" s="14"/>
      <c r="AIH81" s="14"/>
      <c r="AII81" s="14"/>
      <c r="AIJ81" s="14"/>
      <c r="AIK81" s="14"/>
      <c r="AIL81" s="14"/>
      <c r="AIM81" s="14"/>
      <c r="AIN81" s="14"/>
      <c r="AIO81" s="14"/>
      <c r="AIP81" s="14"/>
      <c r="AIQ81" s="14"/>
      <c r="AIR81" s="14"/>
      <c r="AIS81" s="14"/>
      <c r="AIT81" s="14"/>
      <c r="AIU81" s="14"/>
      <c r="AIV81" s="14"/>
      <c r="AIW81" s="14"/>
      <c r="AIX81" s="14"/>
      <c r="AIY81" s="14"/>
      <c r="AIZ81" s="14"/>
      <c r="AJA81" s="14"/>
      <c r="AJB81" s="14"/>
      <c r="AJC81" s="14"/>
      <c r="AJD81" s="14"/>
      <c r="AJE81" s="14"/>
      <c r="AJF81" s="14"/>
      <c r="AJG81" s="14"/>
      <c r="AJH81" s="14"/>
      <c r="AJI81" s="14"/>
      <c r="AJJ81" s="14"/>
      <c r="AJK81" s="14"/>
      <c r="AJL81" s="14"/>
      <c r="AJM81" s="14"/>
      <c r="AJN81" s="14"/>
      <c r="AJO81" s="14"/>
      <c r="AJP81" s="14"/>
      <c r="AJQ81" s="14"/>
      <c r="AJR81" s="14"/>
      <c r="AJS81" s="14"/>
      <c r="AJT81" s="14"/>
      <c r="AJU81" s="14"/>
      <c r="AJV81" s="14"/>
      <c r="AJW81" s="14"/>
      <c r="AJX81" s="14"/>
      <c r="AJY81" s="14"/>
      <c r="AJZ81" s="14"/>
      <c r="AKA81" s="14"/>
      <c r="AKB81" s="14"/>
      <c r="AKC81" s="14"/>
      <c r="AKD81" s="14"/>
      <c r="AKE81" s="14"/>
      <c r="AKF81" s="14"/>
      <c r="AKG81" s="14"/>
      <c r="AKH81" s="14"/>
      <c r="AKI81" s="14"/>
      <c r="AKJ81" s="14"/>
      <c r="AKK81" s="14"/>
      <c r="AKL81" s="14"/>
      <c r="AKM81" s="14"/>
      <c r="AKN81" s="14"/>
      <c r="AKO81" s="14"/>
      <c r="AKP81" s="14"/>
      <c r="AKQ81" s="14"/>
      <c r="AKR81" s="14"/>
      <c r="AKS81" s="14"/>
      <c r="AKT81" s="14"/>
      <c r="AKU81" s="14"/>
      <c r="AKV81" s="14"/>
      <c r="AKW81" s="14"/>
      <c r="AKX81" s="14"/>
      <c r="AKY81" s="14"/>
      <c r="AKZ81" s="14"/>
      <c r="ALA81" s="14"/>
      <c r="ALB81" s="14"/>
      <c r="ALC81" s="14"/>
      <c r="ALD81" s="14"/>
      <c r="ALE81" s="14"/>
      <c r="ALF81" s="14"/>
      <c r="ALG81" s="14"/>
      <c r="ALH81" s="14"/>
      <c r="ALI81" s="14"/>
      <c r="ALJ81" s="14"/>
      <c r="ALK81" s="14"/>
      <c r="ALL81" s="14"/>
      <c r="ALM81" s="14"/>
      <c r="ALN81" s="14"/>
      <c r="ALO81" s="14"/>
      <c r="ALP81" s="14"/>
      <c r="ALQ81" s="14"/>
      <c r="ALR81" s="14"/>
      <c r="ALS81" s="14"/>
      <c r="ALT81" s="14"/>
      <c r="ALU81" s="14"/>
      <c r="ALV81" s="14"/>
      <c r="ALW81" s="14"/>
      <c r="ALX81" s="14"/>
      <c r="ALY81" s="14"/>
      <c r="ALZ81" s="14"/>
      <c r="AMA81" s="14"/>
      <c r="AMB81" s="14"/>
      <c r="AMC81" s="14"/>
      <c r="AMD81" s="14"/>
      <c r="AME81" s="14"/>
    </row>
    <row r="82" spans="1:1019" ht="15" x14ac:dyDescent="0.25">
      <c r="A82" s="14" t="s">
        <v>1357</v>
      </c>
      <c r="B82" s="18">
        <v>27800</v>
      </c>
      <c r="C82" s="14"/>
      <c r="D82" s="14" t="s">
        <v>1358</v>
      </c>
      <c r="E82" s="14"/>
      <c r="F82" s="14"/>
      <c r="G82" s="19"/>
      <c r="H82" s="20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  <c r="IV82" s="14"/>
      <c r="IW82" s="14"/>
      <c r="IX82" s="14"/>
      <c r="IY82" s="14"/>
      <c r="IZ82" s="14"/>
      <c r="JA82" s="14"/>
      <c r="JB82" s="14"/>
      <c r="JC82" s="14"/>
      <c r="JD82" s="14"/>
      <c r="JE82" s="14"/>
      <c r="JF82" s="14"/>
      <c r="JG82" s="14"/>
      <c r="JH82" s="14"/>
      <c r="JI82" s="14"/>
      <c r="JJ82" s="14"/>
      <c r="JK82" s="14"/>
      <c r="JL82" s="14"/>
      <c r="JM82" s="14"/>
      <c r="JN82" s="14"/>
      <c r="JO82" s="14"/>
      <c r="JP82" s="14"/>
      <c r="JQ82" s="14"/>
      <c r="JR82" s="14"/>
      <c r="JS82" s="14"/>
      <c r="JT82" s="14"/>
      <c r="JU82" s="14"/>
      <c r="JV82" s="14"/>
      <c r="JW82" s="14"/>
      <c r="JX82" s="14"/>
      <c r="JY82" s="14"/>
      <c r="JZ82" s="14"/>
      <c r="KA82" s="14"/>
      <c r="KB82" s="14"/>
      <c r="KC82" s="14"/>
      <c r="KD82" s="14"/>
      <c r="KE82" s="14"/>
      <c r="KF82" s="14"/>
      <c r="KG82" s="14"/>
      <c r="KH82" s="14"/>
      <c r="KI82" s="14"/>
      <c r="KJ82" s="14"/>
      <c r="KK82" s="14"/>
      <c r="KL82" s="14"/>
      <c r="KM82" s="14"/>
      <c r="KN82" s="14"/>
      <c r="KO82" s="14"/>
      <c r="KP82" s="14"/>
      <c r="KQ82" s="14"/>
      <c r="KR82" s="14"/>
      <c r="KS82" s="14"/>
      <c r="KT82" s="14"/>
      <c r="KU82" s="14"/>
      <c r="KV82" s="14"/>
      <c r="KW82" s="14"/>
      <c r="KX82" s="14"/>
      <c r="KY82" s="14"/>
      <c r="KZ82" s="14"/>
      <c r="LA82" s="14"/>
      <c r="LB82" s="14"/>
      <c r="LC82" s="14"/>
      <c r="LD82" s="14"/>
      <c r="LE82" s="14"/>
      <c r="LF82" s="14"/>
      <c r="LG82" s="14"/>
      <c r="LH82" s="14"/>
      <c r="LI82" s="14"/>
      <c r="LJ82" s="14"/>
      <c r="LK82" s="14"/>
      <c r="LL82" s="14"/>
      <c r="LM82" s="14"/>
      <c r="LN82" s="14"/>
      <c r="LO82" s="14"/>
      <c r="LP82" s="14"/>
      <c r="LQ82" s="14"/>
      <c r="LR82" s="14"/>
      <c r="LS82" s="14"/>
      <c r="LT82" s="14"/>
      <c r="LU82" s="14"/>
      <c r="LV82" s="14"/>
      <c r="LW82" s="14"/>
      <c r="LX82" s="14"/>
      <c r="LY82" s="14"/>
      <c r="LZ82" s="14"/>
      <c r="MA82" s="14"/>
      <c r="MB82" s="14"/>
      <c r="MC82" s="14"/>
      <c r="MD82" s="14"/>
      <c r="ME82" s="14"/>
      <c r="MF82" s="14"/>
      <c r="MG82" s="14"/>
      <c r="MH82" s="14"/>
      <c r="MI82" s="14"/>
      <c r="MJ82" s="14"/>
      <c r="MK82" s="14"/>
      <c r="ML82" s="14"/>
      <c r="MM82" s="14"/>
      <c r="MN82" s="14"/>
      <c r="MO82" s="14"/>
      <c r="MP82" s="14"/>
      <c r="MQ82" s="14"/>
      <c r="MR82" s="14"/>
      <c r="MS82" s="14"/>
      <c r="MT82" s="14"/>
      <c r="MU82" s="14"/>
      <c r="MV82" s="14"/>
      <c r="MW82" s="14"/>
      <c r="MX82" s="14"/>
      <c r="MY82" s="14"/>
      <c r="MZ82" s="14"/>
      <c r="NA82" s="14"/>
      <c r="NB82" s="14"/>
      <c r="NC82" s="14"/>
      <c r="ND82" s="14"/>
      <c r="NE82" s="14"/>
      <c r="NF82" s="14"/>
      <c r="NG82" s="14"/>
      <c r="NH82" s="14"/>
      <c r="NI82" s="14"/>
      <c r="NJ82" s="14"/>
      <c r="NK82" s="14"/>
      <c r="NL82" s="14"/>
      <c r="NM82" s="14"/>
      <c r="NN82" s="14"/>
      <c r="NO82" s="14"/>
      <c r="NP82" s="14"/>
      <c r="NQ82" s="14"/>
      <c r="NR82" s="14"/>
      <c r="NS82" s="14"/>
      <c r="NT82" s="14"/>
      <c r="NU82" s="14"/>
      <c r="NV82" s="14"/>
      <c r="NW82" s="14"/>
      <c r="NX82" s="14"/>
      <c r="NY82" s="14"/>
      <c r="NZ82" s="14"/>
      <c r="OA82" s="14"/>
      <c r="OB82" s="14"/>
      <c r="OC82" s="14"/>
      <c r="OD82" s="14"/>
      <c r="OE82" s="14"/>
      <c r="OF82" s="14"/>
      <c r="OG82" s="14"/>
      <c r="OH82" s="14"/>
      <c r="OI82" s="14"/>
      <c r="OJ82" s="14"/>
      <c r="OK82" s="14"/>
      <c r="OL82" s="14"/>
      <c r="OM82" s="14"/>
      <c r="ON82" s="14"/>
      <c r="OO82" s="14"/>
      <c r="OP82" s="14"/>
      <c r="OQ82" s="14"/>
      <c r="OR82" s="14"/>
      <c r="OS82" s="14"/>
      <c r="OT82" s="14"/>
      <c r="OU82" s="14"/>
      <c r="OV82" s="14"/>
      <c r="OW82" s="14"/>
      <c r="OX82" s="14"/>
      <c r="OY82" s="14"/>
      <c r="OZ82" s="14"/>
      <c r="PA82" s="14"/>
      <c r="PB82" s="14"/>
      <c r="PC82" s="14"/>
      <c r="PD82" s="14"/>
      <c r="PE82" s="14"/>
      <c r="PF82" s="14"/>
      <c r="PG82" s="14"/>
      <c r="PH82" s="14"/>
      <c r="PI82" s="14"/>
      <c r="PJ82" s="14"/>
      <c r="PK82" s="14"/>
      <c r="PL82" s="14"/>
      <c r="PM82" s="14"/>
      <c r="PN82" s="14"/>
      <c r="PO82" s="14"/>
      <c r="PP82" s="14"/>
      <c r="PQ82" s="14"/>
      <c r="PR82" s="14"/>
      <c r="PS82" s="14"/>
      <c r="PT82" s="14"/>
      <c r="PU82" s="14"/>
      <c r="PV82" s="14"/>
      <c r="PW82" s="14"/>
      <c r="PX82" s="14"/>
      <c r="PY82" s="14"/>
      <c r="PZ82" s="14"/>
      <c r="QA82" s="14"/>
      <c r="QB82" s="14"/>
      <c r="QC82" s="14"/>
      <c r="QD82" s="14"/>
      <c r="QE82" s="14"/>
      <c r="QF82" s="14"/>
      <c r="QG82" s="14"/>
      <c r="QH82" s="14"/>
      <c r="QI82" s="14"/>
      <c r="QJ82" s="14"/>
      <c r="QK82" s="14"/>
      <c r="QL82" s="14"/>
      <c r="QM82" s="14"/>
      <c r="QN82" s="14"/>
      <c r="QO82" s="14"/>
      <c r="QP82" s="14"/>
      <c r="QQ82" s="14"/>
      <c r="QR82" s="14"/>
      <c r="QS82" s="14"/>
      <c r="QT82" s="14"/>
      <c r="QU82" s="14"/>
      <c r="QV82" s="14"/>
      <c r="QW82" s="14"/>
      <c r="QX82" s="14"/>
      <c r="QY82" s="14"/>
      <c r="QZ82" s="14"/>
      <c r="RA82" s="14"/>
      <c r="RB82" s="14"/>
      <c r="RC82" s="14"/>
      <c r="RD82" s="14"/>
      <c r="RE82" s="14"/>
      <c r="RF82" s="14"/>
      <c r="RG82" s="14"/>
      <c r="RH82" s="14"/>
      <c r="RI82" s="14"/>
      <c r="RJ82" s="14"/>
      <c r="RK82" s="14"/>
      <c r="RL82" s="14"/>
      <c r="RM82" s="14"/>
      <c r="RN82" s="14"/>
      <c r="RO82" s="14"/>
      <c r="RP82" s="14"/>
      <c r="RQ82" s="14"/>
      <c r="RR82" s="14"/>
      <c r="RS82" s="14"/>
      <c r="RT82" s="14"/>
      <c r="RU82" s="14"/>
      <c r="RV82" s="14"/>
      <c r="RW82" s="14"/>
      <c r="RX82" s="14"/>
      <c r="RY82" s="14"/>
      <c r="RZ82" s="14"/>
      <c r="SA82" s="14"/>
      <c r="SB82" s="14"/>
      <c r="SC82" s="14"/>
      <c r="SD82" s="14"/>
      <c r="SE82" s="14"/>
      <c r="SF82" s="14"/>
      <c r="SG82" s="14"/>
      <c r="SH82" s="14"/>
      <c r="SI82" s="14"/>
      <c r="SJ82" s="14"/>
      <c r="SK82" s="14"/>
      <c r="SL82" s="14"/>
      <c r="SM82" s="14"/>
      <c r="SN82" s="14"/>
      <c r="SO82" s="14"/>
      <c r="SP82" s="14"/>
      <c r="SQ82" s="14"/>
      <c r="SR82" s="14"/>
      <c r="SS82" s="14"/>
      <c r="ST82" s="14"/>
      <c r="SU82" s="14"/>
      <c r="SV82" s="14"/>
      <c r="SW82" s="14"/>
      <c r="SX82" s="14"/>
      <c r="SY82" s="14"/>
      <c r="SZ82" s="14"/>
      <c r="TA82" s="14"/>
      <c r="TB82" s="14"/>
      <c r="TC82" s="14"/>
      <c r="TD82" s="14"/>
      <c r="TE82" s="14"/>
      <c r="TF82" s="14"/>
      <c r="TG82" s="14"/>
      <c r="TH82" s="14"/>
      <c r="TI82" s="14"/>
      <c r="TJ82" s="14"/>
      <c r="TK82" s="14"/>
      <c r="TL82" s="14"/>
      <c r="TM82" s="14"/>
      <c r="TN82" s="14"/>
      <c r="TO82" s="14"/>
      <c r="TP82" s="14"/>
      <c r="TQ82" s="14"/>
      <c r="TR82" s="14"/>
      <c r="TS82" s="14"/>
      <c r="TT82" s="14"/>
      <c r="TU82" s="14"/>
      <c r="TV82" s="14"/>
      <c r="TW82" s="14"/>
      <c r="TX82" s="14"/>
      <c r="TY82" s="14"/>
      <c r="TZ82" s="14"/>
      <c r="UA82" s="14"/>
      <c r="UB82" s="14"/>
      <c r="UC82" s="14"/>
      <c r="UD82" s="14"/>
      <c r="UE82" s="14"/>
      <c r="UF82" s="14"/>
      <c r="UG82" s="14"/>
      <c r="UH82" s="14"/>
      <c r="UI82" s="14"/>
      <c r="UJ82" s="14"/>
      <c r="UK82" s="14"/>
      <c r="UL82" s="14"/>
      <c r="UM82" s="14"/>
      <c r="UN82" s="14"/>
      <c r="UO82" s="14"/>
      <c r="UP82" s="14"/>
      <c r="UQ82" s="14"/>
      <c r="UR82" s="14"/>
      <c r="US82" s="14"/>
      <c r="UT82" s="14"/>
      <c r="UU82" s="14"/>
      <c r="UV82" s="14"/>
      <c r="UW82" s="14"/>
      <c r="UX82" s="14"/>
      <c r="UY82" s="14"/>
      <c r="UZ82" s="14"/>
      <c r="VA82" s="14"/>
      <c r="VB82" s="14"/>
      <c r="VC82" s="14"/>
      <c r="VD82" s="14"/>
      <c r="VE82" s="14"/>
      <c r="VF82" s="14"/>
      <c r="VG82" s="14"/>
      <c r="VH82" s="14"/>
      <c r="VI82" s="14"/>
      <c r="VJ82" s="14"/>
      <c r="VK82" s="14"/>
      <c r="VL82" s="14"/>
      <c r="VM82" s="14"/>
      <c r="VN82" s="14"/>
      <c r="VO82" s="14"/>
      <c r="VP82" s="14"/>
      <c r="VQ82" s="14"/>
      <c r="VR82" s="14"/>
      <c r="VS82" s="14"/>
      <c r="VT82" s="14"/>
      <c r="VU82" s="14"/>
      <c r="VV82" s="14"/>
      <c r="VW82" s="14"/>
      <c r="VX82" s="14"/>
      <c r="VY82" s="14"/>
      <c r="VZ82" s="14"/>
      <c r="WA82" s="14"/>
      <c r="WB82" s="14"/>
      <c r="WC82" s="14"/>
      <c r="WD82" s="14"/>
      <c r="WE82" s="14"/>
      <c r="WF82" s="14"/>
      <c r="WG82" s="14"/>
      <c r="WH82" s="14"/>
      <c r="WI82" s="14"/>
      <c r="WJ82" s="14"/>
      <c r="WK82" s="14"/>
      <c r="WL82" s="14"/>
      <c r="WM82" s="14"/>
      <c r="WN82" s="14"/>
      <c r="WO82" s="14"/>
      <c r="WP82" s="14"/>
      <c r="WQ82" s="14"/>
      <c r="WR82" s="14"/>
      <c r="WS82" s="14"/>
      <c r="WT82" s="14"/>
      <c r="WU82" s="14"/>
      <c r="WV82" s="14"/>
      <c r="WW82" s="14"/>
      <c r="WX82" s="14"/>
      <c r="WY82" s="14"/>
      <c r="WZ82" s="14"/>
      <c r="XA82" s="14"/>
      <c r="XB82" s="14"/>
      <c r="XC82" s="14"/>
      <c r="XD82" s="14"/>
      <c r="XE82" s="14"/>
      <c r="XF82" s="14"/>
      <c r="XG82" s="14"/>
      <c r="XH82" s="14"/>
      <c r="XI82" s="14"/>
      <c r="XJ82" s="14"/>
      <c r="XK82" s="14"/>
      <c r="XL82" s="14"/>
      <c r="XM82" s="14"/>
      <c r="XN82" s="14"/>
      <c r="XO82" s="14"/>
      <c r="XP82" s="14"/>
      <c r="XQ82" s="14"/>
      <c r="XR82" s="14"/>
      <c r="XS82" s="14"/>
      <c r="XT82" s="14"/>
      <c r="XU82" s="14"/>
      <c r="XV82" s="14"/>
      <c r="XW82" s="14"/>
      <c r="XX82" s="14"/>
      <c r="XY82" s="14"/>
      <c r="XZ82" s="14"/>
      <c r="YA82" s="14"/>
      <c r="YB82" s="14"/>
      <c r="YC82" s="14"/>
      <c r="YD82" s="14"/>
      <c r="YE82" s="14"/>
      <c r="YF82" s="14"/>
      <c r="YG82" s="14"/>
      <c r="YH82" s="14"/>
      <c r="YI82" s="14"/>
      <c r="YJ82" s="14"/>
      <c r="YK82" s="14"/>
      <c r="YL82" s="14"/>
      <c r="YM82" s="14"/>
      <c r="YN82" s="14"/>
      <c r="YO82" s="14"/>
      <c r="YP82" s="14"/>
      <c r="YQ82" s="14"/>
      <c r="YR82" s="14"/>
      <c r="YS82" s="14"/>
      <c r="YT82" s="14"/>
      <c r="YU82" s="14"/>
      <c r="YV82" s="14"/>
      <c r="YW82" s="14"/>
      <c r="YX82" s="14"/>
      <c r="YY82" s="14"/>
      <c r="YZ82" s="14"/>
      <c r="ZA82" s="14"/>
      <c r="ZB82" s="14"/>
      <c r="ZC82" s="14"/>
      <c r="ZD82" s="14"/>
      <c r="ZE82" s="14"/>
      <c r="ZF82" s="14"/>
      <c r="ZG82" s="14"/>
      <c r="ZH82" s="14"/>
      <c r="ZI82" s="14"/>
      <c r="ZJ82" s="14"/>
      <c r="ZK82" s="14"/>
      <c r="ZL82" s="14"/>
      <c r="ZM82" s="14"/>
      <c r="ZN82" s="14"/>
      <c r="ZO82" s="14"/>
      <c r="ZP82" s="14"/>
      <c r="ZQ82" s="14"/>
      <c r="ZR82" s="14"/>
      <c r="ZS82" s="14"/>
      <c r="ZT82" s="14"/>
      <c r="ZU82" s="14"/>
      <c r="ZV82" s="14"/>
      <c r="ZW82" s="14"/>
      <c r="ZX82" s="14"/>
      <c r="ZY82" s="14"/>
      <c r="ZZ82" s="14"/>
      <c r="AAA82" s="14"/>
      <c r="AAB82" s="14"/>
      <c r="AAC82" s="14"/>
      <c r="AAD82" s="14"/>
      <c r="AAE82" s="14"/>
      <c r="AAF82" s="14"/>
      <c r="AAG82" s="14"/>
      <c r="AAH82" s="14"/>
      <c r="AAI82" s="14"/>
      <c r="AAJ82" s="14"/>
      <c r="AAK82" s="14"/>
      <c r="AAL82" s="14"/>
      <c r="AAM82" s="14"/>
      <c r="AAN82" s="14"/>
      <c r="AAO82" s="14"/>
      <c r="AAP82" s="14"/>
      <c r="AAQ82" s="14"/>
      <c r="AAR82" s="14"/>
      <c r="AAS82" s="14"/>
      <c r="AAT82" s="14"/>
      <c r="AAU82" s="14"/>
      <c r="AAV82" s="14"/>
      <c r="AAW82" s="14"/>
      <c r="AAX82" s="14"/>
      <c r="AAY82" s="14"/>
      <c r="AAZ82" s="14"/>
      <c r="ABA82" s="14"/>
      <c r="ABB82" s="14"/>
      <c r="ABC82" s="14"/>
      <c r="ABD82" s="14"/>
      <c r="ABE82" s="14"/>
      <c r="ABF82" s="14"/>
      <c r="ABG82" s="14"/>
      <c r="ABH82" s="14"/>
      <c r="ABI82" s="14"/>
      <c r="ABJ82" s="14"/>
      <c r="ABK82" s="14"/>
      <c r="ABL82" s="14"/>
      <c r="ABM82" s="14"/>
      <c r="ABN82" s="14"/>
      <c r="ABO82" s="14"/>
      <c r="ABP82" s="14"/>
      <c r="ABQ82" s="14"/>
      <c r="ABR82" s="14"/>
      <c r="ABS82" s="14"/>
      <c r="ABT82" s="14"/>
      <c r="ABU82" s="14"/>
      <c r="ABV82" s="14"/>
      <c r="ABW82" s="14"/>
      <c r="ABX82" s="14"/>
      <c r="ABY82" s="14"/>
      <c r="ABZ82" s="14"/>
      <c r="ACA82" s="14"/>
      <c r="ACB82" s="14"/>
      <c r="ACC82" s="14"/>
      <c r="ACD82" s="14"/>
      <c r="ACE82" s="14"/>
      <c r="ACF82" s="14"/>
      <c r="ACG82" s="14"/>
      <c r="ACH82" s="14"/>
      <c r="ACI82" s="14"/>
      <c r="ACJ82" s="14"/>
      <c r="ACK82" s="14"/>
      <c r="ACL82" s="14"/>
      <c r="ACM82" s="14"/>
      <c r="ACN82" s="14"/>
      <c r="ACO82" s="14"/>
      <c r="ACP82" s="14"/>
      <c r="ACQ82" s="14"/>
      <c r="ACR82" s="14"/>
      <c r="ACS82" s="14"/>
      <c r="ACT82" s="14"/>
      <c r="ACU82" s="14"/>
      <c r="ACV82" s="14"/>
      <c r="ACW82" s="14"/>
      <c r="ACX82" s="14"/>
      <c r="ACY82" s="14"/>
      <c r="ACZ82" s="14"/>
      <c r="ADA82" s="14"/>
      <c r="ADB82" s="14"/>
      <c r="ADC82" s="14"/>
      <c r="ADD82" s="14"/>
      <c r="ADE82" s="14"/>
      <c r="ADF82" s="14"/>
      <c r="ADG82" s="14"/>
      <c r="ADH82" s="14"/>
      <c r="ADI82" s="14"/>
      <c r="ADJ82" s="14"/>
      <c r="ADK82" s="14"/>
      <c r="ADL82" s="14"/>
      <c r="ADM82" s="14"/>
      <c r="ADN82" s="14"/>
      <c r="ADO82" s="14"/>
      <c r="ADP82" s="14"/>
      <c r="ADQ82" s="14"/>
      <c r="ADR82" s="14"/>
      <c r="ADS82" s="14"/>
      <c r="ADT82" s="14"/>
      <c r="ADU82" s="14"/>
      <c r="ADV82" s="14"/>
      <c r="ADW82" s="14"/>
      <c r="ADX82" s="14"/>
      <c r="ADY82" s="14"/>
      <c r="ADZ82" s="14"/>
      <c r="AEA82" s="14"/>
      <c r="AEB82" s="14"/>
      <c r="AEC82" s="14"/>
      <c r="AED82" s="14"/>
      <c r="AEE82" s="14"/>
      <c r="AEF82" s="14"/>
      <c r="AEG82" s="14"/>
      <c r="AEH82" s="14"/>
      <c r="AEI82" s="14"/>
      <c r="AEJ82" s="14"/>
      <c r="AEK82" s="14"/>
      <c r="AEL82" s="14"/>
      <c r="AEM82" s="14"/>
      <c r="AEN82" s="14"/>
      <c r="AEO82" s="14"/>
      <c r="AEP82" s="14"/>
      <c r="AEQ82" s="14"/>
      <c r="AER82" s="14"/>
      <c r="AES82" s="14"/>
      <c r="AET82" s="14"/>
      <c r="AEU82" s="14"/>
      <c r="AEV82" s="14"/>
      <c r="AEW82" s="14"/>
      <c r="AEX82" s="14"/>
      <c r="AEY82" s="14"/>
      <c r="AEZ82" s="14"/>
      <c r="AFA82" s="14"/>
      <c r="AFB82" s="14"/>
      <c r="AFC82" s="14"/>
      <c r="AFD82" s="14"/>
      <c r="AFE82" s="14"/>
      <c r="AFF82" s="14"/>
      <c r="AFG82" s="14"/>
      <c r="AFH82" s="14"/>
      <c r="AFI82" s="14"/>
      <c r="AFJ82" s="14"/>
      <c r="AFK82" s="14"/>
      <c r="AFL82" s="14"/>
      <c r="AFM82" s="14"/>
      <c r="AFN82" s="14"/>
      <c r="AFO82" s="14"/>
      <c r="AFP82" s="14"/>
      <c r="AFQ82" s="14"/>
      <c r="AFR82" s="14"/>
      <c r="AFS82" s="14"/>
      <c r="AFT82" s="14"/>
      <c r="AFU82" s="14"/>
      <c r="AFV82" s="14"/>
      <c r="AFW82" s="14"/>
      <c r="AFX82" s="14"/>
      <c r="AFY82" s="14"/>
      <c r="AFZ82" s="14"/>
      <c r="AGA82" s="14"/>
      <c r="AGB82" s="14"/>
      <c r="AGC82" s="14"/>
      <c r="AGD82" s="14"/>
      <c r="AGE82" s="14"/>
      <c r="AGF82" s="14"/>
      <c r="AGG82" s="14"/>
      <c r="AGH82" s="14"/>
      <c r="AGI82" s="14"/>
      <c r="AGJ82" s="14"/>
      <c r="AGK82" s="14"/>
      <c r="AGL82" s="14"/>
      <c r="AGM82" s="14"/>
      <c r="AGN82" s="14"/>
      <c r="AGO82" s="14"/>
      <c r="AGP82" s="14"/>
      <c r="AGQ82" s="14"/>
      <c r="AGR82" s="14"/>
      <c r="AGS82" s="14"/>
      <c r="AGT82" s="14"/>
      <c r="AGU82" s="14"/>
      <c r="AGV82" s="14"/>
      <c r="AGW82" s="14"/>
      <c r="AGX82" s="14"/>
      <c r="AGY82" s="14"/>
      <c r="AGZ82" s="14"/>
      <c r="AHA82" s="14"/>
      <c r="AHB82" s="14"/>
      <c r="AHC82" s="14"/>
      <c r="AHD82" s="14"/>
      <c r="AHE82" s="14"/>
      <c r="AHF82" s="14"/>
      <c r="AHG82" s="14"/>
      <c r="AHH82" s="14"/>
      <c r="AHI82" s="14"/>
      <c r="AHJ82" s="14"/>
      <c r="AHK82" s="14"/>
      <c r="AHL82" s="14"/>
      <c r="AHM82" s="14"/>
      <c r="AHN82" s="14"/>
      <c r="AHO82" s="14"/>
      <c r="AHP82" s="14"/>
      <c r="AHQ82" s="14"/>
      <c r="AHR82" s="14"/>
      <c r="AHS82" s="14"/>
      <c r="AHT82" s="14"/>
      <c r="AHU82" s="14"/>
      <c r="AHV82" s="14"/>
      <c r="AHW82" s="14"/>
      <c r="AHX82" s="14"/>
      <c r="AHY82" s="14"/>
      <c r="AHZ82" s="14"/>
      <c r="AIA82" s="14"/>
      <c r="AIB82" s="14"/>
      <c r="AIC82" s="14"/>
      <c r="AID82" s="14"/>
      <c r="AIE82" s="14"/>
      <c r="AIF82" s="14"/>
      <c r="AIG82" s="14"/>
      <c r="AIH82" s="14"/>
      <c r="AII82" s="14"/>
      <c r="AIJ82" s="14"/>
      <c r="AIK82" s="14"/>
      <c r="AIL82" s="14"/>
      <c r="AIM82" s="14"/>
      <c r="AIN82" s="14"/>
      <c r="AIO82" s="14"/>
      <c r="AIP82" s="14"/>
      <c r="AIQ82" s="14"/>
      <c r="AIR82" s="14"/>
      <c r="AIS82" s="14"/>
      <c r="AIT82" s="14"/>
      <c r="AIU82" s="14"/>
      <c r="AIV82" s="14"/>
      <c r="AIW82" s="14"/>
      <c r="AIX82" s="14"/>
      <c r="AIY82" s="14"/>
      <c r="AIZ82" s="14"/>
      <c r="AJA82" s="14"/>
      <c r="AJB82" s="14"/>
      <c r="AJC82" s="14"/>
      <c r="AJD82" s="14"/>
      <c r="AJE82" s="14"/>
      <c r="AJF82" s="14"/>
      <c r="AJG82" s="14"/>
      <c r="AJH82" s="14"/>
      <c r="AJI82" s="14"/>
      <c r="AJJ82" s="14"/>
      <c r="AJK82" s="14"/>
      <c r="AJL82" s="14"/>
      <c r="AJM82" s="14"/>
      <c r="AJN82" s="14"/>
      <c r="AJO82" s="14"/>
      <c r="AJP82" s="14"/>
      <c r="AJQ82" s="14"/>
      <c r="AJR82" s="14"/>
      <c r="AJS82" s="14"/>
      <c r="AJT82" s="14"/>
      <c r="AJU82" s="14"/>
      <c r="AJV82" s="14"/>
      <c r="AJW82" s="14"/>
      <c r="AJX82" s="14"/>
      <c r="AJY82" s="14"/>
      <c r="AJZ82" s="14"/>
      <c r="AKA82" s="14"/>
      <c r="AKB82" s="14"/>
      <c r="AKC82" s="14"/>
      <c r="AKD82" s="14"/>
      <c r="AKE82" s="14"/>
      <c r="AKF82" s="14"/>
      <c r="AKG82" s="14"/>
      <c r="AKH82" s="14"/>
      <c r="AKI82" s="14"/>
      <c r="AKJ82" s="14"/>
      <c r="AKK82" s="14"/>
      <c r="AKL82" s="14"/>
      <c r="AKM82" s="14"/>
      <c r="AKN82" s="14"/>
      <c r="AKO82" s="14"/>
      <c r="AKP82" s="14"/>
      <c r="AKQ82" s="14"/>
      <c r="AKR82" s="14"/>
      <c r="AKS82" s="14"/>
      <c r="AKT82" s="14"/>
      <c r="AKU82" s="14"/>
      <c r="AKV82" s="14"/>
      <c r="AKW82" s="14"/>
      <c r="AKX82" s="14"/>
      <c r="AKY82" s="14"/>
      <c r="AKZ82" s="14"/>
      <c r="ALA82" s="14"/>
      <c r="ALB82" s="14"/>
      <c r="ALC82" s="14"/>
      <c r="ALD82" s="14"/>
      <c r="ALE82" s="14"/>
      <c r="ALF82" s="14"/>
      <c r="ALG82" s="14"/>
      <c r="ALH82" s="14"/>
      <c r="ALI82" s="14"/>
      <c r="ALJ82" s="14"/>
      <c r="ALK82" s="14"/>
      <c r="ALL82" s="14"/>
      <c r="ALM82" s="14"/>
      <c r="ALN82" s="14"/>
      <c r="ALO82" s="14"/>
      <c r="ALP82" s="14"/>
      <c r="ALQ82" s="14"/>
      <c r="ALR82" s="14"/>
      <c r="ALS82" s="14"/>
      <c r="ALT82" s="14"/>
      <c r="ALU82" s="14"/>
      <c r="ALV82" s="14"/>
      <c r="ALW82" s="14"/>
      <c r="ALX82" s="14"/>
      <c r="ALY82" s="14"/>
      <c r="ALZ82" s="14"/>
      <c r="AMA82" s="14"/>
      <c r="AMB82" s="14"/>
      <c r="AMC82" s="14"/>
      <c r="AMD82" s="14"/>
      <c r="AME82" s="14"/>
    </row>
    <row r="83" spans="1:1019" ht="15" x14ac:dyDescent="0.25">
      <c r="A83" s="14" t="s">
        <v>1381</v>
      </c>
      <c r="B83" s="18">
        <v>11120</v>
      </c>
      <c r="C83" s="14"/>
      <c r="D83" s="14" t="s">
        <v>1382</v>
      </c>
      <c r="E83" s="14"/>
      <c r="F83" s="14"/>
      <c r="G83" s="19"/>
      <c r="H83" s="20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  <c r="AEL83" s="14"/>
      <c r="AEM83" s="14"/>
      <c r="AEN83" s="14"/>
      <c r="AEO83" s="14"/>
      <c r="AEP83" s="14"/>
      <c r="AEQ83" s="14"/>
      <c r="AER83" s="14"/>
      <c r="AES83" s="14"/>
      <c r="AET83" s="14"/>
      <c r="AEU83" s="14"/>
      <c r="AEV83" s="14"/>
      <c r="AEW83" s="14"/>
      <c r="AEX83" s="14"/>
      <c r="AEY83" s="14"/>
      <c r="AEZ83" s="14"/>
      <c r="AFA83" s="14"/>
      <c r="AFB83" s="14"/>
      <c r="AFC83" s="14"/>
      <c r="AFD83" s="14"/>
      <c r="AFE83" s="14"/>
      <c r="AFF83" s="14"/>
      <c r="AFG83" s="14"/>
      <c r="AFH83" s="14"/>
      <c r="AFI83" s="14"/>
      <c r="AFJ83" s="14"/>
      <c r="AFK83" s="14"/>
      <c r="AFL83" s="14"/>
      <c r="AFM83" s="14"/>
      <c r="AFN83" s="14"/>
      <c r="AFO83" s="14"/>
      <c r="AFP83" s="14"/>
      <c r="AFQ83" s="14"/>
      <c r="AFR83" s="14"/>
      <c r="AFS83" s="14"/>
      <c r="AFT83" s="14"/>
      <c r="AFU83" s="14"/>
      <c r="AFV83" s="14"/>
      <c r="AFW83" s="14"/>
      <c r="AFX83" s="14"/>
      <c r="AFY83" s="14"/>
      <c r="AFZ83" s="14"/>
      <c r="AGA83" s="14"/>
      <c r="AGB83" s="14"/>
      <c r="AGC83" s="14"/>
      <c r="AGD83" s="14"/>
      <c r="AGE83" s="14"/>
      <c r="AGF83" s="14"/>
      <c r="AGG83" s="14"/>
      <c r="AGH83" s="14"/>
      <c r="AGI83" s="14"/>
      <c r="AGJ83" s="14"/>
      <c r="AGK83" s="14"/>
      <c r="AGL83" s="14"/>
      <c r="AGM83" s="14"/>
      <c r="AGN83" s="14"/>
      <c r="AGO83" s="14"/>
      <c r="AGP83" s="14"/>
      <c r="AGQ83" s="14"/>
      <c r="AGR83" s="14"/>
      <c r="AGS83" s="14"/>
      <c r="AGT83" s="14"/>
      <c r="AGU83" s="14"/>
      <c r="AGV83" s="14"/>
      <c r="AGW83" s="14"/>
      <c r="AGX83" s="14"/>
      <c r="AGY83" s="14"/>
      <c r="AGZ83" s="14"/>
      <c r="AHA83" s="14"/>
      <c r="AHB83" s="14"/>
      <c r="AHC83" s="14"/>
      <c r="AHD83" s="14"/>
      <c r="AHE83" s="14"/>
      <c r="AHF83" s="14"/>
      <c r="AHG83" s="14"/>
      <c r="AHH83" s="14"/>
      <c r="AHI83" s="14"/>
      <c r="AHJ83" s="14"/>
      <c r="AHK83" s="14"/>
      <c r="AHL83" s="14"/>
      <c r="AHM83" s="14"/>
      <c r="AHN83" s="14"/>
      <c r="AHO83" s="14"/>
      <c r="AHP83" s="14"/>
      <c r="AHQ83" s="14"/>
      <c r="AHR83" s="14"/>
      <c r="AHS83" s="14"/>
      <c r="AHT83" s="14"/>
      <c r="AHU83" s="14"/>
      <c r="AHV83" s="14"/>
      <c r="AHW83" s="14"/>
      <c r="AHX83" s="14"/>
      <c r="AHY83" s="14"/>
      <c r="AHZ83" s="14"/>
      <c r="AIA83" s="14"/>
      <c r="AIB83" s="14"/>
      <c r="AIC83" s="14"/>
      <c r="AID83" s="14"/>
      <c r="AIE83" s="14"/>
      <c r="AIF83" s="14"/>
      <c r="AIG83" s="14"/>
      <c r="AIH83" s="14"/>
      <c r="AII83" s="14"/>
      <c r="AIJ83" s="14"/>
      <c r="AIK83" s="14"/>
      <c r="AIL83" s="14"/>
      <c r="AIM83" s="14"/>
      <c r="AIN83" s="14"/>
      <c r="AIO83" s="14"/>
      <c r="AIP83" s="14"/>
      <c r="AIQ83" s="14"/>
      <c r="AIR83" s="14"/>
      <c r="AIS83" s="14"/>
      <c r="AIT83" s="14"/>
      <c r="AIU83" s="14"/>
      <c r="AIV83" s="14"/>
      <c r="AIW83" s="14"/>
      <c r="AIX83" s="14"/>
      <c r="AIY83" s="14"/>
      <c r="AIZ83" s="14"/>
      <c r="AJA83" s="14"/>
      <c r="AJB83" s="14"/>
      <c r="AJC83" s="14"/>
      <c r="AJD83" s="14"/>
      <c r="AJE83" s="14"/>
      <c r="AJF83" s="14"/>
      <c r="AJG83" s="14"/>
      <c r="AJH83" s="14"/>
      <c r="AJI83" s="14"/>
      <c r="AJJ83" s="14"/>
      <c r="AJK83" s="14"/>
      <c r="AJL83" s="14"/>
      <c r="AJM83" s="14"/>
      <c r="AJN83" s="14"/>
      <c r="AJO83" s="14"/>
      <c r="AJP83" s="14"/>
      <c r="AJQ83" s="14"/>
      <c r="AJR83" s="14"/>
      <c r="AJS83" s="14"/>
      <c r="AJT83" s="14"/>
      <c r="AJU83" s="14"/>
      <c r="AJV83" s="14"/>
      <c r="AJW83" s="14"/>
      <c r="AJX83" s="14"/>
      <c r="AJY83" s="14"/>
      <c r="AJZ83" s="14"/>
      <c r="AKA83" s="14"/>
      <c r="AKB83" s="14"/>
      <c r="AKC83" s="14"/>
      <c r="AKD83" s="14"/>
      <c r="AKE83" s="14"/>
      <c r="AKF83" s="14"/>
      <c r="AKG83" s="14"/>
      <c r="AKH83" s="14"/>
      <c r="AKI83" s="14"/>
      <c r="AKJ83" s="14"/>
      <c r="AKK83" s="14"/>
      <c r="AKL83" s="14"/>
      <c r="AKM83" s="14"/>
      <c r="AKN83" s="14"/>
      <c r="AKO83" s="14"/>
      <c r="AKP83" s="14"/>
      <c r="AKQ83" s="14"/>
      <c r="AKR83" s="14"/>
      <c r="AKS83" s="14"/>
      <c r="AKT83" s="14"/>
      <c r="AKU83" s="14"/>
      <c r="AKV83" s="14"/>
      <c r="AKW83" s="14"/>
      <c r="AKX83" s="14"/>
      <c r="AKY83" s="14"/>
      <c r="AKZ83" s="14"/>
      <c r="ALA83" s="14"/>
      <c r="ALB83" s="14"/>
      <c r="ALC83" s="14"/>
      <c r="ALD83" s="14"/>
      <c r="ALE83" s="14"/>
      <c r="ALF83" s="14"/>
      <c r="ALG83" s="14"/>
      <c r="ALH83" s="14"/>
      <c r="ALI83" s="14"/>
      <c r="ALJ83" s="14"/>
      <c r="ALK83" s="14"/>
      <c r="ALL83" s="14"/>
      <c r="ALM83" s="14"/>
      <c r="ALN83" s="14"/>
      <c r="ALO83" s="14"/>
      <c r="ALP83" s="14"/>
      <c r="ALQ83" s="14"/>
      <c r="ALR83" s="14"/>
      <c r="ALS83" s="14"/>
      <c r="ALT83" s="14"/>
      <c r="ALU83" s="14"/>
      <c r="ALV83" s="14"/>
      <c r="ALW83" s="14"/>
      <c r="ALX83" s="14"/>
      <c r="ALY83" s="14"/>
      <c r="ALZ83" s="14"/>
      <c r="AMA83" s="14"/>
      <c r="AMB83" s="14"/>
      <c r="AMC83" s="14"/>
      <c r="AMD83" s="14"/>
      <c r="AME83" s="14"/>
    </row>
    <row r="84" spans="1:1019" ht="15" x14ac:dyDescent="0.25">
      <c r="A84" s="14" t="s">
        <v>1388</v>
      </c>
      <c r="B84" s="18">
        <v>11120</v>
      </c>
      <c r="C84" s="14"/>
      <c r="D84" s="14" t="s">
        <v>1389</v>
      </c>
      <c r="E84" s="14"/>
      <c r="F84" s="14"/>
      <c r="G84" s="19"/>
      <c r="H84" s="20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  <c r="IV84" s="14"/>
      <c r="IW84" s="14"/>
      <c r="IX84" s="14"/>
      <c r="IY84" s="14"/>
      <c r="IZ84" s="14"/>
      <c r="JA84" s="14"/>
      <c r="JB84" s="14"/>
      <c r="JC84" s="14"/>
      <c r="JD84" s="14"/>
      <c r="JE84" s="14"/>
      <c r="JF84" s="14"/>
      <c r="JG84" s="14"/>
      <c r="JH84" s="14"/>
      <c r="JI84" s="14"/>
      <c r="JJ84" s="14"/>
      <c r="JK84" s="14"/>
      <c r="JL84" s="14"/>
      <c r="JM84" s="14"/>
      <c r="JN84" s="14"/>
      <c r="JO84" s="14"/>
      <c r="JP84" s="14"/>
      <c r="JQ84" s="14"/>
      <c r="JR84" s="14"/>
      <c r="JS84" s="14"/>
      <c r="JT84" s="14"/>
      <c r="JU84" s="14"/>
      <c r="JV84" s="14"/>
      <c r="JW84" s="14"/>
      <c r="JX84" s="14"/>
      <c r="JY84" s="14"/>
      <c r="JZ84" s="14"/>
      <c r="KA84" s="14"/>
      <c r="KB84" s="14"/>
      <c r="KC84" s="14"/>
      <c r="KD84" s="14"/>
      <c r="KE84" s="14"/>
      <c r="KF84" s="14"/>
      <c r="KG84" s="14"/>
      <c r="KH84" s="14"/>
      <c r="KI84" s="14"/>
      <c r="KJ84" s="14"/>
      <c r="KK84" s="14"/>
      <c r="KL84" s="14"/>
      <c r="KM84" s="14"/>
      <c r="KN84" s="14"/>
      <c r="KO84" s="14"/>
      <c r="KP84" s="14"/>
      <c r="KQ84" s="14"/>
      <c r="KR84" s="14"/>
      <c r="KS84" s="14"/>
      <c r="KT84" s="14"/>
      <c r="KU84" s="14"/>
      <c r="KV84" s="14"/>
      <c r="KW84" s="14"/>
      <c r="KX84" s="14"/>
      <c r="KY84" s="14"/>
      <c r="KZ84" s="14"/>
      <c r="LA84" s="14"/>
      <c r="LB84" s="14"/>
      <c r="LC84" s="14"/>
      <c r="LD84" s="14"/>
      <c r="LE84" s="14"/>
      <c r="LF84" s="14"/>
      <c r="LG84" s="14"/>
      <c r="LH84" s="14"/>
      <c r="LI84" s="14"/>
      <c r="LJ84" s="14"/>
      <c r="LK84" s="14"/>
      <c r="LL84" s="14"/>
      <c r="LM84" s="14"/>
      <c r="LN84" s="14"/>
      <c r="LO84" s="14"/>
      <c r="LP84" s="14"/>
      <c r="LQ84" s="14"/>
      <c r="LR84" s="14"/>
      <c r="LS84" s="14"/>
      <c r="LT84" s="14"/>
      <c r="LU84" s="14"/>
      <c r="LV84" s="14"/>
      <c r="LW84" s="14"/>
      <c r="LX84" s="14"/>
      <c r="LY84" s="14"/>
      <c r="LZ84" s="14"/>
      <c r="MA84" s="14"/>
      <c r="MB84" s="14"/>
      <c r="MC84" s="14"/>
      <c r="MD84" s="14"/>
      <c r="ME84" s="14"/>
      <c r="MF84" s="14"/>
      <c r="MG84" s="14"/>
      <c r="MH84" s="14"/>
      <c r="MI84" s="14"/>
      <c r="MJ84" s="14"/>
      <c r="MK84" s="14"/>
      <c r="ML84" s="14"/>
      <c r="MM84" s="14"/>
      <c r="MN84" s="14"/>
      <c r="MO84" s="14"/>
      <c r="MP84" s="14"/>
      <c r="MQ84" s="14"/>
      <c r="MR84" s="14"/>
      <c r="MS84" s="14"/>
      <c r="MT84" s="14"/>
      <c r="MU84" s="14"/>
      <c r="MV84" s="14"/>
      <c r="MW84" s="14"/>
      <c r="MX84" s="14"/>
      <c r="MY84" s="14"/>
      <c r="MZ84" s="14"/>
      <c r="NA84" s="14"/>
      <c r="NB84" s="14"/>
      <c r="NC84" s="14"/>
      <c r="ND84" s="14"/>
      <c r="NE84" s="14"/>
      <c r="NF84" s="14"/>
      <c r="NG84" s="14"/>
      <c r="NH84" s="14"/>
      <c r="NI84" s="14"/>
      <c r="NJ84" s="14"/>
      <c r="NK84" s="14"/>
      <c r="NL84" s="14"/>
      <c r="NM84" s="14"/>
      <c r="NN84" s="14"/>
      <c r="NO84" s="14"/>
      <c r="NP84" s="14"/>
      <c r="NQ84" s="14"/>
      <c r="NR84" s="14"/>
      <c r="NS84" s="14"/>
      <c r="NT84" s="14"/>
      <c r="NU84" s="14"/>
      <c r="NV84" s="14"/>
      <c r="NW84" s="14"/>
      <c r="NX84" s="14"/>
      <c r="NY84" s="14"/>
      <c r="NZ84" s="14"/>
      <c r="OA84" s="14"/>
      <c r="OB84" s="14"/>
      <c r="OC84" s="14"/>
      <c r="OD84" s="14"/>
      <c r="OE84" s="14"/>
      <c r="OF84" s="14"/>
      <c r="OG84" s="14"/>
      <c r="OH84" s="14"/>
      <c r="OI84" s="14"/>
      <c r="OJ84" s="14"/>
      <c r="OK84" s="14"/>
      <c r="OL84" s="14"/>
      <c r="OM84" s="14"/>
      <c r="ON84" s="14"/>
      <c r="OO84" s="14"/>
      <c r="OP84" s="14"/>
      <c r="OQ84" s="14"/>
      <c r="OR84" s="14"/>
      <c r="OS84" s="14"/>
      <c r="OT84" s="14"/>
      <c r="OU84" s="14"/>
      <c r="OV84" s="14"/>
      <c r="OW84" s="14"/>
      <c r="OX84" s="14"/>
      <c r="OY84" s="14"/>
      <c r="OZ84" s="14"/>
      <c r="PA84" s="14"/>
      <c r="PB84" s="14"/>
      <c r="PC84" s="14"/>
      <c r="PD84" s="14"/>
      <c r="PE84" s="14"/>
      <c r="PF84" s="14"/>
      <c r="PG84" s="14"/>
      <c r="PH84" s="14"/>
      <c r="PI84" s="14"/>
      <c r="PJ84" s="14"/>
      <c r="PK84" s="14"/>
      <c r="PL84" s="14"/>
      <c r="PM84" s="14"/>
      <c r="PN84" s="14"/>
      <c r="PO84" s="14"/>
      <c r="PP84" s="14"/>
      <c r="PQ84" s="14"/>
      <c r="PR84" s="14"/>
      <c r="PS84" s="14"/>
      <c r="PT84" s="14"/>
      <c r="PU84" s="14"/>
      <c r="PV84" s="14"/>
      <c r="PW84" s="14"/>
      <c r="PX84" s="14"/>
      <c r="PY84" s="14"/>
      <c r="PZ84" s="14"/>
      <c r="QA84" s="14"/>
      <c r="QB84" s="14"/>
      <c r="QC84" s="14"/>
      <c r="QD84" s="14"/>
      <c r="QE84" s="14"/>
      <c r="QF84" s="14"/>
      <c r="QG84" s="14"/>
      <c r="QH84" s="14"/>
      <c r="QI84" s="14"/>
      <c r="QJ84" s="14"/>
      <c r="QK84" s="14"/>
      <c r="QL84" s="14"/>
      <c r="QM84" s="14"/>
      <c r="QN84" s="14"/>
      <c r="QO84" s="14"/>
      <c r="QP84" s="14"/>
      <c r="QQ84" s="14"/>
      <c r="QR84" s="14"/>
      <c r="QS84" s="14"/>
      <c r="QT84" s="14"/>
      <c r="QU84" s="14"/>
      <c r="QV84" s="14"/>
      <c r="QW84" s="14"/>
      <c r="QX84" s="14"/>
      <c r="QY84" s="14"/>
      <c r="QZ84" s="14"/>
      <c r="RA84" s="14"/>
      <c r="RB84" s="14"/>
      <c r="RC84" s="14"/>
      <c r="RD84" s="14"/>
      <c r="RE84" s="14"/>
      <c r="RF84" s="14"/>
      <c r="RG84" s="14"/>
      <c r="RH84" s="14"/>
      <c r="RI84" s="14"/>
      <c r="RJ84" s="14"/>
      <c r="RK84" s="14"/>
      <c r="RL84" s="14"/>
      <c r="RM84" s="14"/>
      <c r="RN84" s="14"/>
      <c r="RO84" s="14"/>
      <c r="RP84" s="14"/>
      <c r="RQ84" s="14"/>
      <c r="RR84" s="14"/>
      <c r="RS84" s="14"/>
      <c r="RT84" s="14"/>
      <c r="RU84" s="14"/>
      <c r="RV84" s="14"/>
      <c r="RW84" s="14"/>
      <c r="RX84" s="14"/>
      <c r="RY84" s="14"/>
      <c r="RZ84" s="14"/>
      <c r="SA84" s="14"/>
      <c r="SB84" s="14"/>
      <c r="SC84" s="14"/>
      <c r="SD84" s="14"/>
      <c r="SE84" s="14"/>
      <c r="SF84" s="14"/>
      <c r="SG84" s="14"/>
      <c r="SH84" s="14"/>
      <c r="SI84" s="14"/>
      <c r="SJ84" s="14"/>
      <c r="SK84" s="14"/>
      <c r="SL84" s="14"/>
      <c r="SM84" s="14"/>
      <c r="SN84" s="14"/>
      <c r="SO84" s="14"/>
      <c r="SP84" s="14"/>
      <c r="SQ84" s="14"/>
      <c r="SR84" s="14"/>
      <c r="SS84" s="14"/>
      <c r="ST84" s="14"/>
      <c r="SU84" s="14"/>
      <c r="SV84" s="14"/>
      <c r="SW84" s="14"/>
      <c r="SX84" s="14"/>
      <c r="SY84" s="14"/>
      <c r="SZ84" s="14"/>
      <c r="TA84" s="14"/>
      <c r="TB84" s="14"/>
      <c r="TC84" s="14"/>
      <c r="TD84" s="14"/>
      <c r="TE84" s="14"/>
      <c r="TF84" s="14"/>
      <c r="TG84" s="14"/>
      <c r="TH84" s="14"/>
      <c r="TI84" s="14"/>
      <c r="TJ84" s="14"/>
      <c r="TK84" s="14"/>
      <c r="TL84" s="14"/>
      <c r="TM84" s="14"/>
      <c r="TN84" s="14"/>
      <c r="TO84" s="14"/>
      <c r="TP84" s="14"/>
      <c r="TQ84" s="14"/>
      <c r="TR84" s="14"/>
      <c r="TS84" s="14"/>
      <c r="TT84" s="14"/>
      <c r="TU84" s="14"/>
      <c r="TV84" s="14"/>
      <c r="TW84" s="14"/>
      <c r="TX84" s="14"/>
      <c r="TY84" s="14"/>
      <c r="TZ84" s="14"/>
      <c r="UA84" s="14"/>
      <c r="UB84" s="14"/>
      <c r="UC84" s="14"/>
      <c r="UD84" s="14"/>
      <c r="UE84" s="14"/>
      <c r="UF84" s="14"/>
      <c r="UG84" s="14"/>
      <c r="UH84" s="14"/>
      <c r="UI84" s="14"/>
      <c r="UJ84" s="14"/>
      <c r="UK84" s="14"/>
      <c r="UL84" s="14"/>
      <c r="UM84" s="14"/>
      <c r="UN84" s="14"/>
      <c r="UO84" s="14"/>
      <c r="UP84" s="14"/>
      <c r="UQ84" s="14"/>
      <c r="UR84" s="14"/>
      <c r="US84" s="14"/>
      <c r="UT84" s="14"/>
      <c r="UU84" s="14"/>
      <c r="UV84" s="14"/>
      <c r="UW84" s="14"/>
      <c r="UX84" s="14"/>
      <c r="UY84" s="14"/>
      <c r="UZ84" s="14"/>
      <c r="VA84" s="14"/>
      <c r="VB84" s="14"/>
      <c r="VC84" s="14"/>
      <c r="VD84" s="14"/>
      <c r="VE84" s="14"/>
      <c r="VF84" s="14"/>
      <c r="VG84" s="14"/>
      <c r="VH84" s="14"/>
      <c r="VI84" s="14"/>
      <c r="VJ84" s="14"/>
      <c r="VK84" s="14"/>
      <c r="VL84" s="14"/>
      <c r="VM84" s="14"/>
      <c r="VN84" s="14"/>
      <c r="VO84" s="14"/>
      <c r="VP84" s="14"/>
      <c r="VQ84" s="14"/>
      <c r="VR84" s="14"/>
      <c r="VS84" s="14"/>
      <c r="VT84" s="14"/>
      <c r="VU84" s="14"/>
      <c r="VV84" s="14"/>
      <c r="VW84" s="14"/>
      <c r="VX84" s="14"/>
      <c r="VY84" s="14"/>
      <c r="VZ84" s="14"/>
      <c r="WA84" s="14"/>
      <c r="WB84" s="14"/>
      <c r="WC84" s="14"/>
      <c r="WD84" s="14"/>
      <c r="WE84" s="14"/>
      <c r="WF84" s="14"/>
      <c r="WG84" s="14"/>
      <c r="WH84" s="14"/>
      <c r="WI84" s="14"/>
      <c r="WJ84" s="14"/>
      <c r="WK84" s="14"/>
      <c r="WL84" s="14"/>
      <c r="WM84" s="14"/>
      <c r="WN84" s="14"/>
      <c r="WO84" s="14"/>
      <c r="WP84" s="14"/>
      <c r="WQ84" s="14"/>
      <c r="WR84" s="14"/>
      <c r="WS84" s="14"/>
      <c r="WT84" s="14"/>
      <c r="WU84" s="14"/>
      <c r="WV84" s="14"/>
      <c r="WW84" s="14"/>
      <c r="WX84" s="14"/>
      <c r="WY84" s="14"/>
      <c r="WZ84" s="14"/>
      <c r="XA84" s="14"/>
      <c r="XB84" s="14"/>
      <c r="XC84" s="14"/>
      <c r="XD84" s="14"/>
      <c r="XE84" s="14"/>
      <c r="XF84" s="14"/>
      <c r="XG84" s="14"/>
      <c r="XH84" s="14"/>
      <c r="XI84" s="14"/>
      <c r="XJ84" s="14"/>
      <c r="XK84" s="14"/>
      <c r="XL84" s="14"/>
      <c r="XM84" s="14"/>
      <c r="XN84" s="14"/>
      <c r="XO84" s="14"/>
      <c r="XP84" s="14"/>
      <c r="XQ84" s="14"/>
      <c r="XR84" s="14"/>
      <c r="XS84" s="14"/>
      <c r="XT84" s="14"/>
      <c r="XU84" s="14"/>
      <c r="XV84" s="14"/>
      <c r="XW84" s="14"/>
      <c r="XX84" s="14"/>
      <c r="XY84" s="14"/>
      <c r="XZ84" s="14"/>
      <c r="YA84" s="14"/>
      <c r="YB84" s="14"/>
      <c r="YC84" s="14"/>
      <c r="YD84" s="14"/>
      <c r="YE84" s="14"/>
      <c r="YF84" s="14"/>
      <c r="YG84" s="14"/>
      <c r="YH84" s="14"/>
      <c r="YI84" s="14"/>
      <c r="YJ84" s="14"/>
      <c r="YK84" s="14"/>
      <c r="YL84" s="14"/>
      <c r="YM84" s="14"/>
      <c r="YN84" s="14"/>
      <c r="YO84" s="14"/>
      <c r="YP84" s="14"/>
      <c r="YQ84" s="14"/>
      <c r="YR84" s="14"/>
      <c r="YS84" s="14"/>
      <c r="YT84" s="14"/>
      <c r="YU84" s="14"/>
      <c r="YV84" s="14"/>
      <c r="YW84" s="14"/>
      <c r="YX84" s="14"/>
      <c r="YY84" s="14"/>
      <c r="YZ84" s="14"/>
      <c r="ZA84" s="14"/>
      <c r="ZB84" s="14"/>
      <c r="ZC84" s="14"/>
      <c r="ZD84" s="14"/>
      <c r="ZE84" s="14"/>
      <c r="ZF84" s="14"/>
      <c r="ZG84" s="14"/>
      <c r="ZH84" s="14"/>
      <c r="ZI84" s="14"/>
      <c r="ZJ84" s="14"/>
      <c r="ZK84" s="14"/>
      <c r="ZL84" s="14"/>
      <c r="ZM84" s="14"/>
      <c r="ZN84" s="14"/>
      <c r="ZO84" s="14"/>
      <c r="ZP84" s="14"/>
      <c r="ZQ84" s="14"/>
      <c r="ZR84" s="14"/>
      <c r="ZS84" s="14"/>
      <c r="ZT84" s="14"/>
      <c r="ZU84" s="14"/>
      <c r="ZV84" s="14"/>
      <c r="ZW84" s="14"/>
      <c r="ZX84" s="14"/>
      <c r="ZY84" s="14"/>
      <c r="ZZ84" s="14"/>
      <c r="AAA84" s="14"/>
      <c r="AAB84" s="14"/>
      <c r="AAC84" s="14"/>
      <c r="AAD84" s="14"/>
      <c r="AAE84" s="14"/>
      <c r="AAF84" s="14"/>
      <c r="AAG84" s="14"/>
      <c r="AAH84" s="14"/>
      <c r="AAI84" s="14"/>
      <c r="AAJ84" s="14"/>
      <c r="AAK84" s="14"/>
      <c r="AAL84" s="14"/>
      <c r="AAM84" s="14"/>
      <c r="AAN84" s="14"/>
      <c r="AAO84" s="14"/>
      <c r="AAP84" s="14"/>
      <c r="AAQ84" s="14"/>
      <c r="AAR84" s="14"/>
      <c r="AAS84" s="14"/>
      <c r="AAT84" s="14"/>
      <c r="AAU84" s="14"/>
      <c r="AAV84" s="14"/>
      <c r="AAW84" s="14"/>
      <c r="AAX84" s="14"/>
      <c r="AAY84" s="14"/>
      <c r="AAZ84" s="14"/>
      <c r="ABA84" s="14"/>
      <c r="ABB84" s="14"/>
      <c r="ABC84" s="14"/>
      <c r="ABD84" s="14"/>
      <c r="ABE84" s="14"/>
      <c r="ABF84" s="14"/>
      <c r="ABG84" s="14"/>
      <c r="ABH84" s="14"/>
      <c r="ABI84" s="14"/>
      <c r="ABJ84" s="14"/>
      <c r="ABK84" s="14"/>
      <c r="ABL84" s="14"/>
      <c r="ABM84" s="14"/>
      <c r="ABN84" s="14"/>
      <c r="ABO84" s="14"/>
      <c r="ABP84" s="14"/>
      <c r="ABQ84" s="14"/>
      <c r="ABR84" s="14"/>
      <c r="ABS84" s="14"/>
      <c r="ABT84" s="14"/>
      <c r="ABU84" s="14"/>
      <c r="ABV84" s="14"/>
      <c r="ABW84" s="14"/>
      <c r="ABX84" s="14"/>
      <c r="ABY84" s="14"/>
      <c r="ABZ84" s="14"/>
      <c r="ACA84" s="14"/>
      <c r="ACB84" s="14"/>
      <c r="ACC84" s="14"/>
      <c r="ACD84" s="14"/>
      <c r="ACE84" s="14"/>
      <c r="ACF84" s="14"/>
      <c r="ACG84" s="14"/>
      <c r="ACH84" s="14"/>
      <c r="ACI84" s="14"/>
      <c r="ACJ84" s="14"/>
      <c r="ACK84" s="14"/>
      <c r="ACL84" s="14"/>
      <c r="ACM84" s="14"/>
      <c r="ACN84" s="14"/>
      <c r="ACO84" s="14"/>
      <c r="ACP84" s="14"/>
      <c r="ACQ84" s="14"/>
      <c r="ACR84" s="14"/>
      <c r="ACS84" s="14"/>
      <c r="ACT84" s="14"/>
      <c r="ACU84" s="14"/>
      <c r="ACV84" s="14"/>
      <c r="ACW84" s="14"/>
      <c r="ACX84" s="14"/>
      <c r="ACY84" s="14"/>
      <c r="ACZ84" s="14"/>
      <c r="ADA84" s="14"/>
      <c r="ADB84" s="14"/>
      <c r="ADC84" s="14"/>
      <c r="ADD84" s="14"/>
      <c r="ADE84" s="14"/>
      <c r="ADF84" s="14"/>
      <c r="ADG84" s="14"/>
      <c r="ADH84" s="14"/>
      <c r="ADI84" s="14"/>
      <c r="ADJ84" s="14"/>
      <c r="ADK84" s="14"/>
      <c r="ADL84" s="14"/>
      <c r="ADM84" s="14"/>
      <c r="ADN84" s="14"/>
      <c r="ADO84" s="14"/>
      <c r="ADP84" s="14"/>
      <c r="ADQ84" s="14"/>
      <c r="ADR84" s="14"/>
      <c r="ADS84" s="14"/>
      <c r="ADT84" s="14"/>
      <c r="ADU84" s="14"/>
      <c r="ADV84" s="14"/>
      <c r="ADW84" s="14"/>
      <c r="ADX84" s="14"/>
      <c r="ADY84" s="14"/>
      <c r="ADZ84" s="14"/>
      <c r="AEA84" s="14"/>
      <c r="AEB84" s="14"/>
      <c r="AEC84" s="14"/>
      <c r="AED84" s="14"/>
      <c r="AEE84" s="14"/>
      <c r="AEF84" s="14"/>
      <c r="AEG84" s="14"/>
      <c r="AEH84" s="14"/>
      <c r="AEI84" s="14"/>
      <c r="AEJ84" s="14"/>
      <c r="AEK84" s="14"/>
      <c r="AEL84" s="14"/>
      <c r="AEM84" s="14"/>
      <c r="AEN84" s="14"/>
      <c r="AEO84" s="14"/>
      <c r="AEP84" s="14"/>
      <c r="AEQ84" s="14"/>
      <c r="AER84" s="14"/>
      <c r="AES84" s="14"/>
      <c r="AET84" s="14"/>
      <c r="AEU84" s="14"/>
      <c r="AEV84" s="14"/>
      <c r="AEW84" s="14"/>
      <c r="AEX84" s="14"/>
      <c r="AEY84" s="14"/>
      <c r="AEZ84" s="14"/>
      <c r="AFA84" s="14"/>
      <c r="AFB84" s="14"/>
      <c r="AFC84" s="14"/>
      <c r="AFD84" s="14"/>
      <c r="AFE84" s="14"/>
      <c r="AFF84" s="14"/>
      <c r="AFG84" s="14"/>
      <c r="AFH84" s="14"/>
      <c r="AFI84" s="14"/>
      <c r="AFJ84" s="14"/>
      <c r="AFK84" s="14"/>
      <c r="AFL84" s="14"/>
      <c r="AFM84" s="14"/>
      <c r="AFN84" s="14"/>
      <c r="AFO84" s="14"/>
      <c r="AFP84" s="14"/>
      <c r="AFQ84" s="14"/>
      <c r="AFR84" s="14"/>
      <c r="AFS84" s="14"/>
      <c r="AFT84" s="14"/>
      <c r="AFU84" s="14"/>
      <c r="AFV84" s="14"/>
      <c r="AFW84" s="14"/>
      <c r="AFX84" s="14"/>
      <c r="AFY84" s="14"/>
      <c r="AFZ84" s="14"/>
      <c r="AGA84" s="14"/>
      <c r="AGB84" s="14"/>
      <c r="AGC84" s="14"/>
      <c r="AGD84" s="14"/>
      <c r="AGE84" s="14"/>
      <c r="AGF84" s="14"/>
      <c r="AGG84" s="14"/>
      <c r="AGH84" s="14"/>
      <c r="AGI84" s="14"/>
      <c r="AGJ84" s="14"/>
      <c r="AGK84" s="14"/>
      <c r="AGL84" s="14"/>
      <c r="AGM84" s="14"/>
      <c r="AGN84" s="14"/>
      <c r="AGO84" s="14"/>
      <c r="AGP84" s="14"/>
      <c r="AGQ84" s="14"/>
      <c r="AGR84" s="14"/>
      <c r="AGS84" s="14"/>
      <c r="AGT84" s="14"/>
      <c r="AGU84" s="14"/>
      <c r="AGV84" s="14"/>
      <c r="AGW84" s="14"/>
      <c r="AGX84" s="14"/>
      <c r="AGY84" s="14"/>
      <c r="AGZ84" s="14"/>
      <c r="AHA84" s="14"/>
      <c r="AHB84" s="14"/>
      <c r="AHC84" s="14"/>
      <c r="AHD84" s="14"/>
      <c r="AHE84" s="14"/>
      <c r="AHF84" s="14"/>
      <c r="AHG84" s="14"/>
      <c r="AHH84" s="14"/>
      <c r="AHI84" s="14"/>
      <c r="AHJ84" s="14"/>
      <c r="AHK84" s="14"/>
      <c r="AHL84" s="14"/>
      <c r="AHM84" s="14"/>
      <c r="AHN84" s="14"/>
      <c r="AHO84" s="14"/>
      <c r="AHP84" s="14"/>
      <c r="AHQ84" s="14"/>
      <c r="AHR84" s="14"/>
      <c r="AHS84" s="14"/>
      <c r="AHT84" s="14"/>
      <c r="AHU84" s="14"/>
      <c r="AHV84" s="14"/>
      <c r="AHW84" s="14"/>
      <c r="AHX84" s="14"/>
      <c r="AHY84" s="14"/>
      <c r="AHZ84" s="14"/>
      <c r="AIA84" s="14"/>
      <c r="AIB84" s="14"/>
      <c r="AIC84" s="14"/>
      <c r="AID84" s="14"/>
      <c r="AIE84" s="14"/>
      <c r="AIF84" s="14"/>
      <c r="AIG84" s="14"/>
      <c r="AIH84" s="14"/>
      <c r="AII84" s="14"/>
      <c r="AIJ84" s="14"/>
      <c r="AIK84" s="14"/>
      <c r="AIL84" s="14"/>
      <c r="AIM84" s="14"/>
      <c r="AIN84" s="14"/>
      <c r="AIO84" s="14"/>
      <c r="AIP84" s="14"/>
      <c r="AIQ84" s="14"/>
      <c r="AIR84" s="14"/>
      <c r="AIS84" s="14"/>
      <c r="AIT84" s="14"/>
      <c r="AIU84" s="14"/>
      <c r="AIV84" s="14"/>
      <c r="AIW84" s="14"/>
      <c r="AIX84" s="14"/>
      <c r="AIY84" s="14"/>
      <c r="AIZ84" s="14"/>
      <c r="AJA84" s="14"/>
      <c r="AJB84" s="14"/>
      <c r="AJC84" s="14"/>
      <c r="AJD84" s="14"/>
      <c r="AJE84" s="14"/>
      <c r="AJF84" s="14"/>
      <c r="AJG84" s="14"/>
      <c r="AJH84" s="14"/>
      <c r="AJI84" s="14"/>
      <c r="AJJ84" s="14"/>
      <c r="AJK84" s="14"/>
      <c r="AJL84" s="14"/>
      <c r="AJM84" s="14"/>
      <c r="AJN84" s="14"/>
      <c r="AJO84" s="14"/>
      <c r="AJP84" s="14"/>
      <c r="AJQ84" s="14"/>
      <c r="AJR84" s="14"/>
      <c r="AJS84" s="14"/>
      <c r="AJT84" s="14"/>
      <c r="AJU84" s="14"/>
      <c r="AJV84" s="14"/>
      <c r="AJW84" s="14"/>
      <c r="AJX84" s="14"/>
      <c r="AJY84" s="14"/>
      <c r="AJZ84" s="14"/>
      <c r="AKA84" s="14"/>
      <c r="AKB84" s="14"/>
      <c r="AKC84" s="14"/>
      <c r="AKD84" s="14"/>
      <c r="AKE84" s="14"/>
      <c r="AKF84" s="14"/>
      <c r="AKG84" s="14"/>
      <c r="AKH84" s="14"/>
      <c r="AKI84" s="14"/>
      <c r="AKJ84" s="14"/>
      <c r="AKK84" s="14"/>
      <c r="AKL84" s="14"/>
      <c r="AKM84" s="14"/>
      <c r="AKN84" s="14"/>
      <c r="AKO84" s="14"/>
      <c r="AKP84" s="14"/>
      <c r="AKQ84" s="14"/>
      <c r="AKR84" s="14"/>
      <c r="AKS84" s="14"/>
      <c r="AKT84" s="14"/>
      <c r="AKU84" s="14"/>
      <c r="AKV84" s="14"/>
      <c r="AKW84" s="14"/>
      <c r="AKX84" s="14"/>
      <c r="AKY84" s="14"/>
      <c r="AKZ84" s="14"/>
      <c r="ALA84" s="14"/>
      <c r="ALB84" s="14"/>
      <c r="ALC84" s="14"/>
      <c r="ALD84" s="14"/>
      <c r="ALE84" s="14"/>
      <c r="ALF84" s="14"/>
      <c r="ALG84" s="14"/>
      <c r="ALH84" s="14"/>
      <c r="ALI84" s="14"/>
      <c r="ALJ84" s="14"/>
      <c r="ALK84" s="14"/>
      <c r="ALL84" s="14"/>
      <c r="ALM84" s="14"/>
      <c r="ALN84" s="14"/>
      <c r="ALO84" s="14"/>
      <c r="ALP84" s="14"/>
      <c r="ALQ84" s="14"/>
      <c r="ALR84" s="14"/>
      <c r="ALS84" s="14"/>
      <c r="ALT84" s="14"/>
      <c r="ALU84" s="14"/>
      <c r="ALV84" s="14"/>
      <c r="ALW84" s="14"/>
      <c r="ALX84" s="14"/>
      <c r="ALY84" s="14"/>
      <c r="ALZ84" s="14"/>
      <c r="AMA84" s="14"/>
      <c r="AMB84" s="14"/>
      <c r="AMC84" s="14"/>
      <c r="AMD84" s="14"/>
      <c r="AME84" s="14"/>
    </row>
    <row r="85" spans="1:1019" ht="15" x14ac:dyDescent="0.25">
      <c r="A85" s="14" t="s">
        <v>1392</v>
      </c>
      <c r="B85" s="18">
        <v>43507</v>
      </c>
      <c r="C85" s="14"/>
      <c r="D85" s="14" t="s">
        <v>1393</v>
      </c>
      <c r="E85" s="14"/>
      <c r="F85" s="14"/>
      <c r="G85" s="19"/>
      <c r="H85" s="20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  <c r="IV85" s="14"/>
      <c r="IW85" s="14"/>
      <c r="IX85" s="14"/>
      <c r="IY85" s="14"/>
      <c r="IZ85" s="14"/>
      <c r="JA85" s="14"/>
      <c r="JB85" s="14"/>
      <c r="JC85" s="14"/>
      <c r="JD85" s="14"/>
      <c r="JE85" s="14"/>
      <c r="JF85" s="14"/>
      <c r="JG85" s="14"/>
      <c r="JH85" s="14"/>
      <c r="JI85" s="14"/>
      <c r="JJ85" s="14"/>
      <c r="JK85" s="14"/>
      <c r="JL85" s="14"/>
      <c r="JM85" s="14"/>
      <c r="JN85" s="14"/>
      <c r="JO85" s="14"/>
      <c r="JP85" s="14"/>
      <c r="JQ85" s="14"/>
      <c r="JR85" s="14"/>
      <c r="JS85" s="14"/>
      <c r="JT85" s="14"/>
      <c r="JU85" s="14"/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14"/>
      <c r="NH85" s="14"/>
      <c r="NI85" s="14"/>
      <c r="NJ85" s="14"/>
      <c r="NK85" s="14"/>
      <c r="NL85" s="14"/>
      <c r="NM85" s="14"/>
      <c r="NN85" s="14"/>
      <c r="NO85" s="14"/>
      <c r="NP85" s="14"/>
      <c r="NQ85" s="14"/>
      <c r="NR85" s="14"/>
      <c r="NS85" s="14"/>
      <c r="NT85" s="14"/>
      <c r="NU85" s="14"/>
      <c r="NV85" s="14"/>
      <c r="NW85" s="14"/>
      <c r="NX85" s="14"/>
      <c r="NY85" s="14"/>
      <c r="NZ85" s="14"/>
      <c r="OA85" s="14"/>
      <c r="OB85" s="14"/>
      <c r="OC85" s="14"/>
      <c r="OD85" s="14"/>
      <c r="OE85" s="14"/>
      <c r="OF85" s="14"/>
      <c r="OG85" s="14"/>
      <c r="OH85" s="14"/>
      <c r="OI85" s="14"/>
      <c r="OJ85" s="14"/>
      <c r="OK85" s="14"/>
      <c r="OL85" s="14"/>
      <c r="OM85" s="14"/>
      <c r="ON85" s="14"/>
      <c r="OO85" s="14"/>
      <c r="OP85" s="14"/>
      <c r="OQ85" s="14"/>
      <c r="OR85" s="14"/>
      <c r="OS85" s="14"/>
      <c r="OT85" s="14"/>
      <c r="OU85" s="14"/>
      <c r="OV85" s="14"/>
      <c r="OW85" s="14"/>
      <c r="OX85" s="14"/>
      <c r="OY85" s="14"/>
      <c r="OZ85" s="14"/>
      <c r="PA85" s="14"/>
      <c r="PB85" s="14"/>
      <c r="PC85" s="14"/>
      <c r="PD85" s="14"/>
      <c r="PE85" s="14"/>
      <c r="PF85" s="14"/>
      <c r="PG85" s="14"/>
      <c r="PH85" s="14"/>
      <c r="PI85" s="14"/>
      <c r="PJ85" s="14"/>
      <c r="PK85" s="14"/>
      <c r="PL85" s="14"/>
      <c r="PM85" s="14"/>
      <c r="PN85" s="14"/>
      <c r="PO85" s="14"/>
      <c r="PP85" s="14"/>
      <c r="PQ85" s="14"/>
      <c r="PR85" s="14"/>
      <c r="PS85" s="14"/>
      <c r="PT85" s="14"/>
      <c r="PU85" s="14"/>
      <c r="PV85" s="14"/>
      <c r="PW85" s="14"/>
      <c r="PX85" s="14"/>
      <c r="PY85" s="14"/>
      <c r="PZ85" s="14"/>
      <c r="QA85" s="14"/>
      <c r="QB85" s="14"/>
      <c r="QC85" s="14"/>
      <c r="QD85" s="14"/>
      <c r="QE85" s="14"/>
      <c r="QF85" s="14"/>
      <c r="QG85" s="14"/>
      <c r="QH85" s="14"/>
      <c r="QI85" s="14"/>
      <c r="QJ85" s="14"/>
      <c r="QK85" s="14"/>
      <c r="QL85" s="14"/>
      <c r="QM85" s="14"/>
      <c r="QN85" s="14"/>
      <c r="QO85" s="14"/>
      <c r="QP85" s="14"/>
      <c r="QQ85" s="14"/>
      <c r="QR85" s="14"/>
      <c r="QS85" s="14"/>
      <c r="QT85" s="14"/>
      <c r="QU85" s="14"/>
      <c r="QV85" s="14"/>
      <c r="QW85" s="14"/>
      <c r="QX85" s="14"/>
      <c r="QY85" s="14"/>
      <c r="QZ85" s="14"/>
      <c r="RA85" s="14"/>
      <c r="RB85" s="14"/>
      <c r="RC85" s="14"/>
      <c r="RD85" s="14"/>
      <c r="RE85" s="14"/>
      <c r="RF85" s="14"/>
      <c r="RG85" s="14"/>
      <c r="RH85" s="14"/>
      <c r="RI85" s="14"/>
      <c r="RJ85" s="14"/>
      <c r="RK85" s="14"/>
      <c r="RL85" s="14"/>
      <c r="RM85" s="14"/>
      <c r="RN85" s="14"/>
      <c r="RO85" s="14"/>
      <c r="RP85" s="14"/>
      <c r="RQ85" s="14"/>
      <c r="RR85" s="14"/>
      <c r="RS85" s="14"/>
      <c r="RT85" s="14"/>
      <c r="RU85" s="14"/>
      <c r="RV85" s="14"/>
      <c r="RW85" s="14"/>
      <c r="RX85" s="14"/>
      <c r="RY85" s="14"/>
      <c r="RZ85" s="14"/>
      <c r="SA85" s="14"/>
      <c r="SB85" s="14"/>
      <c r="SC85" s="14"/>
      <c r="SD85" s="14"/>
      <c r="SE85" s="14"/>
      <c r="SF85" s="14"/>
      <c r="SG85" s="14"/>
      <c r="SH85" s="14"/>
      <c r="SI85" s="14"/>
      <c r="SJ85" s="14"/>
      <c r="SK85" s="14"/>
      <c r="SL85" s="14"/>
      <c r="SM85" s="14"/>
      <c r="SN85" s="14"/>
      <c r="SO85" s="14"/>
      <c r="SP85" s="14"/>
      <c r="SQ85" s="14"/>
      <c r="SR85" s="14"/>
      <c r="SS85" s="14"/>
      <c r="ST85" s="14"/>
      <c r="SU85" s="14"/>
      <c r="SV85" s="14"/>
      <c r="SW85" s="14"/>
      <c r="SX85" s="14"/>
      <c r="SY85" s="14"/>
      <c r="SZ85" s="14"/>
      <c r="TA85" s="14"/>
      <c r="TB85" s="14"/>
      <c r="TC85" s="14"/>
      <c r="TD85" s="14"/>
      <c r="TE85" s="14"/>
      <c r="TF85" s="14"/>
      <c r="TG85" s="14"/>
      <c r="TH85" s="14"/>
      <c r="TI85" s="14"/>
      <c r="TJ85" s="14"/>
      <c r="TK85" s="14"/>
      <c r="TL85" s="14"/>
      <c r="TM85" s="14"/>
      <c r="TN85" s="14"/>
      <c r="TO85" s="14"/>
      <c r="TP85" s="14"/>
      <c r="TQ85" s="14"/>
      <c r="TR85" s="14"/>
      <c r="TS85" s="14"/>
      <c r="TT85" s="14"/>
      <c r="TU85" s="14"/>
      <c r="TV85" s="14"/>
      <c r="TW85" s="14"/>
      <c r="TX85" s="14"/>
      <c r="TY85" s="14"/>
      <c r="TZ85" s="14"/>
      <c r="UA85" s="14"/>
      <c r="UB85" s="14"/>
      <c r="UC85" s="14"/>
      <c r="UD85" s="14"/>
      <c r="UE85" s="14"/>
      <c r="UF85" s="14"/>
      <c r="UG85" s="14"/>
      <c r="UH85" s="14"/>
      <c r="UI85" s="14"/>
      <c r="UJ85" s="14"/>
      <c r="UK85" s="14"/>
      <c r="UL85" s="14"/>
      <c r="UM85" s="14"/>
      <c r="UN85" s="14"/>
      <c r="UO85" s="14"/>
      <c r="UP85" s="14"/>
      <c r="UQ85" s="14"/>
      <c r="UR85" s="14"/>
      <c r="US85" s="14"/>
      <c r="UT85" s="14"/>
      <c r="UU85" s="14"/>
      <c r="UV85" s="14"/>
      <c r="UW85" s="14"/>
      <c r="UX85" s="14"/>
      <c r="UY85" s="14"/>
      <c r="UZ85" s="14"/>
      <c r="VA85" s="14"/>
      <c r="VB85" s="14"/>
      <c r="VC85" s="14"/>
      <c r="VD85" s="14"/>
      <c r="VE85" s="14"/>
      <c r="VF85" s="14"/>
      <c r="VG85" s="14"/>
      <c r="VH85" s="14"/>
      <c r="VI85" s="14"/>
      <c r="VJ85" s="14"/>
      <c r="VK85" s="14"/>
      <c r="VL85" s="14"/>
      <c r="VM85" s="14"/>
      <c r="VN85" s="14"/>
      <c r="VO85" s="14"/>
      <c r="VP85" s="14"/>
      <c r="VQ85" s="14"/>
      <c r="VR85" s="14"/>
      <c r="VS85" s="14"/>
      <c r="VT85" s="14"/>
      <c r="VU85" s="14"/>
      <c r="VV85" s="14"/>
      <c r="VW85" s="14"/>
      <c r="VX85" s="14"/>
      <c r="VY85" s="14"/>
      <c r="VZ85" s="14"/>
      <c r="WA85" s="14"/>
      <c r="WB85" s="14"/>
      <c r="WC85" s="14"/>
      <c r="WD85" s="14"/>
      <c r="WE85" s="14"/>
      <c r="WF85" s="14"/>
      <c r="WG85" s="14"/>
      <c r="WH85" s="14"/>
      <c r="WI85" s="14"/>
      <c r="WJ85" s="14"/>
      <c r="WK85" s="14"/>
      <c r="WL85" s="14"/>
      <c r="WM85" s="14"/>
      <c r="WN85" s="14"/>
      <c r="WO85" s="14"/>
      <c r="WP85" s="14"/>
      <c r="WQ85" s="14"/>
      <c r="WR85" s="14"/>
      <c r="WS85" s="14"/>
      <c r="WT85" s="14"/>
      <c r="WU85" s="14"/>
      <c r="WV85" s="14"/>
      <c r="WW85" s="14"/>
      <c r="WX85" s="14"/>
      <c r="WY85" s="14"/>
      <c r="WZ85" s="14"/>
      <c r="XA85" s="14"/>
      <c r="XB85" s="14"/>
      <c r="XC85" s="14"/>
      <c r="XD85" s="14"/>
      <c r="XE85" s="14"/>
      <c r="XF85" s="14"/>
      <c r="XG85" s="14"/>
      <c r="XH85" s="14"/>
      <c r="XI85" s="14"/>
      <c r="XJ85" s="14"/>
      <c r="XK85" s="14"/>
      <c r="XL85" s="14"/>
      <c r="XM85" s="14"/>
      <c r="XN85" s="14"/>
      <c r="XO85" s="14"/>
      <c r="XP85" s="14"/>
      <c r="XQ85" s="14"/>
      <c r="XR85" s="14"/>
      <c r="XS85" s="14"/>
      <c r="XT85" s="14"/>
      <c r="XU85" s="14"/>
      <c r="XV85" s="14"/>
      <c r="XW85" s="14"/>
      <c r="XX85" s="14"/>
      <c r="XY85" s="14"/>
      <c r="XZ85" s="14"/>
      <c r="YA85" s="14"/>
      <c r="YB85" s="14"/>
      <c r="YC85" s="14"/>
      <c r="YD85" s="14"/>
      <c r="YE85" s="14"/>
      <c r="YF85" s="14"/>
      <c r="YG85" s="14"/>
      <c r="YH85" s="14"/>
      <c r="YI85" s="14"/>
      <c r="YJ85" s="14"/>
      <c r="YK85" s="14"/>
      <c r="YL85" s="14"/>
      <c r="YM85" s="14"/>
      <c r="YN85" s="14"/>
      <c r="YO85" s="14"/>
      <c r="YP85" s="14"/>
      <c r="YQ85" s="14"/>
      <c r="YR85" s="14"/>
      <c r="YS85" s="14"/>
      <c r="YT85" s="14"/>
      <c r="YU85" s="14"/>
      <c r="YV85" s="14"/>
      <c r="YW85" s="14"/>
      <c r="YX85" s="14"/>
      <c r="YY85" s="14"/>
      <c r="YZ85" s="14"/>
      <c r="ZA85" s="14"/>
      <c r="ZB85" s="14"/>
      <c r="ZC85" s="14"/>
      <c r="ZD85" s="14"/>
      <c r="ZE85" s="14"/>
      <c r="ZF85" s="14"/>
      <c r="ZG85" s="14"/>
      <c r="ZH85" s="14"/>
      <c r="ZI85" s="14"/>
      <c r="ZJ85" s="14"/>
      <c r="ZK85" s="14"/>
      <c r="ZL85" s="14"/>
      <c r="ZM85" s="14"/>
      <c r="ZN85" s="14"/>
      <c r="ZO85" s="14"/>
      <c r="ZP85" s="14"/>
      <c r="ZQ85" s="14"/>
      <c r="ZR85" s="14"/>
      <c r="ZS85" s="14"/>
      <c r="ZT85" s="14"/>
      <c r="ZU85" s="14"/>
      <c r="ZV85" s="14"/>
      <c r="ZW85" s="14"/>
      <c r="ZX85" s="14"/>
      <c r="ZY85" s="14"/>
      <c r="ZZ85" s="14"/>
      <c r="AAA85" s="14"/>
      <c r="AAB85" s="14"/>
      <c r="AAC85" s="14"/>
      <c r="AAD85" s="14"/>
      <c r="AAE85" s="14"/>
      <c r="AAF85" s="14"/>
      <c r="AAG85" s="14"/>
      <c r="AAH85" s="14"/>
      <c r="AAI85" s="14"/>
      <c r="AAJ85" s="14"/>
      <c r="AAK85" s="14"/>
      <c r="AAL85" s="14"/>
      <c r="AAM85" s="14"/>
      <c r="AAN85" s="14"/>
      <c r="AAO85" s="14"/>
      <c r="AAP85" s="14"/>
      <c r="AAQ85" s="14"/>
      <c r="AAR85" s="14"/>
      <c r="AAS85" s="14"/>
      <c r="AAT85" s="14"/>
      <c r="AAU85" s="14"/>
      <c r="AAV85" s="14"/>
      <c r="AAW85" s="14"/>
      <c r="AAX85" s="14"/>
      <c r="AAY85" s="14"/>
      <c r="AAZ85" s="14"/>
      <c r="ABA85" s="14"/>
      <c r="ABB85" s="14"/>
      <c r="ABC85" s="14"/>
      <c r="ABD85" s="14"/>
      <c r="ABE85" s="14"/>
      <c r="ABF85" s="14"/>
      <c r="ABG85" s="14"/>
      <c r="ABH85" s="14"/>
      <c r="ABI85" s="14"/>
      <c r="ABJ85" s="14"/>
      <c r="ABK85" s="14"/>
      <c r="ABL85" s="14"/>
      <c r="ABM85" s="14"/>
      <c r="ABN85" s="14"/>
      <c r="ABO85" s="14"/>
      <c r="ABP85" s="14"/>
      <c r="ABQ85" s="14"/>
      <c r="ABR85" s="14"/>
      <c r="ABS85" s="14"/>
      <c r="ABT85" s="14"/>
      <c r="ABU85" s="14"/>
      <c r="ABV85" s="14"/>
      <c r="ABW85" s="14"/>
      <c r="ABX85" s="14"/>
      <c r="ABY85" s="14"/>
      <c r="ABZ85" s="14"/>
      <c r="ACA85" s="14"/>
      <c r="ACB85" s="14"/>
      <c r="ACC85" s="14"/>
      <c r="ACD85" s="14"/>
      <c r="ACE85" s="14"/>
      <c r="ACF85" s="14"/>
      <c r="ACG85" s="14"/>
      <c r="ACH85" s="14"/>
      <c r="ACI85" s="14"/>
      <c r="ACJ85" s="14"/>
      <c r="ACK85" s="14"/>
      <c r="ACL85" s="14"/>
      <c r="ACM85" s="14"/>
      <c r="ACN85" s="14"/>
      <c r="ACO85" s="14"/>
      <c r="ACP85" s="14"/>
      <c r="ACQ85" s="14"/>
      <c r="ACR85" s="14"/>
      <c r="ACS85" s="14"/>
      <c r="ACT85" s="14"/>
      <c r="ACU85" s="14"/>
      <c r="ACV85" s="14"/>
      <c r="ACW85" s="14"/>
      <c r="ACX85" s="14"/>
      <c r="ACY85" s="14"/>
      <c r="ACZ85" s="14"/>
      <c r="ADA85" s="14"/>
      <c r="ADB85" s="14"/>
      <c r="ADC85" s="14"/>
      <c r="ADD85" s="14"/>
      <c r="ADE85" s="14"/>
      <c r="ADF85" s="14"/>
      <c r="ADG85" s="14"/>
      <c r="ADH85" s="14"/>
      <c r="ADI85" s="14"/>
      <c r="ADJ85" s="14"/>
      <c r="ADK85" s="14"/>
      <c r="ADL85" s="14"/>
      <c r="ADM85" s="14"/>
      <c r="ADN85" s="14"/>
      <c r="ADO85" s="14"/>
      <c r="ADP85" s="14"/>
      <c r="ADQ85" s="14"/>
      <c r="ADR85" s="14"/>
      <c r="ADS85" s="14"/>
      <c r="ADT85" s="14"/>
      <c r="ADU85" s="14"/>
      <c r="ADV85" s="14"/>
      <c r="ADW85" s="14"/>
      <c r="ADX85" s="14"/>
      <c r="ADY85" s="14"/>
      <c r="ADZ85" s="14"/>
      <c r="AEA85" s="14"/>
      <c r="AEB85" s="14"/>
      <c r="AEC85" s="14"/>
      <c r="AED85" s="14"/>
      <c r="AEE85" s="14"/>
      <c r="AEF85" s="14"/>
      <c r="AEG85" s="14"/>
      <c r="AEH85" s="14"/>
      <c r="AEI85" s="14"/>
      <c r="AEJ85" s="14"/>
      <c r="AEK85" s="14"/>
      <c r="AEL85" s="14"/>
      <c r="AEM85" s="14"/>
      <c r="AEN85" s="14"/>
      <c r="AEO85" s="14"/>
      <c r="AEP85" s="14"/>
      <c r="AEQ85" s="14"/>
      <c r="AER85" s="14"/>
      <c r="AES85" s="14"/>
      <c r="AET85" s="14"/>
      <c r="AEU85" s="14"/>
      <c r="AEV85" s="14"/>
      <c r="AEW85" s="14"/>
      <c r="AEX85" s="14"/>
      <c r="AEY85" s="14"/>
      <c r="AEZ85" s="14"/>
      <c r="AFA85" s="14"/>
      <c r="AFB85" s="14"/>
      <c r="AFC85" s="14"/>
      <c r="AFD85" s="14"/>
      <c r="AFE85" s="14"/>
      <c r="AFF85" s="14"/>
      <c r="AFG85" s="14"/>
      <c r="AFH85" s="14"/>
      <c r="AFI85" s="14"/>
      <c r="AFJ85" s="14"/>
      <c r="AFK85" s="14"/>
      <c r="AFL85" s="14"/>
      <c r="AFM85" s="14"/>
      <c r="AFN85" s="14"/>
      <c r="AFO85" s="14"/>
      <c r="AFP85" s="14"/>
      <c r="AFQ85" s="14"/>
      <c r="AFR85" s="14"/>
      <c r="AFS85" s="14"/>
      <c r="AFT85" s="14"/>
      <c r="AFU85" s="14"/>
      <c r="AFV85" s="14"/>
      <c r="AFW85" s="14"/>
      <c r="AFX85" s="14"/>
      <c r="AFY85" s="14"/>
      <c r="AFZ85" s="14"/>
      <c r="AGA85" s="14"/>
      <c r="AGB85" s="14"/>
      <c r="AGC85" s="14"/>
      <c r="AGD85" s="14"/>
      <c r="AGE85" s="14"/>
      <c r="AGF85" s="14"/>
      <c r="AGG85" s="14"/>
      <c r="AGH85" s="14"/>
      <c r="AGI85" s="14"/>
      <c r="AGJ85" s="14"/>
      <c r="AGK85" s="14"/>
      <c r="AGL85" s="14"/>
      <c r="AGM85" s="14"/>
      <c r="AGN85" s="14"/>
      <c r="AGO85" s="14"/>
      <c r="AGP85" s="14"/>
      <c r="AGQ85" s="14"/>
      <c r="AGR85" s="14"/>
      <c r="AGS85" s="14"/>
      <c r="AGT85" s="14"/>
      <c r="AGU85" s="14"/>
      <c r="AGV85" s="14"/>
      <c r="AGW85" s="14"/>
      <c r="AGX85" s="14"/>
      <c r="AGY85" s="14"/>
      <c r="AGZ85" s="14"/>
      <c r="AHA85" s="14"/>
      <c r="AHB85" s="14"/>
      <c r="AHC85" s="14"/>
      <c r="AHD85" s="14"/>
      <c r="AHE85" s="14"/>
      <c r="AHF85" s="14"/>
      <c r="AHG85" s="14"/>
      <c r="AHH85" s="14"/>
      <c r="AHI85" s="14"/>
      <c r="AHJ85" s="14"/>
      <c r="AHK85" s="14"/>
      <c r="AHL85" s="14"/>
      <c r="AHM85" s="14"/>
      <c r="AHN85" s="14"/>
      <c r="AHO85" s="14"/>
      <c r="AHP85" s="14"/>
      <c r="AHQ85" s="14"/>
      <c r="AHR85" s="14"/>
      <c r="AHS85" s="14"/>
      <c r="AHT85" s="14"/>
      <c r="AHU85" s="14"/>
      <c r="AHV85" s="14"/>
      <c r="AHW85" s="14"/>
      <c r="AHX85" s="14"/>
      <c r="AHY85" s="14"/>
      <c r="AHZ85" s="14"/>
      <c r="AIA85" s="14"/>
      <c r="AIB85" s="14"/>
      <c r="AIC85" s="14"/>
      <c r="AID85" s="14"/>
      <c r="AIE85" s="14"/>
      <c r="AIF85" s="14"/>
      <c r="AIG85" s="14"/>
      <c r="AIH85" s="14"/>
      <c r="AII85" s="14"/>
      <c r="AIJ85" s="14"/>
      <c r="AIK85" s="14"/>
      <c r="AIL85" s="14"/>
      <c r="AIM85" s="14"/>
      <c r="AIN85" s="14"/>
      <c r="AIO85" s="14"/>
      <c r="AIP85" s="14"/>
      <c r="AIQ85" s="14"/>
      <c r="AIR85" s="14"/>
      <c r="AIS85" s="14"/>
      <c r="AIT85" s="14"/>
      <c r="AIU85" s="14"/>
      <c r="AIV85" s="14"/>
      <c r="AIW85" s="14"/>
      <c r="AIX85" s="14"/>
      <c r="AIY85" s="14"/>
      <c r="AIZ85" s="14"/>
      <c r="AJA85" s="14"/>
      <c r="AJB85" s="14"/>
      <c r="AJC85" s="14"/>
      <c r="AJD85" s="14"/>
      <c r="AJE85" s="14"/>
      <c r="AJF85" s="14"/>
      <c r="AJG85" s="14"/>
      <c r="AJH85" s="14"/>
      <c r="AJI85" s="14"/>
      <c r="AJJ85" s="14"/>
      <c r="AJK85" s="14"/>
      <c r="AJL85" s="14"/>
      <c r="AJM85" s="14"/>
      <c r="AJN85" s="14"/>
      <c r="AJO85" s="14"/>
      <c r="AJP85" s="14"/>
      <c r="AJQ85" s="14"/>
      <c r="AJR85" s="14"/>
      <c r="AJS85" s="14"/>
      <c r="AJT85" s="14"/>
      <c r="AJU85" s="14"/>
      <c r="AJV85" s="14"/>
      <c r="AJW85" s="14"/>
      <c r="AJX85" s="14"/>
      <c r="AJY85" s="14"/>
      <c r="AJZ85" s="14"/>
      <c r="AKA85" s="14"/>
      <c r="AKB85" s="14"/>
      <c r="AKC85" s="14"/>
      <c r="AKD85" s="14"/>
      <c r="AKE85" s="14"/>
      <c r="AKF85" s="14"/>
      <c r="AKG85" s="14"/>
      <c r="AKH85" s="14"/>
      <c r="AKI85" s="14"/>
      <c r="AKJ85" s="14"/>
      <c r="AKK85" s="14"/>
      <c r="AKL85" s="14"/>
      <c r="AKM85" s="14"/>
      <c r="AKN85" s="14"/>
      <c r="AKO85" s="14"/>
      <c r="AKP85" s="14"/>
      <c r="AKQ85" s="14"/>
      <c r="AKR85" s="14"/>
      <c r="AKS85" s="14"/>
      <c r="AKT85" s="14"/>
      <c r="AKU85" s="14"/>
      <c r="AKV85" s="14"/>
      <c r="AKW85" s="14"/>
      <c r="AKX85" s="14"/>
      <c r="AKY85" s="14"/>
      <c r="AKZ85" s="14"/>
      <c r="ALA85" s="14"/>
      <c r="ALB85" s="14"/>
      <c r="ALC85" s="14"/>
      <c r="ALD85" s="14"/>
      <c r="ALE85" s="14"/>
      <c r="ALF85" s="14"/>
      <c r="ALG85" s="14"/>
      <c r="ALH85" s="14"/>
      <c r="ALI85" s="14"/>
      <c r="ALJ85" s="14"/>
      <c r="ALK85" s="14"/>
      <c r="ALL85" s="14"/>
      <c r="ALM85" s="14"/>
      <c r="ALN85" s="14"/>
      <c r="ALO85" s="14"/>
      <c r="ALP85" s="14"/>
      <c r="ALQ85" s="14"/>
      <c r="ALR85" s="14"/>
      <c r="ALS85" s="14"/>
      <c r="ALT85" s="14"/>
      <c r="ALU85" s="14"/>
      <c r="ALV85" s="14"/>
      <c r="ALW85" s="14"/>
      <c r="ALX85" s="14"/>
      <c r="ALY85" s="14"/>
      <c r="ALZ85" s="14"/>
      <c r="AMA85" s="14"/>
      <c r="AMB85" s="14"/>
      <c r="AMC85" s="14"/>
      <c r="AMD85" s="14"/>
      <c r="AME85" s="14"/>
    </row>
    <row r="86" spans="1:1019" ht="15" x14ac:dyDescent="0.25">
      <c r="A86" s="14" t="s">
        <v>1416</v>
      </c>
      <c r="B86" s="18">
        <v>51152</v>
      </c>
      <c r="C86" s="14"/>
      <c r="D86" s="14" t="s">
        <v>1417</v>
      </c>
      <c r="E86" s="14"/>
      <c r="F86" s="14"/>
      <c r="G86" s="19"/>
      <c r="H86" s="20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  <c r="IV86" s="14"/>
      <c r="IW86" s="14"/>
      <c r="IX86" s="14"/>
      <c r="IY86" s="14"/>
      <c r="IZ86" s="14"/>
      <c r="JA86" s="14"/>
      <c r="JB86" s="14"/>
      <c r="JC86" s="14"/>
      <c r="JD86" s="14"/>
      <c r="JE86" s="14"/>
      <c r="JF86" s="14"/>
      <c r="JG86" s="14"/>
      <c r="JH86" s="14"/>
      <c r="JI86" s="14"/>
      <c r="JJ86" s="14"/>
      <c r="JK86" s="14"/>
      <c r="JL86" s="14"/>
      <c r="JM86" s="14"/>
      <c r="JN86" s="14"/>
      <c r="JO86" s="14"/>
      <c r="JP86" s="14"/>
      <c r="JQ86" s="14"/>
      <c r="JR86" s="14"/>
      <c r="JS86" s="14"/>
      <c r="JT86" s="14"/>
      <c r="JU86" s="14"/>
      <c r="JV86" s="14"/>
      <c r="JW86" s="14"/>
      <c r="JX86" s="14"/>
      <c r="JY86" s="14"/>
      <c r="JZ86" s="14"/>
      <c r="KA86" s="14"/>
      <c r="KB86" s="14"/>
      <c r="KC86" s="14"/>
      <c r="KD86" s="14"/>
      <c r="KE86" s="14"/>
      <c r="KF86" s="14"/>
      <c r="KG86" s="14"/>
      <c r="KH86" s="14"/>
      <c r="KI86" s="14"/>
      <c r="KJ86" s="14"/>
      <c r="KK86" s="14"/>
      <c r="KL86" s="14"/>
      <c r="KM86" s="14"/>
      <c r="KN86" s="14"/>
      <c r="KO86" s="14"/>
      <c r="KP86" s="14"/>
      <c r="KQ86" s="14"/>
      <c r="KR86" s="14"/>
      <c r="KS86" s="14"/>
      <c r="KT86" s="14"/>
      <c r="KU86" s="14"/>
      <c r="KV86" s="14"/>
      <c r="KW86" s="14"/>
      <c r="KX86" s="14"/>
      <c r="KY86" s="14"/>
      <c r="KZ86" s="14"/>
      <c r="LA86" s="14"/>
      <c r="LB86" s="14"/>
      <c r="LC86" s="14"/>
      <c r="LD86" s="14"/>
      <c r="LE86" s="14"/>
      <c r="LF86" s="14"/>
      <c r="LG86" s="14"/>
      <c r="LH86" s="14"/>
      <c r="LI86" s="14"/>
      <c r="LJ86" s="14"/>
      <c r="LK86" s="14"/>
      <c r="LL86" s="14"/>
      <c r="LM86" s="14"/>
      <c r="LN86" s="14"/>
      <c r="LO86" s="14"/>
      <c r="LP86" s="14"/>
      <c r="LQ86" s="14"/>
      <c r="LR86" s="14"/>
      <c r="LS86" s="14"/>
      <c r="LT86" s="14"/>
      <c r="LU86" s="14"/>
      <c r="LV86" s="14"/>
      <c r="LW86" s="14"/>
      <c r="LX86" s="14"/>
      <c r="LY86" s="14"/>
      <c r="LZ86" s="14"/>
      <c r="MA86" s="14"/>
      <c r="MB86" s="14"/>
      <c r="MC86" s="14"/>
      <c r="MD86" s="14"/>
      <c r="ME86" s="14"/>
      <c r="MF86" s="14"/>
      <c r="MG86" s="14"/>
      <c r="MH86" s="14"/>
      <c r="MI86" s="14"/>
      <c r="MJ86" s="14"/>
      <c r="MK86" s="14"/>
      <c r="ML86" s="14"/>
      <c r="MM86" s="14"/>
      <c r="MN86" s="14"/>
      <c r="MO86" s="14"/>
      <c r="MP86" s="14"/>
      <c r="MQ86" s="14"/>
      <c r="MR86" s="14"/>
      <c r="MS86" s="14"/>
      <c r="MT86" s="14"/>
      <c r="MU86" s="14"/>
      <c r="MV86" s="14"/>
      <c r="MW86" s="14"/>
      <c r="MX86" s="14"/>
      <c r="MY86" s="14"/>
      <c r="MZ86" s="14"/>
      <c r="NA86" s="14"/>
      <c r="NB86" s="14"/>
      <c r="NC86" s="14"/>
      <c r="ND86" s="14"/>
      <c r="NE86" s="14"/>
      <c r="NF86" s="14"/>
      <c r="NG86" s="14"/>
      <c r="NH86" s="14"/>
      <c r="NI86" s="14"/>
      <c r="NJ86" s="14"/>
      <c r="NK86" s="14"/>
      <c r="NL86" s="14"/>
      <c r="NM86" s="14"/>
      <c r="NN86" s="14"/>
      <c r="NO86" s="14"/>
      <c r="NP86" s="14"/>
      <c r="NQ86" s="14"/>
      <c r="NR86" s="14"/>
      <c r="NS86" s="14"/>
      <c r="NT86" s="14"/>
      <c r="NU86" s="14"/>
      <c r="NV86" s="14"/>
      <c r="NW86" s="14"/>
      <c r="NX86" s="14"/>
      <c r="NY86" s="14"/>
      <c r="NZ86" s="14"/>
      <c r="OA86" s="14"/>
      <c r="OB86" s="14"/>
      <c r="OC86" s="14"/>
      <c r="OD86" s="14"/>
      <c r="OE86" s="14"/>
      <c r="OF86" s="14"/>
      <c r="OG86" s="14"/>
      <c r="OH86" s="14"/>
      <c r="OI86" s="14"/>
      <c r="OJ86" s="14"/>
      <c r="OK86" s="14"/>
      <c r="OL86" s="14"/>
      <c r="OM86" s="14"/>
      <c r="ON86" s="14"/>
      <c r="OO86" s="14"/>
      <c r="OP86" s="14"/>
      <c r="OQ86" s="14"/>
      <c r="OR86" s="14"/>
      <c r="OS86" s="14"/>
      <c r="OT86" s="14"/>
      <c r="OU86" s="14"/>
      <c r="OV86" s="14"/>
      <c r="OW86" s="14"/>
      <c r="OX86" s="14"/>
      <c r="OY86" s="14"/>
      <c r="OZ86" s="14"/>
      <c r="PA86" s="14"/>
      <c r="PB86" s="14"/>
      <c r="PC86" s="14"/>
      <c r="PD86" s="14"/>
      <c r="PE86" s="14"/>
      <c r="PF86" s="14"/>
      <c r="PG86" s="14"/>
      <c r="PH86" s="14"/>
      <c r="PI86" s="14"/>
      <c r="PJ86" s="14"/>
      <c r="PK86" s="14"/>
      <c r="PL86" s="14"/>
      <c r="PM86" s="14"/>
      <c r="PN86" s="14"/>
      <c r="PO86" s="14"/>
      <c r="PP86" s="14"/>
      <c r="PQ86" s="14"/>
      <c r="PR86" s="14"/>
      <c r="PS86" s="14"/>
      <c r="PT86" s="14"/>
      <c r="PU86" s="14"/>
      <c r="PV86" s="14"/>
      <c r="PW86" s="14"/>
      <c r="PX86" s="14"/>
      <c r="PY86" s="14"/>
      <c r="PZ86" s="14"/>
      <c r="QA86" s="14"/>
      <c r="QB86" s="14"/>
      <c r="QC86" s="14"/>
      <c r="QD86" s="14"/>
      <c r="QE86" s="14"/>
      <c r="QF86" s="14"/>
      <c r="QG86" s="14"/>
      <c r="QH86" s="14"/>
      <c r="QI86" s="14"/>
      <c r="QJ86" s="14"/>
      <c r="QK86" s="14"/>
      <c r="QL86" s="14"/>
      <c r="QM86" s="14"/>
      <c r="QN86" s="14"/>
      <c r="QO86" s="14"/>
      <c r="QP86" s="14"/>
      <c r="QQ86" s="14"/>
      <c r="QR86" s="14"/>
      <c r="QS86" s="14"/>
      <c r="QT86" s="14"/>
      <c r="QU86" s="14"/>
      <c r="QV86" s="14"/>
      <c r="QW86" s="14"/>
      <c r="QX86" s="14"/>
      <c r="QY86" s="14"/>
      <c r="QZ86" s="14"/>
      <c r="RA86" s="14"/>
      <c r="RB86" s="14"/>
      <c r="RC86" s="14"/>
      <c r="RD86" s="14"/>
      <c r="RE86" s="14"/>
      <c r="RF86" s="14"/>
      <c r="RG86" s="14"/>
      <c r="RH86" s="14"/>
      <c r="RI86" s="14"/>
      <c r="RJ86" s="14"/>
      <c r="RK86" s="14"/>
      <c r="RL86" s="14"/>
      <c r="RM86" s="14"/>
      <c r="RN86" s="14"/>
      <c r="RO86" s="14"/>
      <c r="RP86" s="14"/>
      <c r="RQ86" s="14"/>
      <c r="RR86" s="14"/>
      <c r="RS86" s="14"/>
      <c r="RT86" s="14"/>
      <c r="RU86" s="14"/>
      <c r="RV86" s="14"/>
      <c r="RW86" s="14"/>
      <c r="RX86" s="14"/>
      <c r="RY86" s="14"/>
      <c r="RZ86" s="14"/>
      <c r="SA86" s="14"/>
      <c r="SB86" s="14"/>
      <c r="SC86" s="14"/>
      <c r="SD86" s="14"/>
      <c r="SE86" s="14"/>
      <c r="SF86" s="14"/>
      <c r="SG86" s="14"/>
      <c r="SH86" s="14"/>
      <c r="SI86" s="14"/>
      <c r="SJ86" s="14"/>
      <c r="SK86" s="14"/>
      <c r="SL86" s="14"/>
      <c r="SM86" s="14"/>
      <c r="SN86" s="14"/>
      <c r="SO86" s="14"/>
      <c r="SP86" s="14"/>
      <c r="SQ86" s="14"/>
      <c r="SR86" s="14"/>
      <c r="SS86" s="14"/>
      <c r="ST86" s="14"/>
      <c r="SU86" s="14"/>
      <c r="SV86" s="14"/>
      <c r="SW86" s="14"/>
      <c r="SX86" s="14"/>
      <c r="SY86" s="14"/>
      <c r="SZ86" s="14"/>
      <c r="TA86" s="14"/>
      <c r="TB86" s="14"/>
      <c r="TC86" s="14"/>
      <c r="TD86" s="14"/>
      <c r="TE86" s="14"/>
      <c r="TF86" s="14"/>
      <c r="TG86" s="14"/>
      <c r="TH86" s="14"/>
      <c r="TI86" s="14"/>
      <c r="TJ86" s="14"/>
      <c r="TK86" s="14"/>
      <c r="TL86" s="14"/>
      <c r="TM86" s="14"/>
      <c r="TN86" s="14"/>
      <c r="TO86" s="14"/>
      <c r="TP86" s="14"/>
      <c r="TQ86" s="14"/>
      <c r="TR86" s="14"/>
      <c r="TS86" s="14"/>
      <c r="TT86" s="14"/>
      <c r="TU86" s="14"/>
      <c r="TV86" s="14"/>
      <c r="TW86" s="14"/>
      <c r="TX86" s="14"/>
      <c r="TY86" s="14"/>
      <c r="TZ86" s="14"/>
      <c r="UA86" s="14"/>
      <c r="UB86" s="14"/>
      <c r="UC86" s="14"/>
      <c r="UD86" s="14"/>
      <c r="UE86" s="14"/>
      <c r="UF86" s="14"/>
      <c r="UG86" s="14"/>
      <c r="UH86" s="14"/>
      <c r="UI86" s="14"/>
      <c r="UJ86" s="14"/>
      <c r="UK86" s="14"/>
      <c r="UL86" s="14"/>
      <c r="UM86" s="14"/>
      <c r="UN86" s="14"/>
      <c r="UO86" s="14"/>
      <c r="UP86" s="14"/>
      <c r="UQ86" s="14"/>
      <c r="UR86" s="14"/>
      <c r="US86" s="14"/>
      <c r="UT86" s="14"/>
      <c r="UU86" s="14"/>
      <c r="UV86" s="14"/>
      <c r="UW86" s="14"/>
      <c r="UX86" s="14"/>
      <c r="UY86" s="14"/>
      <c r="UZ86" s="14"/>
      <c r="VA86" s="14"/>
      <c r="VB86" s="14"/>
      <c r="VC86" s="14"/>
      <c r="VD86" s="14"/>
      <c r="VE86" s="14"/>
      <c r="VF86" s="14"/>
      <c r="VG86" s="14"/>
      <c r="VH86" s="14"/>
      <c r="VI86" s="14"/>
      <c r="VJ86" s="14"/>
      <c r="VK86" s="14"/>
      <c r="VL86" s="14"/>
      <c r="VM86" s="14"/>
      <c r="VN86" s="14"/>
      <c r="VO86" s="14"/>
      <c r="VP86" s="14"/>
      <c r="VQ86" s="14"/>
      <c r="VR86" s="14"/>
      <c r="VS86" s="14"/>
      <c r="VT86" s="14"/>
      <c r="VU86" s="14"/>
      <c r="VV86" s="14"/>
      <c r="VW86" s="14"/>
      <c r="VX86" s="14"/>
      <c r="VY86" s="14"/>
      <c r="VZ86" s="14"/>
      <c r="WA86" s="14"/>
      <c r="WB86" s="14"/>
      <c r="WC86" s="14"/>
      <c r="WD86" s="14"/>
      <c r="WE86" s="14"/>
      <c r="WF86" s="14"/>
      <c r="WG86" s="14"/>
      <c r="WH86" s="14"/>
      <c r="WI86" s="14"/>
      <c r="WJ86" s="14"/>
      <c r="WK86" s="14"/>
      <c r="WL86" s="14"/>
      <c r="WM86" s="14"/>
      <c r="WN86" s="14"/>
      <c r="WO86" s="14"/>
      <c r="WP86" s="14"/>
      <c r="WQ86" s="14"/>
      <c r="WR86" s="14"/>
      <c r="WS86" s="14"/>
      <c r="WT86" s="14"/>
      <c r="WU86" s="14"/>
      <c r="WV86" s="14"/>
      <c r="WW86" s="14"/>
      <c r="WX86" s="14"/>
      <c r="WY86" s="14"/>
      <c r="WZ86" s="14"/>
      <c r="XA86" s="14"/>
      <c r="XB86" s="14"/>
      <c r="XC86" s="14"/>
      <c r="XD86" s="14"/>
      <c r="XE86" s="14"/>
      <c r="XF86" s="14"/>
      <c r="XG86" s="14"/>
      <c r="XH86" s="14"/>
      <c r="XI86" s="14"/>
      <c r="XJ86" s="14"/>
      <c r="XK86" s="14"/>
      <c r="XL86" s="14"/>
      <c r="XM86" s="14"/>
      <c r="XN86" s="14"/>
      <c r="XO86" s="14"/>
      <c r="XP86" s="14"/>
      <c r="XQ86" s="14"/>
      <c r="XR86" s="14"/>
      <c r="XS86" s="14"/>
      <c r="XT86" s="14"/>
      <c r="XU86" s="14"/>
      <c r="XV86" s="14"/>
      <c r="XW86" s="14"/>
      <c r="XX86" s="14"/>
      <c r="XY86" s="14"/>
      <c r="XZ86" s="14"/>
      <c r="YA86" s="14"/>
      <c r="YB86" s="14"/>
      <c r="YC86" s="14"/>
      <c r="YD86" s="14"/>
      <c r="YE86" s="14"/>
      <c r="YF86" s="14"/>
      <c r="YG86" s="14"/>
      <c r="YH86" s="14"/>
      <c r="YI86" s="14"/>
      <c r="YJ86" s="14"/>
      <c r="YK86" s="14"/>
      <c r="YL86" s="14"/>
      <c r="YM86" s="14"/>
      <c r="YN86" s="14"/>
      <c r="YO86" s="14"/>
      <c r="YP86" s="14"/>
      <c r="YQ86" s="14"/>
      <c r="YR86" s="14"/>
      <c r="YS86" s="14"/>
      <c r="YT86" s="14"/>
      <c r="YU86" s="14"/>
      <c r="YV86" s="14"/>
      <c r="YW86" s="14"/>
      <c r="YX86" s="14"/>
      <c r="YY86" s="14"/>
      <c r="YZ86" s="14"/>
      <c r="ZA86" s="14"/>
      <c r="ZB86" s="14"/>
      <c r="ZC86" s="14"/>
      <c r="ZD86" s="14"/>
      <c r="ZE86" s="14"/>
      <c r="ZF86" s="14"/>
      <c r="ZG86" s="14"/>
      <c r="ZH86" s="14"/>
      <c r="ZI86" s="14"/>
      <c r="ZJ86" s="14"/>
      <c r="ZK86" s="14"/>
      <c r="ZL86" s="14"/>
      <c r="ZM86" s="14"/>
      <c r="ZN86" s="14"/>
      <c r="ZO86" s="14"/>
      <c r="ZP86" s="14"/>
      <c r="ZQ86" s="14"/>
      <c r="ZR86" s="14"/>
      <c r="ZS86" s="14"/>
      <c r="ZT86" s="14"/>
      <c r="ZU86" s="14"/>
      <c r="ZV86" s="14"/>
      <c r="ZW86" s="14"/>
      <c r="ZX86" s="14"/>
      <c r="ZY86" s="14"/>
      <c r="ZZ86" s="14"/>
      <c r="AAA86" s="14"/>
      <c r="AAB86" s="14"/>
      <c r="AAC86" s="14"/>
      <c r="AAD86" s="14"/>
      <c r="AAE86" s="14"/>
      <c r="AAF86" s="14"/>
      <c r="AAG86" s="14"/>
      <c r="AAH86" s="14"/>
      <c r="AAI86" s="14"/>
      <c r="AAJ86" s="14"/>
      <c r="AAK86" s="14"/>
      <c r="AAL86" s="14"/>
      <c r="AAM86" s="14"/>
      <c r="AAN86" s="14"/>
      <c r="AAO86" s="14"/>
      <c r="AAP86" s="14"/>
      <c r="AAQ86" s="14"/>
      <c r="AAR86" s="14"/>
      <c r="AAS86" s="14"/>
      <c r="AAT86" s="14"/>
      <c r="AAU86" s="14"/>
      <c r="AAV86" s="14"/>
      <c r="AAW86" s="14"/>
      <c r="AAX86" s="14"/>
      <c r="AAY86" s="14"/>
      <c r="AAZ86" s="14"/>
      <c r="ABA86" s="14"/>
      <c r="ABB86" s="14"/>
      <c r="ABC86" s="14"/>
      <c r="ABD86" s="14"/>
      <c r="ABE86" s="14"/>
      <c r="ABF86" s="14"/>
      <c r="ABG86" s="14"/>
      <c r="ABH86" s="14"/>
      <c r="ABI86" s="14"/>
      <c r="ABJ86" s="14"/>
      <c r="ABK86" s="14"/>
      <c r="ABL86" s="14"/>
      <c r="ABM86" s="14"/>
      <c r="ABN86" s="14"/>
      <c r="ABO86" s="14"/>
      <c r="ABP86" s="14"/>
      <c r="ABQ86" s="14"/>
      <c r="ABR86" s="14"/>
      <c r="ABS86" s="14"/>
      <c r="ABT86" s="14"/>
      <c r="ABU86" s="14"/>
      <c r="ABV86" s="14"/>
      <c r="ABW86" s="14"/>
      <c r="ABX86" s="14"/>
      <c r="ABY86" s="14"/>
      <c r="ABZ86" s="14"/>
      <c r="ACA86" s="14"/>
      <c r="ACB86" s="14"/>
      <c r="ACC86" s="14"/>
      <c r="ACD86" s="14"/>
      <c r="ACE86" s="14"/>
      <c r="ACF86" s="14"/>
      <c r="ACG86" s="14"/>
      <c r="ACH86" s="14"/>
      <c r="ACI86" s="14"/>
      <c r="ACJ86" s="14"/>
      <c r="ACK86" s="14"/>
      <c r="ACL86" s="14"/>
      <c r="ACM86" s="14"/>
      <c r="ACN86" s="14"/>
      <c r="ACO86" s="14"/>
      <c r="ACP86" s="14"/>
      <c r="ACQ86" s="14"/>
      <c r="ACR86" s="14"/>
      <c r="ACS86" s="14"/>
      <c r="ACT86" s="14"/>
      <c r="ACU86" s="14"/>
      <c r="ACV86" s="14"/>
      <c r="ACW86" s="14"/>
      <c r="ACX86" s="14"/>
      <c r="ACY86" s="14"/>
      <c r="ACZ86" s="14"/>
      <c r="ADA86" s="14"/>
      <c r="ADB86" s="14"/>
      <c r="ADC86" s="14"/>
      <c r="ADD86" s="14"/>
      <c r="ADE86" s="14"/>
      <c r="ADF86" s="14"/>
      <c r="ADG86" s="14"/>
      <c r="ADH86" s="14"/>
      <c r="ADI86" s="14"/>
      <c r="ADJ86" s="14"/>
      <c r="ADK86" s="14"/>
      <c r="ADL86" s="14"/>
      <c r="ADM86" s="14"/>
      <c r="ADN86" s="14"/>
      <c r="ADO86" s="14"/>
      <c r="ADP86" s="14"/>
      <c r="ADQ86" s="14"/>
      <c r="ADR86" s="14"/>
      <c r="ADS86" s="14"/>
      <c r="ADT86" s="14"/>
      <c r="ADU86" s="14"/>
      <c r="ADV86" s="14"/>
      <c r="ADW86" s="14"/>
      <c r="ADX86" s="14"/>
      <c r="ADY86" s="14"/>
      <c r="ADZ86" s="14"/>
      <c r="AEA86" s="14"/>
      <c r="AEB86" s="14"/>
      <c r="AEC86" s="14"/>
      <c r="AED86" s="14"/>
      <c r="AEE86" s="14"/>
      <c r="AEF86" s="14"/>
      <c r="AEG86" s="14"/>
      <c r="AEH86" s="14"/>
      <c r="AEI86" s="14"/>
      <c r="AEJ86" s="14"/>
      <c r="AEK86" s="14"/>
      <c r="AEL86" s="14"/>
      <c r="AEM86" s="14"/>
      <c r="AEN86" s="14"/>
      <c r="AEO86" s="14"/>
      <c r="AEP86" s="14"/>
      <c r="AEQ86" s="14"/>
      <c r="AER86" s="14"/>
      <c r="AES86" s="14"/>
      <c r="AET86" s="14"/>
      <c r="AEU86" s="14"/>
      <c r="AEV86" s="14"/>
      <c r="AEW86" s="14"/>
      <c r="AEX86" s="14"/>
      <c r="AEY86" s="14"/>
      <c r="AEZ86" s="14"/>
      <c r="AFA86" s="14"/>
      <c r="AFB86" s="14"/>
      <c r="AFC86" s="14"/>
      <c r="AFD86" s="14"/>
      <c r="AFE86" s="14"/>
      <c r="AFF86" s="14"/>
      <c r="AFG86" s="14"/>
      <c r="AFH86" s="14"/>
      <c r="AFI86" s="14"/>
      <c r="AFJ86" s="14"/>
      <c r="AFK86" s="14"/>
      <c r="AFL86" s="14"/>
      <c r="AFM86" s="14"/>
      <c r="AFN86" s="14"/>
      <c r="AFO86" s="14"/>
      <c r="AFP86" s="14"/>
      <c r="AFQ86" s="14"/>
      <c r="AFR86" s="14"/>
      <c r="AFS86" s="14"/>
      <c r="AFT86" s="14"/>
      <c r="AFU86" s="14"/>
      <c r="AFV86" s="14"/>
      <c r="AFW86" s="14"/>
      <c r="AFX86" s="14"/>
      <c r="AFY86" s="14"/>
      <c r="AFZ86" s="14"/>
      <c r="AGA86" s="14"/>
      <c r="AGB86" s="14"/>
      <c r="AGC86" s="14"/>
      <c r="AGD86" s="14"/>
      <c r="AGE86" s="14"/>
      <c r="AGF86" s="14"/>
      <c r="AGG86" s="14"/>
      <c r="AGH86" s="14"/>
      <c r="AGI86" s="14"/>
      <c r="AGJ86" s="14"/>
      <c r="AGK86" s="14"/>
      <c r="AGL86" s="14"/>
      <c r="AGM86" s="14"/>
      <c r="AGN86" s="14"/>
      <c r="AGO86" s="14"/>
      <c r="AGP86" s="14"/>
      <c r="AGQ86" s="14"/>
      <c r="AGR86" s="14"/>
      <c r="AGS86" s="14"/>
      <c r="AGT86" s="14"/>
      <c r="AGU86" s="14"/>
      <c r="AGV86" s="14"/>
      <c r="AGW86" s="14"/>
      <c r="AGX86" s="14"/>
      <c r="AGY86" s="14"/>
      <c r="AGZ86" s="14"/>
      <c r="AHA86" s="14"/>
      <c r="AHB86" s="14"/>
      <c r="AHC86" s="14"/>
      <c r="AHD86" s="14"/>
      <c r="AHE86" s="14"/>
      <c r="AHF86" s="14"/>
      <c r="AHG86" s="14"/>
      <c r="AHH86" s="14"/>
      <c r="AHI86" s="14"/>
      <c r="AHJ86" s="14"/>
      <c r="AHK86" s="14"/>
      <c r="AHL86" s="14"/>
      <c r="AHM86" s="14"/>
      <c r="AHN86" s="14"/>
      <c r="AHO86" s="14"/>
      <c r="AHP86" s="14"/>
      <c r="AHQ86" s="14"/>
      <c r="AHR86" s="14"/>
      <c r="AHS86" s="14"/>
      <c r="AHT86" s="14"/>
      <c r="AHU86" s="14"/>
      <c r="AHV86" s="14"/>
      <c r="AHW86" s="14"/>
      <c r="AHX86" s="14"/>
      <c r="AHY86" s="14"/>
      <c r="AHZ86" s="14"/>
      <c r="AIA86" s="14"/>
      <c r="AIB86" s="14"/>
      <c r="AIC86" s="14"/>
      <c r="AID86" s="14"/>
      <c r="AIE86" s="14"/>
      <c r="AIF86" s="14"/>
      <c r="AIG86" s="14"/>
      <c r="AIH86" s="14"/>
      <c r="AII86" s="14"/>
      <c r="AIJ86" s="14"/>
      <c r="AIK86" s="14"/>
      <c r="AIL86" s="14"/>
      <c r="AIM86" s="14"/>
      <c r="AIN86" s="14"/>
      <c r="AIO86" s="14"/>
      <c r="AIP86" s="14"/>
      <c r="AIQ86" s="14"/>
      <c r="AIR86" s="14"/>
      <c r="AIS86" s="14"/>
      <c r="AIT86" s="14"/>
      <c r="AIU86" s="14"/>
      <c r="AIV86" s="14"/>
      <c r="AIW86" s="14"/>
      <c r="AIX86" s="14"/>
      <c r="AIY86" s="14"/>
      <c r="AIZ86" s="14"/>
      <c r="AJA86" s="14"/>
      <c r="AJB86" s="14"/>
      <c r="AJC86" s="14"/>
      <c r="AJD86" s="14"/>
      <c r="AJE86" s="14"/>
      <c r="AJF86" s="14"/>
      <c r="AJG86" s="14"/>
      <c r="AJH86" s="14"/>
      <c r="AJI86" s="14"/>
      <c r="AJJ86" s="14"/>
      <c r="AJK86" s="14"/>
      <c r="AJL86" s="14"/>
      <c r="AJM86" s="14"/>
      <c r="AJN86" s="14"/>
      <c r="AJO86" s="14"/>
      <c r="AJP86" s="14"/>
      <c r="AJQ86" s="14"/>
      <c r="AJR86" s="14"/>
      <c r="AJS86" s="14"/>
      <c r="AJT86" s="14"/>
      <c r="AJU86" s="14"/>
      <c r="AJV86" s="14"/>
      <c r="AJW86" s="14"/>
      <c r="AJX86" s="14"/>
      <c r="AJY86" s="14"/>
      <c r="AJZ86" s="14"/>
      <c r="AKA86" s="14"/>
      <c r="AKB86" s="14"/>
      <c r="AKC86" s="14"/>
      <c r="AKD86" s="14"/>
      <c r="AKE86" s="14"/>
      <c r="AKF86" s="14"/>
      <c r="AKG86" s="14"/>
      <c r="AKH86" s="14"/>
      <c r="AKI86" s="14"/>
      <c r="AKJ86" s="14"/>
      <c r="AKK86" s="14"/>
      <c r="AKL86" s="14"/>
      <c r="AKM86" s="14"/>
      <c r="AKN86" s="14"/>
      <c r="AKO86" s="14"/>
      <c r="AKP86" s="14"/>
      <c r="AKQ86" s="14"/>
      <c r="AKR86" s="14"/>
      <c r="AKS86" s="14"/>
      <c r="AKT86" s="14"/>
      <c r="AKU86" s="14"/>
      <c r="AKV86" s="14"/>
      <c r="AKW86" s="14"/>
      <c r="AKX86" s="14"/>
      <c r="AKY86" s="14"/>
      <c r="AKZ86" s="14"/>
      <c r="ALA86" s="14"/>
      <c r="ALB86" s="14"/>
      <c r="ALC86" s="14"/>
      <c r="ALD86" s="14"/>
      <c r="ALE86" s="14"/>
      <c r="ALF86" s="14"/>
      <c r="ALG86" s="14"/>
      <c r="ALH86" s="14"/>
      <c r="ALI86" s="14"/>
      <c r="ALJ86" s="14"/>
      <c r="ALK86" s="14"/>
      <c r="ALL86" s="14"/>
      <c r="ALM86" s="14"/>
      <c r="ALN86" s="14"/>
      <c r="ALO86" s="14"/>
      <c r="ALP86" s="14"/>
      <c r="ALQ86" s="14"/>
      <c r="ALR86" s="14"/>
      <c r="ALS86" s="14"/>
      <c r="ALT86" s="14"/>
      <c r="ALU86" s="14"/>
      <c r="ALV86" s="14"/>
      <c r="ALW86" s="14"/>
      <c r="ALX86" s="14"/>
      <c r="ALY86" s="14"/>
      <c r="ALZ86" s="14"/>
      <c r="AMA86" s="14"/>
      <c r="AMB86" s="14"/>
      <c r="AMC86" s="14"/>
      <c r="AMD86" s="14"/>
      <c r="AME86" s="14"/>
    </row>
    <row r="87" spans="1:1019" ht="15" x14ac:dyDescent="0.25">
      <c r="A87" s="14" t="s">
        <v>1430</v>
      </c>
      <c r="B87" s="18">
        <v>6672</v>
      </c>
      <c r="C87" s="14"/>
      <c r="D87" s="14" t="s">
        <v>1431</v>
      </c>
      <c r="E87" s="14"/>
      <c r="F87" s="14"/>
      <c r="G87" s="19"/>
      <c r="H87" s="20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  <c r="IV87" s="14"/>
      <c r="IW87" s="14"/>
      <c r="IX87" s="14"/>
      <c r="IY87" s="14"/>
      <c r="IZ87" s="14"/>
      <c r="JA87" s="14"/>
      <c r="JB87" s="14"/>
      <c r="JC87" s="14"/>
      <c r="JD87" s="14"/>
      <c r="JE87" s="14"/>
      <c r="JF87" s="14"/>
      <c r="JG87" s="14"/>
      <c r="JH87" s="14"/>
      <c r="JI87" s="14"/>
      <c r="JJ87" s="14"/>
      <c r="JK87" s="14"/>
      <c r="JL87" s="14"/>
      <c r="JM87" s="14"/>
      <c r="JN87" s="14"/>
      <c r="JO87" s="14"/>
      <c r="JP87" s="14"/>
      <c r="JQ87" s="14"/>
      <c r="JR87" s="14"/>
      <c r="JS87" s="14"/>
      <c r="JT87" s="14"/>
      <c r="JU87" s="14"/>
      <c r="JV87" s="14"/>
      <c r="JW87" s="14"/>
      <c r="JX87" s="14"/>
      <c r="JY87" s="14"/>
      <c r="JZ87" s="14"/>
      <c r="KA87" s="14"/>
      <c r="KB87" s="14"/>
      <c r="KC87" s="14"/>
      <c r="KD87" s="14"/>
      <c r="KE87" s="14"/>
      <c r="KF87" s="14"/>
      <c r="KG87" s="14"/>
      <c r="KH87" s="14"/>
      <c r="KI87" s="14"/>
      <c r="KJ87" s="14"/>
      <c r="KK87" s="14"/>
      <c r="KL87" s="14"/>
      <c r="KM87" s="14"/>
      <c r="KN87" s="14"/>
      <c r="KO87" s="14"/>
      <c r="KP87" s="14"/>
      <c r="KQ87" s="14"/>
      <c r="KR87" s="14"/>
      <c r="KS87" s="14"/>
      <c r="KT87" s="14"/>
      <c r="KU87" s="14"/>
      <c r="KV87" s="14"/>
      <c r="KW87" s="14"/>
      <c r="KX87" s="14"/>
      <c r="KY87" s="14"/>
      <c r="KZ87" s="14"/>
      <c r="LA87" s="14"/>
      <c r="LB87" s="14"/>
      <c r="LC87" s="14"/>
      <c r="LD87" s="14"/>
      <c r="LE87" s="14"/>
      <c r="LF87" s="14"/>
      <c r="LG87" s="14"/>
      <c r="LH87" s="14"/>
      <c r="LI87" s="14"/>
      <c r="LJ87" s="14"/>
      <c r="LK87" s="14"/>
      <c r="LL87" s="14"/>
      <c r="LM87" s="14"/>
      <c r="LN87" s="14"/>
      <c r="LO87" s="14"/>
      <c r="LP87" s="14"/>
      <c r="LQ87" s="14"/>
      <c r="LR87" s="14"/>
      <c r="LS87" s="14"/>
      <c r="LT87" s="14"/>
      <c r="LU87" s="14"/>
      <c r="LV87" s="14"/>
      <c r="LW87" s="14"/>
      <c r="LX87" s="14"/>
      <c r="LY87" s="14"/>
      <c r="LZ87" s="14"/>
      <c r="MA87" s="14"/>
      <c r="MB87" s="14"/>
      <c r="MC87" s="14"/>
      <c r="MD87" s="14"/>
      <c r="ME87" s="14"/>
      <c r="MF87" s="14"/>
      <c r="MG87" s="14"/>
      <c r="MH87" s="14"/>
      <c r="MI87" s="14"/>
      <c r="MJ87" s="14"/>
      <c r="MK87" s="14"/>
      <c r="ML87" s="14"/>
      <c r="MM87" s="14"/>
      <c r="MN87" s="14"/>
      <c r="MO87" s="14"/>
      <c r="MP87" s="14"/>
      <c r="MQ87" s="14"/>
      <c r="MR87" s="14"/>
      <c r="MS87" s="14"/>
      <c r="MT87" s="14"/>
      <c r="MU87" s="14"/>
      <c r="MV87" s="14"/>
      <c r="MW87" s="14"/>
      <c r="MX87" s="14"/>
      <c r="MY87" s="14"/>
      <c r="MZ87" s="14"/>
      <c r="NA87" s="14"/>
      <c r="NB87" s="14"/>
      <c r="NC87" s="14"/>
      <c r="ND87" s="14"/>
      <c r="NE87" s="14"/>
      <c r="NF87" s="14"/>
      <c r="NG87" s="14"/>
      <c r="NH87" s="14"/>
      <c r="NI87" s="14"/>
      <c r="NJ87" s="14"/>
      <c r="NK87" s="14"/>
      <c r="NL87" s="14"/>
      <c r="NM87" s="14"/>
      <c r="NN87" s="14"/>
      <c r="NO87" s="14"/>
      <c r="NP87" s="14"/>
      <c r="NQ87" s="14"/>
      <c r="NR87" s="14"/>
      <c r="NS87" s="14"/>
      <c r="NT87" s="14"/>
      <c r="NU87" s="14"/>
      <c r="NV87" s="14"/>
      <c r="NW87" s="14"/>
      <c r="NX87" s="14"/>
      <c r="NY87" s="14"/>
      <c r="NZ87" s="14"/>
      <c r="OA87" s="14"/>
      <c r="OB87" s="14"/>
      <c r="OC87" s="14"/>
      <c r="OD87" s="14"/>
      <c r="OE87" s="14"/>
      <c r="OF87" s="14"/>
      <c r="OG87" s="14"/>
      <c r="OH87" s="14"/>
      <c r="OI87" s="14"/>
      <c r="OJ87" s="14"/>
      <c r="OK87" s="14"/>
      <c r="OL87" s="14"/>
      <c r="OM87" s="14"/>
      <c r="ON87" s="14"/>
      <c r="OO87" s="14"/>
      <c r="OP87" s="14"/>
      <c r="OQ87" s="14"/>
      <c r="OR87" s="14"/>
      <c r="OS87" s="14"/>
      <c r="OT87" s="14"/>
      <c r="OU87" s="14"/>
      <c r="OV87" s="14"/>
      <c r="OW87" s="14"/>
      <c r="OX87" s="14"/>
      <c r="OY87" s="14"/>
      <c r="OZ87" s="14"/>
      <c r="PA87" s="14"/>
      <c r="PB87" s="14"/>
      <c r="PC87" s="14"/>
      <c r="PD87" s="14"/>
      <c r="PE87" s="14"/>
      <c r="PF87" s="14"/>
      <c r="PG87" s="14"/>
      <c r="PH87" s="14"/>
      <c r="PI87" s="14"/>
      <c r="PJ87" s="14"/>
      <c r="PK87" s="14"/>
      <c r="PL87" s="14"/>
      <c r="PM87" s="14"/>
      <c r="PN87" s="14"/>
      <c r="PO87" s="14"/>
      <c r="PP87" s="14"/>
      <c r="PQ87" s="14"/>
      <c r="PR87" s="14"/>
      <c r="PS87" s="14"/>
      <c r="PT87" s="14"/>
      <c r="PU87" s="14"/>
      <c r="PV87" s="14"/>
      <c r="PW87" s="14"/>
      <c r="PX87" s="14"/>
      <c r="PY87" s="14"/>
      <c r="PZ87" s="14"/>
      <c r="QA87" s="14"/>
      <c r="QB87" s="14"/>
      <c r="QC87" s="14"/>
      <c r="QD87" s="14"/>
      <c r="QE87" s="14"/>
      <c r="QF87" s="14"/>
      <c r="QG87" s="14"/>
      <c r="QH87" s="14"/>
      <c r="QI87" s="14"/>
      <c r="QJ87" s="14"/>
      <c r="QK87" s="14"/>
      <c r="QL87" s="14"/>
      <c r="QM87" s="14"/>
      <c r="QN87" s="14"/>
      <c r="QO87" s="14"/>
      <c r="QP87" s="14"/>
      <c r="QQ87" s="14"/>
      <c r="QR87" s="14"/>
      <c r="QS87" s="14"/>
      <c r="QT87" s="14"/>
      <c r="QU87" s="14"/>
      <c r="QV87" s="14"/>
      <c r="QW87" s="14"/>
      <c r="QX87" s="14"/>
      <c r="QY87" s="14"/>
      <c r="QZ87" s="14"/>
      <c r="RA87" s="14"/>
      <c r="RB87" s="14"/>
      <c r="RC87" s="14"/>
      <c r="RD87" s="14"/>
      <c r="RE87" s="14"/>
      <c r="RF87" s="14"/>
      <c r="RG87" s="14"/>
      <c r="RH87" s="14"/>
      <c r="RI87" s="14"/>
      <c r="RJ87" s="14"/>
      <c r="RK87" s="14"/>
      <c r="RL87" s="14"/>
      <c r="RM87" s="14"/>
      <c r="RN87" s="14"/>
      <c r="RO87" s="14"/>
      <c r="RP87" s="14"/>
      <c r="RQ87" s="14"/>
      <c r="RR87" s="14"/>
      <c r="RS87" s="14"/>
      <c r="RT87" s="14"/>
      <c r="RU87" s="14"/>
      <c r="RV87" s="14"/>
      <c r="RW87" s="14"/>
      <c r="RX87" s="14"/>
      <c r="RY87" s="14"/>
      <c r="RZ87" s="14"/>
      <c r="SA87" s="14"/>
      <c r="SB87" s="14"/>
      <c r="SC87" s="14"/>
      <c r="SD87" s="14"/>
      <c r="SE87" s="14"/>
      <c r="SF87" s="14"/>
      <c r="SG87" s="14"/>
      <c r="SH87" s="14"/>
      <c r="SI87" s="14"/>
      <c r="SJ87" s="14"/>
      <c r="SK87" s="14"/>
      <c r="SL87" s="14"/>
      <c r="SM87" s="14"/>
      <c r="SN87" s="14"/>
      <c r="SO87" s="14"/>
      <c r="SP87" s="14"/>
      <c r="SQ87" s="14"/>
      <c r="SR87" s="14"/>
      <c r="SS87" s="14"/>
      <c r="ST87" s="14"/>
      <c r="SU87" s="14"/>
      <c r="SV87" s="14"/>
      <c r="SW87" s="14"/>
      <c r="SX87" s="14"/>
      <c r="SY87" s="14"/>
      <c r="SZ87" s="14"/>
      <c r="TA87" s="14"/>
      <c r="TB87" s="14"/>
      <c r="TC87" s="14"/>
      <c r="TD87" s="14"/>
      <c r="TE87" s="14"/>
      <c r="TF87" s="14"/>
      <c r="TG87" s="14"/>
      <c r="TH87" s="14"/>
      <c r="TI87" s="14"/>
      <c r="TJ87" s="14"/>
      <c r="TK87" s="14"/>
      <c r="TL87" s="14"/>
      <c r="TM87" s="14"/>
      <c r="TN87" s="14"/>
      <c r="TO87" s="14"/>
      <c r="TP87" s="14"/>
      <c r="TQ87" s="14"/>
      <c r="TR87" s="14"/>
      <c r="TS87" s="14"/>
      <c r="TT87" s="14"/>
      <c r="TU87" s="14"/>
      <c r="TV87" s="14"/>
      <c r="TW87" s="14"/>
      <c r="TX87" s="14"/>
      <c r="TY87" s="14"/>
      <c r="TZ87" s="14"/>
      <c r="UA87" s="14"/>
      <c r="UB87" s="14"/>
      <c r="UC87" s="14"/>
      <c r="UD87" s="14"/>
      <c r="UE87" s="14"/>
      <c r="UF87" s="14"/>
      <c r="UG87" s="14"/>
      <c r="UH87" s="14"/>
      <c r="UI87" s="14"/>
      <c r="UJ87" s="14"/>
      <c r="UK87" s="14"/>
      <c r="UL87" s="14"/>
      <c r="UM87" s="14"/>
      <c r="UN87" s="14"/>
      <c r="UO87" s="14"/>
      <c r="UP87" s="14"/>
      <c r="UQ87" s="14"/>
      <c r="UR87" s="14"/>
      <c r="US87" s="14"/>
      <c r="UT87" s="14"/>
      <c r="UU87" s="14"/>
      <c r="UV87" s="14"/>
      <c r="UW87" s="14"/>
      <c r="UX87" s="14"/>
      <c r="UY87" s="14"/>
      <c r="UZ87" s="14"/>
      <c r="VA87" s="14"/>
      <c r="VB87" s="14"/>
      <c r="VC87" s="14"/>
      <c r="VD87" s="14"/>
      <c r="VE87" s="14"/>
      <c r="VF87" s="14"/>
      <c r="VG87" s="14"/>
      <c r="VH87" s="14"/>
      <c r="VI87" s="14"/>
      <c r="VJ87" s="14"/>
      <c r="VK87" s="14"/>
      <c r="VL87" s="14"/>
      <c r="VM87" s="14"/>
      <c r="VN87" s="14"/>
      <c r="VO87" s="14"/>
      <c r="VP87" s="14"/>
      <c r="VQ87" s="14"/>
      <c r="VR87" s="14"/>
      <c r="VS87" s="14"/>
      <c r="VT87" s="14"/>
      <c r="VU87" s="14"/>
      <c r="VV87" s="14"/>
      <c r="VW87" s="14"/>
      <c r="VX87" s="14"/>
      <c r="VY87" s="14"/>
      <c r="VZ87" s="14"/>
      <c r="WA87" s="14"/>
      <c r="WB87" s="14"/>
      <c r="WC87" s="14"/>
      <c r="WD87" s="14"/>
      <c r="WE87" s="14"/>
      <c r="WF87" s="14"/>
      <c r="WG87" s="14"/>
      <c r="WH87" s="14"/>
      <c r="WI87" s="14"/>
      <c r="WJ87" s="14"/>
      <c r="WK87" s="14"/>
      <c r="WL87" s="14"/>
      <c r="WM87" s="14"/>
      <c r="WN87" s="14"/>
      <c r="WO87" s="14"/>
      <c r="WP87" s="14"/>
      <c r="WQ87" s="14"/>
      <c r="WR87" s="14"/>
      <c r="WS87" s="14"/>
      <c r="WT87" s="14"/>
      <c r="WU87" s="14"/>
      <c r="WV87" s="14"/>
      <c r="WW87" s="14"/>
      <c r="WX87" s="14"/>
      <c r="WY87" s="14"/>
      <c r="WZ87" s="14"/>
      <c r="XA87" s="14"/>
      <c r="XB87" s="14"/>
      <c r="XC87" s="14"/>
      <c r="XD87" s="14"/>
      <c r="XE87" s="14"/>
      <c r="XF87" s="14"/>
      <c r="XG87" s="14"/>
      <c r="XH87" s="14"/>
      <c r="XI87" s="14"/>
      <c r="XJ87" s="14"/>
      <c r="XK87" s="14"/>
      <c r="XL87" s="14"/>
      <c r="XM87" s="14"/>
      <c r="XN87" s="14"/>
      <c r="XO87" s="14"/>
      <c r="XP87" s="14"/>
      <c r="XQ87" s="14"/>
      <c r="XR87" s="14"/>
      <c r="XS87" s="14"/>
      <c r="XT87" s="14"/>
      <c r="XU87" s="14"/>
      <c r="XV87" s="14"/>
      <c r="XW87" s="14"/>
      <c r="XX87" s="14"/>
      <c r="XY87" s="14"/>
      <c r="XZ87" s="14"/>
      <c r="YA87" s="14"/>
      <c r="YB87" s="14"/>
      <c r="YC87" s="14"/>
      <c r="YD87" s="14"/>
      <c r="YE87" s="14"/>
      <c r="YF87" s="14"/>
      <c r="YG87" s="14"/>
      <c r="YH87" s="14"/>
      <c r="YI87" s="14"/>
      <c r="YJ87" s="14"/>
      <c r="YK87" s="14"/>
      <c r="YL87" s="14"/>
      <c r="YM87" s="14"/>
      <c r="YN87" s="14"/>
      <c r="YO87" s="14"/>
      <c r="YP87" s="14"/>
      <c r="YQ87" s="14"/>
      <c r="YR87" s="14"/>
      <c r="YS87" s="14"/>
      <c r="YT87" s="14"/>
      <c r="YU87" s="14"/>
      <c r="YV87" s="14"/>
      <c r="YW87" s="14"/>
      <c r="YX87" s="14"/>
      <c r="YY87" s="14"/>
      <c r="YZ87" s="14"/>
      <c r="ZA87" s="14"/>
      <c r="ZB87" s="14"/>
      <c r="ZC87" s="14"/>
      <c r="ZD87" s="14"/>
      <c r="ZE87" s="14"/>
      <c r="ZF87" s="14"/>
      <c r="ZG87" s="14"/>
      <c r="ZH87" s="14"/>
      <c r="ZI87" s="14"/>
      <c r="ZJ87" s="14"/>
      <c r="ZK87" s="14"/>
      <c r="ZL87" s="14"/>
      <c r="ZM87" s="14"/>
      <c r="ZN87" s="14"/>
      <c r="ZO87" s="14"/>
      <c r="ZP87" s="14"/>
      <c r="ZQ87" s="14"/>
      <c r="ZR87" s="14"/>
      <c r="ZS87" s="14"/>
      <c r="ZT87" s="14"/>
      <c r="ZU87" s="14"/>
      <c r="ZV87" s="14"/>
      <c r="ZW87" s="14"/>
      <c r="ZX87" s="14"/>
      <c r="ZY87" s="14"/>
      <c r="ZZ87" s="14"/>
      <c r="AAA87" s="14"/>
      <c r="AAB87" s="14"/>
      <c r="AAC87" s="14"/>
      <c r="AAD87" s="14"/>
      <c r="AAE87" s="14"/>
      <c r="AAF87" s="14"/>
      <c r="AAG87" s="14"/>
      <c r="AAH87" s="14"/>
      <c r="AAI87" s="14"/>
      <c r="AAJ87" s="14"/>
      <c r="AAK87" s="14"/>
      <c r="AAL87" s="14"/>
      <c r="AAM87" s="14"/>
      <c r="AAN87" s="14"/>
      <c r="AAO87" s="14"/>
      <c r="AAP87" s="14"/>
      <c r="AAQ87" s="14"/>
      <c r="AAR87" s="14"/>
      <c r="AAS87" s="14"/>
      <c r="AAT87" s="14"/>
      <c r="AAU87" s="14"/>
      <c r="AAV87" s="14"/>
      <c r="AAW87" s="14"/>
      <c r="AAX87" s="14"/>
      <c r="AAY87" s="14"/>
      <c r="AAZ87" s="14"/>
      <c r="ABA87" s="14"/>
      <c r="ABB87" s="14"/>
      <c r="ABC87" s="14"/>
      <c r="ABD87" s="14"/>
      <c r="ABE87" s="14"/>
      <c r="ABF87" s="14"/>
      <c r="ABG87" s="14"/>
      <c r="ABH87" s="14"/>
      <c r="ABI87" s="14"/>
      <c r="ABJ87" s="14"/>
      <c r="ABK87" s="14"/>
      <c r="ABL87" s="14"/>
      <c r="ABM87" s="14"/>
      <c r="ABN87" s="14"/>
      <c r="ABO87" s="14"/>
      <c r="ABP87" s="14"/>
      <c r="ABQ87" s="14"/>
      <c r="ABR87" s="14"/>
      <c r="ABS87" s="14"/>
      <c r="ABT87" s="14"/>
      <c r="ABU87" s="14"/>
      <c r="ABV87" s="14"/>
      <c r="ABW87" s="14"/>
      <c r="ABX87" s="14"/>
      <c r="ABY87" s="14"/>
      <c r="ABZ87" s="14"/>
      <c r="ACA87" s="14"/>
      <c r="ACB87" s="14"/>
      <c r="ACC87" s="14"/>
      <c r="ACD87" s="14"/>
      <c r="ACE87" s="14"/>
      <c r="ACF87" s="14"/>
      <c r="ACG87" s="14"/>
      <c r="ACH87" s="14"/>
      <c r="ACI87" s="14"/>
      <c r="ACJ87" s="14"/>
      <c r="ACK87" s="14"/>
      <c r="ACL87" s="14"/>
      <c r="ACM87" s="14"/>
      <c r="ACN87" s="14"/>
      <c r="ACO87" s="14"/>
      <c r="ACP87" s="14"/>
      <c r="ACQ87" s="14"/>
      <c r="ACR87" s="14"/>
      <c r="ACS87" s="14"/>
      <c r="ACT87" s="14"/>
      <c r="ACU87" s="14"/>
      <c r="ACV87" s="14"/>
      <c r="ACW87" s="14"/>
      <c r="ACX87" s="14"/>
      <c r="ACY87" s="14"/>
      <c r="ACZ87" s="14"/>
      <c r="ADA87" s="14"/>
      <c r="ADB87" s="14"/>
      <c r="ADC87" s="14"/>
      <c r="ADD87" s="14"/>
      <c r="ADE87" s="14"/>
      <c r="ADF87" s="14"/>
      <c r="ADG87" s="14"/>
      <c r="ADH87" s="14"/>
      <c r="ADI87" s="14"/>
      <c r="ADJ87" s="14"/>
      <c r="ADK87" s="14"/>
      <c r="ADL87" s="14"/>
      <c r="ADM87" s="14"/>
      <c r="ADN87" s="14"/>
      <c r="ADO87" s="14"/>
      <c r="ADP87" s="14"/>
      <c r="ADQ87" s="14"/>
      <c r="ADR87" s="14"/>
      <c r="ADS87" s="14"/>
      <c r="ADT87" s="14"/>
      <c r="ADU87" s="14"/>
      <c r="ADV87" s="14"/>
      <c r="ADW87" s="14"/>
      <c r="ADX87" s="14"/>
      <c r="ADY87" s="14"/>
      <c r="ADZ87" s="14"/>
      <c r="AEA87" s="14"/>
      <c r="AEB87" s="14"/>
      <c r="AEC87" s="14"/>
      <c r="AED87" s="14"/>
      <c r="AEE87" s="14"/>
      <c r="AEF87" s="14"/>
      <c r="AEG87" s="14"/>
      <c r="AEH87" s="14"/>
      <c r="AEI87" s="14"/>
      <c r="AEJ87" s="14"/>
      <c r="AEK87" s="14"/>
      <c r="AEL87" s="14"/>
      <c r="AEM87" s="14"/>
      <c r="AEN87" s="14"/>
      <c r="AEO87" s="14"/>
      <c r="AEP87" s="14"/>
      <c r="AEQ87" s="14"/>
      <c r="AER87" s="14"/>
      <c r="AES87" s="14"/>
      <c r="AET87" s="14"/>
      <c r="AEU87" s="14"/>
      <c r="AEV87" s="14"/>
      <c r="AEW87" s="14"/>
      <c r="AEX87" s="14"/>
      <c r="AEY87" s="14"/>
      <c r="AEZ87" s="14"/>
      <c r="AFA87" s="14"/>
      <c r="AFB87" s="14"/>
      <c r="AFC87" s="14"/>
      <c r="AFD87" s="14"/>
      <c r="AFE87" s="14"/>
      <c r="AFF87" s="14"/>
      <c r="AFG87" s="14"/>
      <c r="AFH87" s="14"/>
      <c r="AFI87" s="14"/>
      <c r="AFJ87" s="14"/>
      <c r="AFK87" s="14"/>
      <c r="AFL87" s="14"/>
      <c r="AFM87" s="14"/>
      <c r="AFN87" s="14"/>
      <c r="AFO87" s="14"/>
      <c r="AFP87" s="14"/>
      <c r="AFQ87" s="14"/>
      <c r="AFR87" s="14"/>
      <c r="AFS87" s="14"/>
      <c r="AFT87" s="14"/>
      <c r="AFU87" s="14"/>
      <c r="AFV87" s="14"/>
      <c r="AFW87" s="14"/>
      <c r="AFX87" s="14"/>
      <c r="AFY87" s="14"/>
      <c r="AFZ87" s="14"/>
      <c r="AGA87" s="14"/>
      <c r="AGB87" s="14"/>
      <c r="AGC87" s="14"/>
      <c r="AGD87" s="14"/>
      <c r="AGE87" s="14"/>
      <c r="AGF87" s="14"/>
      <c r="AGG87" s="14"/>
      <c r="AGH87" s="14"/>
      <c r="AGI87" s="14"/>
      <c r="AGJ87" s="14"/>
      <c r="AGK87" s="14"/>
      <c r="AGL87" s="14"/>
      <c r="AGM87" s="14"/>
      <c r="AGN87" s="14"/>
      <c r="AGO87" s="14"/>
      <c r="AGP87" s="14"/>
      <c r="AGQ87" s="14"/>
      <c r="AGR87" s="14"/>
      <c r="AGS87" s="14"/>
      <c r="AGT87" s="14"/>
      <c r="AGU87" s="14"/>
      <c r="AGV87" s="14"/>
      <c r="AGW87" s="14"/>
      <c r="AGX87" s="14"/>
      <c r="AGY87" s="14"/>
      <c r="AGZ87" s="14"/>
      <c r="AHA87" s="14"/>
      <c r="AHB87" s="14"/>
      <c r="AHC87" s="14"/>
      <c r="AHD87" s="14"/>
      <c r="AHE87" s="14"/>
      <c r="AHF87" s="14"/>
      <c r="AHG87" s="14"/>
      <c r="AHH87" s="14"/>
      <c r="AHI87" s="14"/>
      <c r="AHJ87" s="14"/>
      <c r="AHK87" s="14"/>
      <c r="AHL87" s="14"/>
      <c r="AHM87" s="14"/>
      <c r="AHN87" s="14"/>
      <c r="AHO87" s="14"/>
      <c r="AHP87" s="14"/>
      <c r="AHQ87" s="14"/>
      <c r="AHR87" s="14"/>
      <c r="AHS87" s="14"/>
      <c r="AHT87" s="14"/>
      <c r="AHU87" s="14"/>
      <c r="AHV87" s="14"/>
      <c r="AHW87" s="14"/>
      <c r="AHX87" s="14"/>
      <c r="AHY87" s="14"/>
      <c r="AHZ87" s="14"/>
      <c r="AIA87" s="14"/>
      <c r="AIB87" s="14"/>
      <c r="AIC87" s="14"/>
      <c r="AID87" s="14"/>
      <c r="AIE87" s="14"/>
      <c r="AIF87" s="14"/>
      <c r="AIG87" s="14"/>
      <c r="AIH87" s="14"/>
      <c r="AII87" s="14"/>
      <c r="AIJ87" s="14"/>
      <c r="AIK87" s="14"/>
      <c r="AIL87" s="14"/>
      <c r="AIM87" s="14"/>
      <c r="AIN87" s="14"/>
      <c r="AIO87" s="14"/>
      <c r="AIP87" s="14"/>
      <c r="AIQ87" s="14"/>
      <c r="AIR87" s="14"/>
      <c r="AIS87" s="14"/>
      <c r="AIT87" s="14"/>
      <c r="AIU87" s="14"/>
      <c r="AIV87" s="14"/>
      <c r="AIW87" s="14"/>
      <c r="AIX87" s="14"/>
      <c r="AIY87" s="14"/>
      <c r="AIZ87" s="14"/>
      <c r="AJA87" s="14"/>
      <c r="AJB87" s="14"/>
      <c r="AJC87" s="14"/>
      <c r="AJD87" s="14"/>
      <c r="AJE87" s="14"/>
      <c r="AJF87" s="14"/>
      <c r="AJG87" s="14"/>
      <c r="AJH87" s="14"/>
      <c r="AJI87" s="14"/>
      <c r="AJJ87" s="14"/>
      <c r="AJK87" s="14"/>
      <c r="AJL87" s="14"/>
      <c r="AJM87" s="14"/>
      <c r="AJN87" s="14"/>
      <c r="AJO87" s="14"/>
      <c r="AJP87" s="14"/>
      <c r="AJQ87" s="14"/>
      <c r="AJR87" s="14"/>
      <c r="AJS87" s="14"/>
      <c r="AJT87" s="14"/>
      <c r="AJU87" s="14"/>
      <c r="AJV87" s="14"/>
      <c r="AJW87" s="14"/>
      <c r="AJX87" s="14"/>
      <c r="AJY87" s="14"/>
      <c r="AJZ87" s="14"/>
      <c r="AKA87" s="14"/>
      <c r="AKB87" s="14"/>
      <c r="AKC87" s="14"/>
      <c r="AKD87" s="14"/>
      <c r="AKE87" s="14"/>
      <c r="AKF87" s="14"/>
      <c r="AKG87" s="14"/>
      <c r="AKH87" s="14"/>
      <c r="AKI87" s="14"/>
      <c r="AKJ87" s="14"/>
      <c r="AKK87" s="14"/>
      <c r="AKL87" s="14"/>
      <c r="AKM87" s="14"/>
      <c r="AKN87" s="14"/>
      <c r="AKO87" s="14"/>
      <c r="AKP87" s="14"/>
      <c r="AKQ87" s="14"/>
      <c r="AKR87" s="14"/>
      <c r="AKS87" s="14"/>
      <c r="AKT87" s="14"/>
      <c r="AKU87" s="14"/>
      <c r="AKV87" s="14"/>
      <c r="AKW87" s="14"/>
      <c r="AKX87" s="14"/>
      <c r="AKY87" s="14"/>
      <c r="AKZ87" s="14"/>
      <c r="ALA87" s="14"/>
      <c r="ALB87" s="14"/>
      <c r="ALC87" s="14"/>
      <c r="ALD87" s="14"/>
      <c r="ALE87" s="14"/>
      <c r="ALF87" s="14"/>
      <c r="ALG87" s="14"/>
      <c r="ALH87" s="14"/>
      <c r="ALI87" s="14"/>
      <c r="ALJ87" s="14"/>
      <c r="ALK87" s="14"/>
      <c r="ALL87" s="14"/>
      <c r="ALM87" s="14"/>
      <c r="ALN87" s="14"/>
      <c r="ALO87" s="14"/>
      <c r="ALP87" s="14"/>
      <c r="ALQ87" s="14"/>
      <c r="ALR87" s="14"/>
      <c r="ALS87" s="14"/>
      <c r="ALT87" s="14"/>
      <c r="ALU87" s="14"/>
      <c r="ALV87" s="14"/>
      <c r="ALW87" s="14"/>
      <c r="ALX87" s="14"/>
      <c r="ALY87" s="14"/>
      <c r="ALZ87" s="14"/>
      <c r="AMA87" s="14"/>
      <c r="AMB87" s="14"/>
      <c r="AMC87" s="14"/>
      <c r="AMD87" s="14"/>
      <c r="AME87" s="14"/>
    </row>
    <row r="88" spans="1:1019" ht="15" x14ac:dyDescent="0.25">
      <c r="A88" s="14" t="s">
        <v>2077</v>
      </c>
      <c r="B88" s="18">
        <v>834</v>
      </c>
      <c r="C88" s="14"/>
      <c r="D88" s="14" t="s">
        <v>2078</v>
      </c>
      <c r="E88" s="14" t="s">
        <v>2079</v>
      </c>
      <c r="F88" s="14" t="s">
        <v>822</v>
      </c>
      <c r="G88" s="19"/>
      <c r="H88" s="20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  <c r="IV88" s="14"/>
      <c r="IW88" s="14"/>
      <c r="IX88" s="14"/>
      <c r="IY88" s="14"/>
      <c r="IZ88" s="14"/>
      <c r="JA88" s="14"/>
      <c r="JB88" s="14"/>
      <c r="JC88" s="14"/>
      <c r="JD88" s="14"/>
      <c r="JE88" s="14"/>
      <c r="JF88" s="14"/>
      <c r="JG88" s="14"/>
      <c r="JH88" s="14"/>
      <c r="JI88" s="14"/>
      <c r="JJ88" s="14"/>
      <c r="JK88" s="14"/>
      <c r="JL88" s="14"/>
      <c r="JM88" s="14"/>
      <c r="JN88" s="14"/>
      <c r="JO88" s="14"/>
      <c r="JP88" s="14"/>
      <c r="JQ88" s="14"/>
      <c r="JR88" s="14"/>
      <c r="JS88" s="14"/>
      <c r="JT88" s="14"/>
      <c r="JU88" s="14"/>
      <c r="JV88" s="14"/>
      <c r="JW88" s="14"/>
      <c r="JX88" s="14"/>
      <c r="JY88" s="14"/>
      <c r="JZ88" s="14"/>
      <c r="KA88" s="14"/>
      <c r="KB88" s="14"/>
      <c r="KC88" s="14"/>
      <c r="KD88" s="14"/>
      <c r="KE88" s="14"/>
      <c r="KF88" s="14"/>
      <c r="KG88" s="14"/>
      <c r="KH88" s="14"/>
      <c r="KI88" s="14"/>
      <c r="KJ88" s="14"/>
      <c r="KK88" s="14"/>
      <c r="KL88" s="14"/>
      <c r="KM88" s="14"/>
      <c r="KN88" s="14"/>
      <c r="KO88" s="14"/>
      <c r="KP88" s="14"/>
      <c r="KQ88" s="14"/>
      <c r="KR88" s="14"/>
      <c r="KS88" s="14"/>
      <c r="KT88" s="14"/>
      <c r="KU88" s="14"/>
      <c r="KV88" s="14"/>
      <c r="KW88" s="14"/>
      <c r="KX88" s="14"/>
      <c r="KY88" s="14"/>
      <c r="KZ88" s="14"/>
      <c r="LA88" s="14"/>
      <c r="LB88" s="14"/>
      <c r="LC88" s="14"/>
      <c r="LD88" s="14"/>
      <c r="LE88" s="14"/>
      <c r="LF88" s="14"/>
      <c r="LG88" s="14"/>
      <c r="LH88" s="14"/>
      <c r="LI88" s="14"/>
      <c r="LJ88" s="14"/>
      <c r="LK88" s="14"/>
      <c r="LL88" s="14"/>
      <c r="LM88" s="14"/>
      <c r="LN88" s="14"/>
      <c r="LO88" s="14"/>
      <c r="LP88" s="14"/>
      <c r="LQ88" s="14"/>
      <c r="LR88" s="14"/>
      <c r="LS88" s="14"/>
      <c r="LT88" s="14"/>
      <c r="LU88" s="14"/>
      <c r="LV88" s="14"/>
      <c r="LW88" s="14"/>
      <c r="LX88" s="14"/>
      <c r="LY88" s="14"/>
      <c r="LZ88" s="14"/>
      <c r="MA88" s="14"/>
      <c r="MB88" s="14"/>
      <c r="MC88" s="14"/>
      <c r="MD88" s="14"/>
      <c r="ME88" s="14"/>
      <c r="MF88" s="14"/>
      <c r="MG88" s="14"/>
      <c r="MH88" s="14"/>
      <c r="MI88" s="14"/>
      <c r="MJ88" s="14"/>
      <c r="MK88" s="14"/>
      <c r="ML88" s="14"/>
      <c r="MM88" s="14"/>
      <c r="MN88" s="14"/>
      <c r="MO88" s="14"/>
      <c r="MP88" s="14"/>
      <c r="MQ88" s="14"/>
      <c r="MR88" s="14"/>
      <c r="MS88" s="14"/>
      <c r="MT88" s="14"/>
      <c r="MU88" s="14"/>
      <c r="MV88" s="14"/>
      <c r="MW88" s="14"/>
      <c r="MX88" s="14"/>
      <c r="MY88" s="14"/>
      <c r="MZ88" s="14"/>
      <c r="NA88" s="14"/>
      <c r="NB88" s="14"/>
      <c r="NC88" s="14"/>
      <c r="ND88" s="14"/>
      <c r="NE88" s="14"/>
      <c r="NF88" s="14"/>
      <c r="NG88" s="14"/>
      <c r="NH88" s="14"/>
      <c r="NI88" s="14"/>
      <c r="NJ88" s="14"/>
      <c r="NK88" s="14"/>
      <c r="NL88" s="14"/>
      <c r="NM88" s="14"/>
      <c r="NN88" s="14"/>
      <c r="NO88" s="14"/>
      <c r="NP88" s="14"/>
      <c r="NQ88" s="14"/>
      <c r="NR88" s="14"/>
      <c r="NS88" s="14"/>
      <c r="NT88" s="14"/>
      <c r="NU88" s="14"/>
      <c r="NV88" s="14"/>
      <c r="NW88" s="14"/>
      <c r="NX88" s="14"/>
      <c r="NY88" s="14"/>
      <c r="NZ88" s="14"/>
      <c r="OA88" s="14"/>
      <c r="OB88" s="14"/>
      <c r="OC88" s="14"/>
      <c r="OD88" s="14"/>
      <c r="OE88" s="14"/>
      <c r="OF88" s="14"/>
      <c r="OG88" s="14"/>
      <c r="OH88" s="14"/>
      <c r="OI88" s="14"/>
      <c r="OJ88" s="14"/>
      <c r="OK88" s="14"/>
      <c r="OL88" s="14"/>
      <c r="OM88" s="14"/>
      <c r="ON88" s="14"/>
      <c r="OO88" s="14"/>
      <c r="OP88" s="14"/>
      <c r="OQ88" s="14"/>
      <c r="OR88" s="14"/>
      <c r="OS88" s="14"/>
      <c r="OT88" s="14"/>
      <c r="OU88" s="14"/>
      <c r="OV88" s="14"/>
      <c r="OW88" s="14"/>
      <c r="OX88" s="14"/>
      <c r="OY88" s="14"/>
      <c r="OZ88" s="14"/>
      <c r="PA88" s="14"/>
      <c r="PB88" s="14"/>
      <c r="PC88" s="14"/>
      <c r="PD88" s="14"/>
      <c r="PE88" s="14"/>
      <c r="PF88" s="14"/>
      <c r="PG88" s="14"/>
      <c r="PH88" s="14"/>
      <c r="PI88" s="14"/>
      <c r="PJ88" s="14"/>
      <c r="PK88" s="14"/>
      <c r="PL88" s="14"/>
      <c r="PM88" s="14"/>
      <c r="PN88" s="14"/>
      <c r="PO88" s="14"/>
      <c r="PP88" s="14"/>
      <c r="PQ88" s="14"/>
      <c r="PR88" s="14"/>
      <c r="PS88" s="14"/>
      <c r="PT88" s="14"/>
      <c r="PU88" s="14"/>
      <c r="PV88" s="14"/>
      <c r="PW88" s="14"/>
      <c r="PX88" s="14"/>
      <c r="PY88" s="14"/>
      <c r="PZ88" s="14"/>
      <c r="QA88" s="14"/>
      <c r="QB88" s="14"/>
      <c r="QC88" s="14"/>
      <c r="QD88" s="14"/>
      <c r="QE88" s="14"/>
      <c r="QF88" s="14"/>
      <c r="QG88" s="14"/>
      <c r="QH88" s="14"/>
      <c r="QI88" s="14"/>
      <c r="QJ88" s="14"/>
      <c r="QK88" s="14"/>
      <c r="QL88" s="14"/>
      <c r="QM88" s="14"/>
      <c r="QN88" s="14"/>
      <c r="QO88" s="14"/>
      <c r="QP88" s="14"/>
      <c r="QQ88" s="14"/>
      <c r="QR88" s="14"/>
      <c r="QS88" s="14"/>
      <c r="QT88" s="14"/>
      <c r="QU88" s="14"/>
      <c r="QV88" s="14"/>
      <c r="QW88" s="14"/>
      <c r="QX88" s="14"/>
      <c r="QY88" s="14"/>
      <c r="QZ88" s="14"/>
      <c r="RA88" s="14"/>
      <c r="RB88" s="14"/>
      <c r="RC88" s="14"/>
      <c r="RD88" s="14"/>
      <c r="RE88" s="14"/>
      <c r="RF88" s="14"/>
      <c r="RG88" s="14"/>
      <c r="RH88" s="14"/>
      <c r="RI88" s="14"/>
      <c r="RJ88" s="14"/>
      <c r="RK88" s="14"/>
      <c r="RL88" s="14"/>
      <c r="RM88" s="14"/>
      <c r="RN88" s="14"/>
      <c r="RO88" s="14"/>
      <c r="RP88" s="14"/>
      <c r="RQ88" s="14"/>
      <c r="RR88" s="14"/>
      <c r="RS88" s="14"/>
      <c r="RT88" s="14"/>
      <c r="RU88" s="14"/>
      <c r="RV88" s="14"/>
      <c r="RW88" s="14"/>
      <c r="RX88" s="14"/>
      <c r="RY88" s="14"/>
      <c r="RZ88" s="14"/>
      <c r="SA88" s="14"/>
      <c r="SB88" s="14"/>
      <c r="SC88" s="14"/>
      <c r="SD88" s="14"/>
      <c r="SE88" s="14"/>
      <c r="SF88" s="14"/>
      <c r="SG88" s="14"/>
      <c r="SH88" s="14"/>
      <c r="SI88" s="14"/>
      <c r="SJ88" s="14"/>
      <c r="SK88" s="14"/>
      <c r="SL88" s="14"/>
      <c r="SM88" s="14"/>
      <c r="SN88" s="14"/>
      <c r="SO88" s="14"/>
      <c r="SP88" s="14"/>
      <c r="SQ88" s="14"/>
      <c r="SR88" s="14"/>
      <c r="SS88" s="14"/>
      <c r="ST88" s="14"/>
      <c r="SU88" s="14"/>
      <c r="SV88" s="14"/>
      <c r="SW88" s="14"/>
      <c r="SX88" s="14"/>
      <c r="SY88" s="14"/>
      <c r="SZ88" s="14"/>
      <c r="TA88" s="14"/>
      <c r="TB88" s="14"/>
      <c r="TC88" s="14"/>
      <c r="TD88" s="14"/>
      <c r="TE88" s="14"/>
      <c r="TF88" s="14"/>
      <c r="TG88" s="14"/>
      <c r="TH88" s="14"/>
      <c r="TI88" s="14"/>
      <c r="TJ88" s="14"/>
      <c r="TK88" s="14"/>
      <c r="TL88" s="14"/>
      <c r="TM88" s="14"/>
      <c r="TN88" s="14"/>
      <c r="TO88" s="14"/>
      <c r="TP88" s="14"/>
      <c r="TQ88" s="14"/>
      <c r="TR88" s="14"/>
      <c r="TS88" s="14"/>
      <c r="TT88" s="14"/>
      <c r="TU88" s="14"/>
      <c r="TV88" s="14"/>
      <c r="TW88" s="14"/>
      <c r="TX88" s="14"/>
      <c r="TY88" s="14"/>
      <c r="TZ88" s="14"/>
      <c r="UA88" s="14"/>
      <c r="UB88" s="14"/>
      <c r="UC88" s="14"/>
      <c r="UD88" s="14"/>
      <c r="UE88" s="14"/>
      <c r="UF88" s="14"/>
      <c r="UG88" s="14"/>
      <c r="UH88" s="14"/>
      <c r="UI88" s="14"/>
      <c r="UJ88" s="14"/>
      <c r="UK88" s="14"/>
      <c r="UL88" s="14"/>
      <c r="UM88" s="14"/>
      <c r="UN88" s="14"/>
      <c r="UO88" s="14"/>
      <c r="UP88" s="14"/>
      <c r="UQ88" s="14"/>
      <c r="UR88" s="14"/>
      <c r="US88" s="14"/>
      <c r="UT88" s="14"/>
      <c r="UU88" s="14"/>
      <c r="UV88" s="14"/>
      <c r="UW88" s="14"/>
      <c r="UX88" s="14"/>
      <c r="UY88" s="14"/>
      <c r="UZ88" s="14"/>
      <c r="VA88" s="14"/>
      <c r="VB88" s="14"/>
      <c r="VC88" s="14"/>
      <c r="VD88" s="14"/>
      <c r="VE88" s="14"/>
      <c r="VF88" s="14"/>
      <c r="VG88" s="14"/>
      <c r="VH88" s="14"/>
      <c r="VI88" s="14"/>
      <c r="VJ88" s="14"/>
      <c r="VK88" s="14"/>
      <c r="VL88" s="14"/>
      <c r="VM88" s="14"/>
      <c r="VN88" s="14"/>
      <c r="VO88" s="14"/>
      <c r="VP88" s="14"/>
      <c r="VQ88" s="14"/>
      <c r="VR88" s="14"/>
      <c r="VS88" s="14"/>
      <c r="VT88" s="14"/>
      <c r="VU88" s="14"/>
      <c r="VV88" s="14"/>
      <c r="VW88" s="14"/>
      <c r="VX88" s="14"/>
      <c r="VY88" s="14"/>
      <c r="VZ88" s="14"/>
      <c r="WA88" s="14"/>
      <c r="WB88" s="14"/>
      <c r="WC88" s="14"/>
      <c r="WD88" s="14"/>
      <c r="WE88" s="14"/>
      <c r="WF88" s="14"/>
      <c r="WG88" s="14"/>
      <c r="WH88" s="14"/>
      <c r="WI88" s="14"/>
      <c r="WJ88" s="14"/>
      <c r="WK88" s="14"/>
      <c r="WL88" s="14"/>
      <c r="WM88" s="14"/>
      <c r="WN88" s="14"/>
      <c r="WO88" s="14"/>
      <c r="WP88" s="14"/>
      <c r="WQ88" s="14"/>
      <c r="WR88" s="14"/>
      <c r="WS88" s="14"/>
      <c r="WT88" s="14"/>
      <c r="WU88" s="14"/>
      <c r="WV88" s="14"/>
      <c r="WW88" s="14"/>
      <c r="WX88" s="14"/>
      <c r="WY88" s="14"/>
      <c r="WZ88" s="14"/>
      <c r="XA88" s="14"/>
      <c r="XB88" s="14"/>
      <c r="XC88" s="14"/>
      <c r="XD88" s="14"/>
      <c r="XE88" s="14"/>
      <c r="XF88" s="14"/>
      <c r="XG88" s="14"/>
      <c r="XH88" s="14"/>
      <c r="XI88" s="14"/>
      <c r="XJ88" s="14"/>
      <c r="XK88" s="14"/>
      <c r="XL88" s="14"/>
      <c r="XM88" s="14"/>
      <c r="XN88" s="14"/>
      <c r="XO88" s="14"/>
      <c r="XP88" s="14"/>
      <c r="XQ88" s="14"/>
      <c r="XR88" s="14"/>
      <c r="XS88" s="14"/>
      <c r="XT88" s="14"/>
      <c r="XU88" s="14"/>
      <c r="XV88" s="14"/>
      <c r="XW88" s="14"/>
      <c r="XX88" s="14"/>
      <c r="XY88" s="14"/>
      <c r="XZ88" s="14"/>
      <c r="YA88" s="14"/>
      <c r="YB88" s="14"/>
      <c r="YC88" s="14"/>
      <c r="YD88" s="14"/>
      <c r="YE88" s="14"/>
      <c r="YF88" s="14"/>
      <c r="YG88" s="14"/>
      <c r="YH88" s="14"/>
      <c r="YI88" s="14"/>
      <c r="YJ88" s="14"/>
      <c r="YK88" s="14"/>
      <c r="YL88" s="14"/>
      <c r="YM88" s="14"/>
      <c r="YN88" s="14"/>
      <c r="YO88" s="14"/>
      <c r="YP88" s="14"/>
      <c r="YQ88" s="14"/>
      <c r="YR88" s="14"/>
      <c r="YS88" s="14"/>
      <c r="YT88" s="14"/>
      <c r="YU88" s="14"/>
      <c r="YV88" s="14"/>
      <c r="YW88" s="14"/>
      <c r="YX88" s="14"/>
      <c r="YY88" s="14"/>
      <c r="YZ88" s="14"/>
      <c r="ZA88" s="14"/>
      <c r="ZB88" s="14"/>
      <c r="ZC88" s="14"/>
      <c r="ZD88" s="14"/>
      <c r="ZE88" s="14"/>
      <c r="ZF88" s="14"/>
      <c r="ZG88" s="14"/>
      <c r="ZH88" s="14"/>
      <c r="ZI88" s="14"/>
      <c r="ZJ88" s="14"/>
      <c r="ZK88" s="14"/>
      <c r="ZL88" s="14"/>
      <c r="ZM88" s="14"/>
      <c r="ZN88" s="14"/>
      <c r="ZO88" s="14"/>
      <c r="ZP88" s="14"/>
      <c r="ZQ88" s="14"/>
      <c r="ZR88" s="14"/>
      <c r="ZS88" s="14"/>
      <c r="ZT88" s="14"/>
      <c r="ZU88" s="14"/>
      <c r="ZV88" s="14"/>
      <c r="ZW88" s="14"/>
      <c r="ZX88" s="14"/>
      <c r="ZY88" s="14"/>
      <c r="ZZ88" s="14"/>
      <c r="AAA88" s="14"/>
      <c r="AAB88" s="14"/>
      <c r="AAC88" s="14"/>
      <c r="AAD88" s="14"/>
      <c r="AAE88" s="14"/>
      <c r="AAF88" s="14"/>
      <c r="AAG88" s="14"/>
      <c r="AAH88" s="14"/>
      <c r="AAI88" s="14"/>
      <c r="AAJ88" s="14"/>
      <c r="AAK88" s="14"/>
      <c r="AAL88" s="14"/>
      <c r="AAM88" s="14"/>
      <c r="AAN88" s="14"/>
      <c r="AAO88" s="14"/>
      <c r="AAP88" s="14"/>
      <c r="AAQ88" s="14"/>
      <c r="AAR88" s="14"/>
      <c r="AAS88" s="14"/>
      <c r="AAT88" s="14"/>
      <c r="AAU88" s="14"/>
      <c r="AAV88" s="14"/>
      <c r="AAW88" s="14"/>
      <c r="AAX88" s="14"/>
      <c r="AAY88" s="14"/>
      <c r="AAZ88" s="14"/>
      <c r="ABA88" s="14"/>
      <c r="ABB88" s="14"/>
      <c r="ABC88" s="14"/>
      <c r="ABD88" s="14"/>
      <c r="ABE88" s="14"/>
      <c r="ABF88" s="14"/>
      <c r="ABG88" s="14"/>
      <c r="ABH88" s="14"/>
      <c r="ABI88" s="14"/>
      <c r="ABJ88" s="14"/>
      <c r="ABK88" s="14"/>
      <c r="ABL88" s="14"/>
      <c r="ABM88" s="14"/>
      <c r="ABN88" s="14"/>
      <c r="ABO88" s="14"/>
      <c r="ABP88" s="14"/>
      <c r="ABQ88" s="14"/>
      <c r="ABR88" s="14"/>
      <c r="ABS88" s="14"/>
      <c r="ABT88" s="14"/>
      <c r="ABU88" s="14"/>
      <c r="ABV88" s="14"/>
      <c r="ABW88" s="14"/>
      <c r="ABX88" s="14"/>
      <c r="ABY88" s="14"/>
      <c r="ABZ88" s="14"/>
      <c r="ACA88" s="14"/>
      <c r="ACB88" s="14"/>
      <c r="ACC88" s="14"/>
      <c r="ACD88" s="14"/>
      <c r="ACE88" s="14"/>
      <c r="ACF88" s="14"/>
      <c r="ACG88" s="14"/>
      <c r="ACH88" s="14"/>
      <c r="ACI88" s="14"/>
      <c r="ACJ88" s="14"/>
      <c r="ACK88" s="14"/>
      <c r="ACL88" s="14"/>
      <c r="ACM88" s="14"/>
      <c r="ACN88" s="14"/>
      <c r="ACO88" s="14"/>
      <c r="ACP88" s="14"/>
      <c r="ACQ88" s="14"/>
      <c r="ACR88" s="14"/>
      <c r="ACS88" s="14"/>
      <c r="ACT88" s="14"/>
      <c r="ACU88" s="14"/>
      <c r="ACV88" s="14"/>
      <c r="ACW88" s="14"/>
      <c r="ACX88" s="14"/>
      <c r="ACY88" s="14"/>
      <c r="ACZ88" s="14"/>
      <c r="ADA88" s="14"/>
      <c r="ADB88" s="14"/>
      <c r="ADC88" s="14"/>
      <c r="ADD88" s="14"/>
      <c r="ADE88" s="14"/>
      <c r="ADF88" s="14"/>
      <c r="ADG88" s="14"/>
      <c r="ADH88" s="14"/>
      <c r="ADI88" s="14"/>
      <c r="ADJ88" s="14"/>
      <c r="ADK88" s="14"/>
      <c r="ADL88" s="14"/>
      <c r="ADM88" s="14"/>
      <c r="ADN88" s="14"/>
      <c r="ADO88" s="14"/>
      <c r="ADP88" s="14"/>
      <c r="ADQ88" s="14"/>
      <c r="ADR88" s="14"/>
      <c r="ADS88" s="14"/>
      <c r="ADT88" s="14"/>
      <c r="ADU88" s="14"/>
      <c r="ADV88" s="14"/>
      <c r="ADW88" s="14"/>
      <c r="ADX88" s="14"/>
      <c r="ADY88" s="14"/>
      <c r="ADZ88" s="14"/>
      <c r="AEA88" s="14"/>
      <c r="AEB88" s="14"/>
      <c r="AEC88" s="14"/>
      <c r="AED88" s="14"/>
      <c r="AEE88" s="14"/>
      <c r="AEF88" s="14"/>
      <c r="AEG88" s="14"/>
      <c r="AEH88" s="14"/>
      <c r="AEI88" s="14"/>
      <c r="AEJ88" s="14"/>
      <c r="AEK88" s="14"/>
      <c r="AEL88" s="14"/>
      <c r="AEM88" s="14"/>
      <c r="AEN88" s="14"/>
      <c r="AEO88" s="14"/>
      <c r="AEP88" s="14"/>
      <c r="AEQ88" s="14"/>
      <c r="AER88" s="14"/>
      <c r="AES88" s="14"/>
      <c r="AET88" s="14"/>
      <c r="AEU88" s="14"/>
      <c r="AEV88" s="14"/>
      <c r="AEW88" s="14"/>
      <c r="AEX88" s="14"/>
      <c r="AEY88" s="14"/>
      <c r="AEZ88" s="14"/>
      <c r="AFA88" s="14"/>
      <c r="AFB88" s="14"/>
      <c r="AFC88" s="14"/>
      <c r="AFD88" s="14"/>
      <c r="AFE88" s="14"/>
      <c r="AFF88" s="14"/>
      <c r="AFG88" s="14"/>
      <c r="AFH88" s="14"/>
      <c r="AFI88" s="14"/>
      <c r="AFJ88" s="14"/>
      <c r="AFK88" s="14"/>
      <c r="AFL88" s="14"/>
      <c r="AFM88" s="14"/>
      <c r="AFN88" s="14"/>
      <c r="AFO88" s="14"/>
      <c r="AFP88" s="14"/>
      <c r="AFQ88" s="14"/>
      <c r="AFR88" s="14"/>
      <c r="AFS88" s="14"/>
      <c r="AFT88" s="14"/>
      <c r="AFU88" s="14"/>
      <c r="AFV88" s="14"/>
      <c r="AFW88" s="14"/>
      <c r="AFX88" s="14"/>
      <c r="AFY88" s="14"/>
      <c r="AFZ88" s="14"/>
      <c r="AGA88" s="14"/>
      <c r="AGB88" s="14"/>
      <c r="AGC88" s="14"/>
      <c r="AGD88" s="14"/>
      <c r="AGE88" s="14"/>
      <c r="AGF88" s="14"/>
      <c r="AGG88" s="14"/>
      <c r="AGH88" s="14"/>
      <c r="AGI88" s="14"/>
      <c r="AGJ88" s="14"/>
      <c r="AGK88" s="14"/>
      <c r="AGL88" s="14"/>
      <c r="AGM88" s="14"/>
      <c r="AGN88" s="14"/>
      <c r="AGO88" s="14"/>
      <c r="AGP88" s="14"/>
      <c r="AGQ88" s="14"/>
      <c r="AGR88" s="14"/>
      <c r="AGS88" s="14"/>
      <c r="AGT88" s="14"/>
      <c r="AGU88" s="14"/>
      <c r="AGV88" s="14"/>
      <c r="AGW88" s="14"/>
      <c r="AGX88" s="14"/>
      <c r="AGY88" s="14"/>
      <c r="AGZ88" s="14"/>
      <c r="AHA88" s="14"/>
      <c r="AHB88" s="14"/>
      <c r="AHC88" s="14"/>
      <c r="AHD88" s="14"/>
      <c r="AHE88" s="14"/>
      <c r="AHF88" s="14"/>
      <c r="AHG88" s="14"/>
      <c r="AHH88" s="14"/>
      <c r="AHI88" s="14"/>
      <c r="AHJ88" s="14"/>
      <c r="AHK88" s="14"/>
      <c r="AHL88" s="14"/>
      <c r="AHM88" s="14"/>
      <c r="AHN88" s="14"/>
      <c r="AHO88" s="14"/>
      <c r="AHP88" s="14"/>
      <c r="AHQ88" s="14"/>
      <c r="AHR88" s="14"/>
      <c r="AHS88" s="14"/>
      <c r="AHT88" s="14"/>
      <c r="AHU88" s="14"/>
      <c r="AHV88" s="14"/>
      <c r="AHW88" s="14"/>
      <c r="AHX88" s="14"/>
      <c r="AHY88" s="14"/>
      <c r="AHZ88" s="14"/>
      <c r="AIA88" s="14"/>
      <c r="AIB88" s="14"/>
      <c r="AIC88" s="14"/>
      <c r="AID88" s="14"/>
      <c r="AIE88" s="14"/>
      <c r="AIF88" s="14"/>
      <c r="AIG88" s="14"/>
      <c r="AIH88" s="14"/>
      <c r="AII88" s="14"/>
      <c r="AIJ88" s="14"/>
      <c r="AIK88" s="14"/>
      <c r="AIL88" s="14"/>
      <c r="AIM88" s="14"/>
      <c r="AIN88" s="14"/>
      <c r="AIO88" s="14"/>
      <c r="AIP88" s="14"/>
      <c r="AIQ88" s="14"/>
      <c r="AIR88" s="14"/>
      <c r="AIS88" s="14"/>
      <c r="AIT88" s="14"/>
      <c r="AIU88" s="14"/>
      <c r="AIV88" s="14"/>
      <c r="AIW88" s="14"/>
      <c r="AIX88" s="14"/>
      <c r="AIY88" s="14"/>
      <c r="AIZ88" s="14"/>
      <c r="AJA88" s="14"/>
      <c r="AJB88" s="14"/>
      <c r="AJC88" s="14"/>
      <c r="AJD88" s="14"/>
      <c r="AJE88" s="14"/>
      <c r="AJF88" s="14"/>
      <c r="AJG88" s="14"/>
      <c r="AJH88" s="14"/>
      <c r="AJI88" s="14"/>
      <c r="AJJ88" s="14"/>
      <c r="AJK88" s="14"/>
      <c r="AJL88" s="14"/>
      <c r="AJM88" s="14"/>
      <c r="AJN88" s="14"/>
      <c r="AJO88" s="14"/>
      <c r="AJP88" s="14"/>
      <c r="AJQ88" s="14"/>
      <c r="AJR88" s="14"/>
      <c r="AJS88" s="14"/>
      <c r="AJT88" s="14"/>
      <c r="AJU88" s="14"/>
      <c r="AJV88" s="14"/>
      <c r="AJW88" s="14"/>
      <c r="AJX88" s="14"/>
      <c r="AJY88" s="14"/>
      <c r="AJZ88" s="14"/>
      <c r="AKA88" s="14"/>
      <c r="AKB88" s="14"/>
      <c r="AKC88" s="14"/>
      <c r="AKD88" s="14"/>
      <c r="AKE88" s="14"/>
      <c r="AKF88" s="14"/>
      <c r="AKG88" s="14"/>
      <c r="AKH88" s="14"/>
      <c r="AKI88" s="14"/>
      <c r="AKJ88" s="14"/>
      <c r="AKK88" s="14"/>
      <c r="AKL88" s="14"/>
      <c r="AKM88" s="14"/>
      <c r="AKN88" s="14"/>
      <c r="AKO88" s="14"/>
      <c r="AKP88" s="14"/>
      <c r="AKQ88" s="14"/>
      <c r="AKR88" s="14"/>
      <c r="AKS88" s="14"/>
      <c r="AKT88" s="14"/>
      <c r="AKU88" s="14"/>
      <c r="AKV88" s="14"/>
      <c r="AKW88" s="14"/>
      <c r="AKX88" s="14"/>
      <c r="AKY88" s="14"/>
      <c r="AKZ88" s="14"/>
      <c r="ALA88" s="14"/>
      <c r="ALB88" s="14"/>
      <c r="ALC88" s="14"/>
      <c r="ALD88" s="14"/>
      <c r="ALE88" s="14"/>
      <c r="ALF88" s="14"/>
      <c r="ALG88" s="14"/>
      <c r="ALH88" s="14"/>
      <c r="ALI88" s="14"/>
      <c r="ALJ88" s="14"/>
      <c r="ALK88" s="14"/>
      <c r="ALL88" s="14"/>
      <c r="ALM88" s="14"/>
      <c r="ALN88" s="14"/>
      <c r="ALO88" s="14"/>
      <c r="ALP88" s="14"/>
      <c r="ALQ88" s="14"/>
      <c r="ALR88" s="14"/>
      <c r="ALS88" s="14"/>
      <c r="ALT88" s="14"/>
      <c r="ALU88" s="14"/>
      <c r="ALV88" s="14"/>
      <c r="ALW88" s="14"/>
      <c r="ALX88" s="14"/>
      <c r="ALY88" s="14"/>
      <c r="ALZ88" s="14"/>
      <c r="AMA88" s="14"/>
      <c r="AMB88" s="14"/>
      <c r="AMC88" s="14"/>
      <c r="AMD88" s="14"/>
      <c r="AME88" s="14"/>
    </row>
    <row r="89" spans="1:1019" ht="15" x14ac:dyDescent="0.25">
      <c r="A89" s="14" t="s">
        <v>1500</v>
      </c>
      <c r="B89" s="18">
        <v>7784</v>
      </c>
      <c r="C89" s="14"/>
      <c r="D89" s="14" t="s">
        <v>1501</v>
      </c>
      <c r="E89" s="14"/>
      <c r="F89" s="14"/>
      <c r="G89" s="19"/>
      <c r="H89" s="20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/>
      <c r="IW89" s="14"/>
      <c r="IX89" s="14"/>
      <c r="IY89" s="14"/>
      <c r="IZ89" s="14"/>
      <c r="JA89" s="14"/>
      <c r="JB89" s="14"/>
      <c r="JC89" s="14"/>
      <c r="JD89" s="14"/>
      <c r="JE89" s="14"/>
      <c r="JF89" s="14"/>
      <c r="JG89" s="14"/>
      <c r="JH89" s="14"/>
      <c r="JI89" s="14"/>
      <c r="JJ89" s="14"/>
      <c r="JK89" s="14"/>
      <c r="JL89" s="14"/>
      <c r="JM89" s="14"/>
      <c r="JN89" s="14"/>
      <c r="JO89" s="14"/>
      <c r="JP89" s="14"/>
      <c r="JQ89" s="14"/>
      <c r="JR89" s="14"/>
      <c r="JS89" s="14"/>
      <c r="JT89" s="14"/>
      <c r="JU89" s="14"/>
      <c r="JV89" s="14"/>
      <c r="JW89" s="14"/>
      <c r="JX89" s="14"/>
      <c r="JY89" s="14"/>
      <c r="JZ89" s="14"/>
      <c r="KA89" s="14"/>
      <c r="KB89" s="14"/>
      <c r="KC89" s="14"/>
      <c r="KD89" s="14"/>
      <c r="KE89" s="14"/>
      <c r="KF89" s="14"/>
      <c r="KG89" s="14"/>
      <c r="KH89" s="14"/>
      <c r="KI89" s="14"/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/>
      <c r="OT89" s="14"/>
      <c r="OU89" s="14"/>
      <c r="OV89" s="14"/>
      <c r="OW89" s="14"/>
      <c r="OX89" s="14"/>
      <c r="OY89" s="14"/>
      <c r="OZ89" s="14"/>
      <c r="PA89" s="14"/>
      <c r="PB89" s="14"/>
      <c r="PC89" s="14"/>
      <c r="PD89" s="14"/>
      <c r="PE89" s="14"/>
      <c r="PF89" s="14"/>
      <c r="PG89" s="14"/>
      <c r="PH89" s="14"/>
      <c r="PI89" s="14"/>
      <c r="PJ89" s="14"/>
      <c r="PK89" s="14"/>
      <c r="PL89" s="14"/>
      <c r="PM89" s="14"/>
      <c r="PN89" s="14"/>
      <c r="PO89" s="14"/>
      <c r="PP89" s="14"/>
      <c r="PQ89" s="14"/>
      <c r="PR89" s="14"/>
      <c r="PS89" s="14"/>
      <c r="PT89" s="14"/>
      <c r="PU89" s="14"/>
      <c r="PV89" s="14"/>
      <c r="PW89" s="14"/>
      <c r="PX89" s="14"/>
      <c r="PY89" s="14"/>
      <c r="PZ89" s="14"/>
      <c r="QA89" s="14"/>
      <c r="QB89" s="14"/>
      <c r="QC89" s="14"/>
      <c r="QD89" s="14"/>
      <c r="QE89" s="14"/>
      <c r="QF89" s="14"/>
      <c r="QG89" s="14"/>
      <c r="QH89" s="14"/>
      <c r="QI89" s="14"/>
      <c r="QJ89" s="14"/>
      <c r="QK89" s="14"/>
      <c r="QL89" s="14"/>
      <c r="QM89" s="14"/>
      <c r="QN89" s="14"/>
      <c r="QO89" s="14"/>
      <c r="QP89" s="14"/>
      <c r="QQ89" s="14"/>
      <c r="QR89" s="14"/>
      <c r="QS89" s="14"/>
      <c r="QT89" s="14"/>
      <c r="QU89" s="14"/>
      <c r="QV89" s="14"/>
      <c r="QW89" s="14"/>
      <c r="QX89" s="14"/>
      <c r="QY89" s="14"/>
      <c r="QZ89" s="14"/>
      <c r="RA89" s="14"/>
      <c r="RB89" s="14"/>
      <c r="RC89" s="14"/>
      <c r="RD89" s="14"/>
      <c r="RE89" s="14"/>
      <c r="RF89" s="14"/>
      <c r="RG89" s="14"/>
      <c r="RH89" s="14"/>
      <c r="RI89" s="14"/>
      <c r="RJ89" s="14"/>
      <c r="RK89" s="14"/>
      <c r="RL89" s="14"/>
      <c r="RM89" s="14"/>
      <c r="RN89" s="14"/>
      <c r="RO89" s="14"/>
      <c r="RP89" s="14"/>
      <c r="RQ89" s="14"/>
      <c r="RR89" s="14"/>
      <c r="RS89" s="14"/>
      <c r="RT89" s="14"/>
      <c r="RU89" s="14"/>
      <c r="RV89" s="14"/>
      <c r="RW89" s="14"/>
      <c r="RX89" s="14"/>
      <c r="RY89" s="14"/>
      <c r="RZ89" s="14"/>
      <c r="SA89" s="14"/>
      <c r="SB89" s="14"/>
      <c r="SC89" s="14"/>
      <c r="SD89" s="14"/>
      <c r="SE89" s="14"/>
      <c r="SF89" s="14"/>
      <c r="SG89" s="14"/>
      <c r="SH89" s="14"/>
      <c r="SI89" s="14"/>
      <c r="SJ89" s="14"/>
      <c r="SK89" s="14"/>
      <c r="SL89" s="14"/>
      <c r="SM89" s="14"/>
      <c r="SN89" s="14"/>
      <c r="SO89" s="14"/>
      <c r="SP89" s="14"/>
      <c r="SQ89" s="14"/>
      <c r="SR89" s="14"/>
      <c r="SS89" s="14"/>
      <c r="ST89" s="14"/>
      <c r="SU89" s="14"/>
      <c r="SV89" s="14"/>
      <c r="SW89" s="14"/>
      <c r="SX89" s="14"/>
      <c r="SY89" s="14"/>
      <c r="SZ89" s="14"/>
      <c r="TA89" s="14"/>
      <c r="TB89" s="14"/>
      <c r="TC89" s="14"/>
      <c r="TD89" s="14"/>
      <c r="TE89" s="14"/>
      <c r="TF89" s="14"/>
      <c r="TG89" s="14"/>
      <c r="TH89" s="14"/>
      <c r="TI89" s="14"/>
      <c r="TJ89" s="14"/>
      <c r="TK89" s="14"/>
      <c r="TL89" s="14"/>
      <c r="TM89" s="14"/>
      <c r="TN89" s="14"/>
      <c r="TO89" s="14"/>
      <c r="TP89" s="14"/>
      <c r="TQ89" s="14"/>
      <c r="TR89" s="14"/>
      <c r="TS89" s="14"/>
      <c r="TT89" s="14"/>
      <c r="TU89" s="14"/>
      <c r="TV89" s="14"/>
      <c r="TW89" s="14"/>
      <c r="TX89" s="14"/>
      <c r="TY89" s="14"/>
      <c r="TZ89" s="14"/>
      <c r="UA89" s="14"/>
      <c r="UB89" s="14"/>
      <c r="UC89" s="14"/>
      <c r="UD89" s="14"/>
      <c r="UE89" s="14"/>
      <c r="UF89" s="14"/>
      <c r="UG89" s="14"/>
      <c r="UH89" s="14"/>
      <c r="UI89" s="14"/>
      <c r="UJ89" s="14"/>
      <c r="UK89" s="14"/>
      <c r="UL89" s="14"/>
      <c r="UM89" s="14"/>
      <c r="UN89" s="14"/>
      <c r="UO89" s="14"/>
      <c r="UP89" s="14"/>
      <c r="UQ89" s="14"/>
      <c r="UR89" s="14"/>
      <c r="US89" s="14"/>
      <c r="UT89" s="14"/>
      <c r="UU89" s="14"/>
      <c r="UV89" s="14"/>
      <c r="UW89" s="14"/>
      <c r="UX89" s="14"/>
      <c r="UY89" s="14"/>
      <c r="UZ89" s="14"/>
      <c r="VA89" s="14"/>
      <c r="VB89" s="14"/>
      <c r="VC89" s="14"/>
      <c r="VD89" s="14"/>
      <c r="VE89" s="14"/>
      <c r="VF89" s="14"/>
      <c r="VG89" s="14"/>
      <c r="VH89" s="14"/>
      <c r="VI89" s="14"/>
      <c r="VJ89" s="14"/>
      <c r="VK89" s="14"/>
      <c r="VL89" s="14"/>
      <c r="VM89" s="14"/>
      <c r="VN89" s="14"/>
      <c r="VO89" s="14"/>
      <c r="VP89" s="14"/>
      <c r="VQ89" s="14"/>
      <c r="VR89" s="14"/>
      <c r="VS89" s="14"/>
      <c r="VT89" s="14"/>
      <c r="VU89" s="14"/>
      <c r="VV89" s="14"/>
      <c r="VW89" s="14"/>
      <c r="VX89" s="14"/>
      <c r="VY89" s="14"/>
      <c r="VZ89" s="14"/>
      <c r="WA89" s="14"/>
      <c r="WB89" s="14"/>
      <c r="WC89" s="14"/>
      <c r="WD89" s="14"/>
      <c r="WE89" s="14"/>
      <c r="WF89" s="14"/>
      <c r="WG89" s="14"/>
      <c r="WH89" s="14"/>
      <c r="WI89" s="14"/>
      <c r="WJ89" s="14"/>
      <c r="WK89" s="14"/>
      <c r="WL89" s="14"/>
      <c r="WM89" s="14"/>
      <c r="WN89" s="14"/>
      <c r="WO89" s="14"/>
      <c r="WP89" s="14"/>
      <c r="WQ89" s="14"/>
      <c r="WR89" s="14"/>
      <c r="WS89" s="14"/>
      <c r="WT89" s="14"/>
      <c r="WU89" s="14"/>
      <c r="WV89" s="14"/>
      <c r="WW89" s="14"/>
      <c r="WX89" s="14"/>
      <c r="WY89" s="14"/>
      <c r="WZ89" s="14"/>
      <c r="XA89" s="14"/>
      <c r="XB89" s="14"/>
      <c r="XC89" s="14"/>
      <c r="XD89" s="14"/>
      <c r="XE89" s="14"/>
      <c r="XF89" s="14"/>
      <c r="XG89" s="14"/>
      <c r="XH89" s="14"/>
      <c r="XI89" s="14"/>
      <c r="XJ89" s="14"/>
      <c r="XK89" s="14"/>
      <c r="XL89" s="14"/>
      <c r="XM89" s="14"/>
      <c r="XN89" s="14"/>
      <c r="XO89" s="14"/>
      <c r="XP89" s="14"/>
      <c r="XQ89" s="14"/>
      <c r="XR89" s="14"/>
      <c r="XS89" s="14"/>
      <c r="XT89" s="14"/>
      <c r="XU89" s="14"/>
      <c r="XV89" s="14"/>
      <c r="XW89" s="14"/>
      <c r="XX89" s="14"/>
      <c r="XY89" s="14"/>
      <c r="XZ89" s="14"/>
      <c r="YA89" s="14"/>
      <c r="YB89" s="14"/>
      <c r="YC89" s="14"/>
      <c r="YD89" s="14"/>
      <c r="YE89" s="14"/>
      <c r="YF89" s="14"/>
      <c r="YG89" s="14"/>
      <c r="YH89" s="14"/>
      <c r="YI89" s="14"/>
      <c r="YJ89" s="14"/>
      <c r="YK89" s="14"/>
      <c r="YL89" s="14"/>
      <c r="YM89" s="14"/>
      <c r="YN89" s="14"/>
      <c r="YO89" s="14"/>
      <c r="YP89" s="14"/>
      <c r="YQ89" s="14"/>
      <c r="YR89" s="14"/>
      <c r="YS89" s="14"/>
      <c r="YT89" s="14"/>
      <c r="YU89" s="14"/>
      <c r="YV89" s="14"/>
      <c r="YW89" s="14"/>
      <c r="YX89" s="14"/>
      <c r="YY89" s="14"/>
      <c r="YZ89" s="14"/>
      <c r="ZA89" s="14"/>
      <c r="ZB89" s="14"/>
      <c r="ZC89" s="14"/>
      <c r="ZD89" s="14"/>
      <c r="ZE89" s="14"/>
      <c r="ZF89" s="14"/>
      <c r="ZG89" s="14"/>
      <c r="ZH89" s="14"/>
      <c r="ZI89" s="14"/>
      <c r="ZJ89" s="14"/>
      <c r="ZK89" s="14"/>
      <c r="ZL89" s="14"/>
      <c r="ZM89" s="14"/>
      <c r="ZN89" s="14"/>
      <c r="ZO89" s="14"/>
      <c r="ZP89" s="14"/>
      <c r="ZQ89" s="14"/>
      <c r="ZR89" s="14"/>
      <c r="ZS89" s="14"/>
      <c r="ZT89" s="14"/>
      <c r="ZU89" s="14"/>
      <c r="ZV89" s="14"/>
      <c r="ZW89" s="14"/>
      <c r="ZX89" s="14"/>
      <c r="ZY89" s="14"/>
      <c r="ZZ89" s="14"/>
      <c r="AAA89" s="14"/>
      <c r="AAB89" s="14"/>
      <c r="AAC89" s="14"/>
      <c r="AAD89" s="14"/>
      <c r="AAE89" s="14"/>
      <c r="AAF89" s="14"/>
      <c r="AAG89" s="14"/>
      <c r="AAH89" s="14"/>
      <c r="AAI89" s="14"/>
      <c r="AAJ89" s="14"/>
      <c r="AAK89" s="14"/>
      <c r="AAL89" s="14"/>
      <c r="AAM89" s="14"/>
      <c r="AAN89" s="14"/>
      <c r="AAO89" s="14"/>
      <c r="AAP89" s="14"/>
      <c r="AAQ89" s="14"/>
      <c r="AAR89" s="14"/>
      <c r="AAS89" s="14"/>
      <c r="AAT89" s="14"/>
      <c r="AAU89" s="14"/>
      <c r="AAV89" s="14"/>
      <c r="AAW89" s="14"/>
      <c r="AAX89" s="14"/>
      <c r="AAY89" s="14"/>
      <c r="AAZ89" s="14"/>
      <c r="ABA89" s="14"/>
      <c r="ABB89" s="14"/>
      <c r="ABC89" s="14"/>
      <c r="ABD89" s="14"/>
      <c r="ABE89" s="14"/>
      <c r="ABF89" s="14"/>
      <c r="ABG89" s="14"/>
      <c r="ABH89" s="14"/>
      <c r="ABI89" s="14"/>
      <c r="ABJ89" s="14"/>
      <c r="ABK89" s="14"/>
      <c r="ABL89" s="14"/>
      <c r="ABM89" s="14"/>
      <c r="ABN89" s="14"/>
      <c r="ABO89" s="14"/>
      <c r="ABP89" s="14"/>
      <c r="ABQ89" s="14"/>
      <c r="ABR89" s="14"/>
      <c r="ABS89" s="14"/>
      <c r="ABT89" s="14"/>
      <c r="ABU89" s="14"/>
      <c r="ABV89" s="14"/>
      <c r="ABW89" s="14"/>
      <c r="ABX89" s="14"/>
      <c r="ABY89" s="14"/>
      <c r="ABZ89" s="14"/>
      <c r="ACA89" s="14"/>
      <c r="ACB89" s="14"/>
      <c r="ACC89" s="14"/>
      <c r="ACD89" s="14"/>
      <c r="ACE89" s="14"/>
      <c r="ACF89" s="14"/>
      <c r="ACG89" s="14"/>
      <c r="ACH89" s="14"/>
      <c r="ACI89" s="14"/>
      <c r="ACJ89" s="14"/>
      <c r="ACK89" s="14"/>
      <c r="ACL89" s="14"/>
      <c r="ACM89" s="14"/>
      <c r="ACN89" s="14"/>
      <c r="ACO89" s="14"/>
      <c r="ACP89" s="14"/>
      <c r="ACQ89" s="14"/>
      <c r="ACR89" s="14"/>
      <c r="ACS89" s="14"/>
      <c r="ACT89" s="14"/>
      <c r="ACU89" s="14"/>
      <c r="ACV89" s="14"/>
      <c r="ACW89" s="14"/>
      <c r="ACX89" s="14"/>
      <c r="ACY89" s="14"/>
      <c r="ACZ89" s="14"/>
      <c r="ADA89" s="14"/>
      <c r="ADB89" s="14"/>
      <c r="ADC89" s="14"/>
      <c r="ADD89" s="14"/>
      <c r="ADE89" s="14"/>
      <c r="ADF89" s="14"/>
      <c r="ADG89" s="14"/>
      <c r="ADH89" s="14"/>
      <c r="ADI89" s="14"/>
      <c r="ADJ89" s="14"/>
      <c r="ADK89" s="14"/>
      <c r="ADL89" s="14"/>
      <c r="ADM89" s="14"/>
      <c r="ADN89" s="14"/>
      <c r="ADO89" s="14"/>
      <c r="ADP89" s="14"/>
      <c r="ADQ89" s="14"/>
      <c r="ADR89" s="14"/>
      <c r="ADS89" s="14"/>
      <c r="ADT89" s="14"/>
      <c r="ADU89" s="14"/>
      <c r="ADV89" s="14"/>
      <c r="ADW89" s="14"/>
      <c r="ADX89" s="14"/>
      <c r="ADY89" s="14"/>
      <c r="ADZ89" s="14"/>
      <c r="AEA89" s="14"/>
      <c r="AEB89" s="14"/>
      <c r="AEC89" s="14"/>
      <c r="AED89" s="14"/>
      <c r="AEE89" s="14"/>
      <c r="AEF89" s="14"/>
      <c r="AEG89" s="14"/>
      <c r="AEH89" s="14"/>
      <c r="AEI89" s="14"/>
      <c r="AEJ89" s="14"/>
      <c r="AEK89" s="14"/>
      <c r="AEL89" s="14"/>
      <c r="AEM89" s="14"/>
      <c r="AEN89" s="14"/>
      <c r="AEO89" s="14"/>
      <c r="AEP89" s="14"/>
      <c r="AEQ89" s="14"/>
      <c r="AER89" s="14"/>
      <c r="AES89" s="14"/>
      <c r="AET89" s="14"/>
      <c r="AEU89" s="14"/>
      <c r="AEV89" s="14"/>
      <c r="AEW89" s="14"/>
      <c r="AEX89" s="14"/>
      <c r="AEY89" s="14"/>
      <c r="AEZ89" s="14"/>
      <c r="AFA89" s="14"/>
      <c r="AFB89" s="14"/>
      <c r="AFC89" s="14"/>
      <c r="AFD89" s="14"/>
      <c r="AFE89" s="14"/>
      <c r="AFF89" s="14"/>
      <c r="AFG89" s="14"/>
      <c r="AFH89" s="14"/>
      <c r="AFI89" s="14"/>
      <c r="AFJ89" s="14"/>
      <c r="AFK89" s="14"/>
      <c r="AFL89" s="14"/>
      <c r="AFM89" s="14"/>
      <c r="AFN89" s="14"/>
      <c r="AFO89" s="14"/>
      <c r="AFP89" s="14"/>
      <c r="AFQ89" s="14"/>
      <c r="AFR89" s="14"/>
      <c r="AFS89" s="14"/>
      <c r="AFT89" s="14"/>
      <c r="AFU89" s="14"/>
      <c r="AFV89" s="14"/>
      <c r="AFW89" s="14"/>
      <c r="AFX89" s="14"/>
      <c r="AFY89" s="14"/>
      <c r="AFZ89" s="14"/>
      <c r="AGA89" s="14"/>
      <c r="AGB89" s="14"/>
      <c r="AGC89" s="14"/>
      <c r="AGD89" s="14"/>
      <c r="AGE89" s="14"/>
      <c r="AGF89" s="14"/>
      <c r="AGG89" s="14"/>
      <c r="AGH89" s="14"/>
      <c r="AGI89" s="14"/>
      <c r="AGJ89" s="14"/>
      <c r="AGK89" s="14"/>
      <c r="AGL89" s="14"/>
      <c r="AGM89" s="14"/>
      <c r="AGN89" s="14"/>
      <c r="AGO89" s="14"/>
      <c r="AGP89" s="14"/>
      <c r="AGQ89" s="14"/>
      <c r="AGR89" s="14"/>
      <c r="AGS89" s="14"/>
      <c r="AGT89" s="14"/>
      <c r="AGU89" s="14"/>
      <c r="AGV89" s="14"/>
      <c r="AGW89" s="14"/>
      <c r="AGX89" s="14"/>
      <c r="AGY89" s="14"/>
      <c r="AGZ89" s="14"/>
      <c r="AHA89" s="14"/>
      <c r="AHB89" s="14"/>
      <c r="AHC89" s="14"/>
      <c r="AHD89" s="14"/>
      <c r="AHE89" s="14"/>
      <c r="AHF89" s="14"/>
      <c r="AHG89" s="14"/>
      <c r="AHH89" s="14"/>
      <c r="AHI89" s="14"/>
      <c r="AHJ89" s="14"/>
      <c r="AHK89" s="14"/>
      <c r="AHL89" s="14"/>
      <c r="AHM89" s="14"/>
      <c r="AHN89" s="14"/>
      <c r="AHO89" s="14"/>
      <c r="AHP89" s="14"/>
      <c r="AHQ89" s="14"/>
      <c r="AHR89" s="14"/>
      <c r="AHS89" s="14"/>
      <c r="AHT89" s="14"/>
      <c r="AHU89" s="14"/>
      <c r="AHV89" s="14"/>
      <c r="AHW89" s="14"/>
      <c r="AHX89" s="14"/>
      <c r="AHY89" s="14"/>
      <c r="AHZ89" s="14"/>
      <c r="AIA89" s="14"/>
      <c r="AIB89" s="14"/>
      <c r="AIC89" s="14"/>
      <c r="AID89" s="14"/>
      <c r="AIE89" s="14"/>
      <c r="AIF89" s="14"/>
      <c r="AIG89" s="14"/>
      <c r="AIH89" s="14"/>
      <c r="AII89" s="14"/>
      <c r="AIJ89" s="14"/>
      <c r="AIK89" s="14"/>
      <c r="AIL89" s="14"/>
      <c r="AIM89" s="14"/>
      <c r="AIN89" s="14"/>
      <c r="AIO89" s="14"/>
      <c r="AIP89" s="14"/>
      <c r="AIQ89" s="14"/>
      <c r="AIR89" s="14"/>
      <c r="AIS89" s="14"/>
      <c r="AIT89" s="14"/>
      <c r="AIU89" s="14"/>
      <c r="AIV89" s="14"/>
      <c r="AIW89" s="14"/>
      <c r="AIX89" s="14"/>
      <c r="AIY89" s="14"/>
      <c r="AIZ89" s="14"/>
      <c r="AJA89" s="14"/>
      <c r="AJB89" s="14"/>
      <c r="AJC89" s="14"/>
      <c r="AJD89" s="14"/>
      <c r="AJE89" s="14"/>
      <c r="AJF89" s="14"/>
      <c r="AJG89" s="14"/>
      <c r="AJH89" s="14"/>
      <c r="AJI89" s="14"/>
      <c r="AJJ89" s="14"/>
      <c r="AJK89" s="14"/>
      <c r="AJL89" s="14"/>
      <c r="AJM89" s="14"/>
      <c r="AJN89" s="14"/>
      <c r="AJO89" s="14"/>
      <c r="AJP89" s="14"/>
      <c r="AJQ89" s="14"/>
      <c r="AJR89" s="14"/>
      <c r="AJS89" s="14"/>
      <c r="AJT89" s="14"/>
      <c r="AJU89" s="14"/>
      <c r="AJV89" s="14"/>
      <c r="AJW89" s="14"/>
      <c r="AJX89" s="14"/>
      <c r="AJY89" s="14"/>
      <c r="AJZ89" s="14"/>
      <c r="AKA89" s="14"/>
      <c r="AKB89" s="14"/>
      <c r="AKC89" s="14"/>
      <c r="AKD89" s="14"/>
      <c r="AKE89" s="14"/>
      <c r="AKF89" s="14"/>
      <c r="AKG89" s="14"/>
      <c r="AKH89" s="14"/>
      <c r="AKI89" s="14"/>
      <c r="AKJ89" s="14"/>
      <c r="AKK89" s="14"/>
      <c r="AKL89" s="14"/>
      <c r="AKM89" s="14"/>
      <c r="AKN89" s="14"/>
      <c r="AKO89" s="14"/>
      <c r="AKP89" s="14"/>
      <c r="AKQ89" s="14"/>
      <c r="AKR89" s="14"/>
      <c r="AKS89" s="14"/>
      <c r="AKT89" s="14"/>
      <c r="AKU89" s="14"/>
      <c r="AKV89" s="14"/>
      <c r="AKW89" s="14"/>
      <c r="AKX89" s="14"/>
      <c r="AKY89" s="14"/>
      <c r="AKZ89" s="14"/>
      <c r="ALA89" s="14"/>
      <c r="ALB89" s="14"/>
      <c r="ALC89" s="14"/>
      <c r="ALD89" s="14"/>
      <c r="ALE89" s="14"/>
      <c r="ALF89" s="14"/>
      <c r="ALG89" s="14"/>
      <c r="ALH89" s="14"/>
      <c r="ALI89" s="14"/>
      <c r="ALJ89" s="14"/>
      <c r="ALK89" s="14"/>
      <c r="ALL89" s="14"/>
      <c r="ALM89" s="14"/>
      <c r="ALN89" s="14"/>
      <c r="ALO89" s="14"/>
      <c r="ALP89" s="14"/>
      <c r="ALQ89" s="14"/>
      <c r="ALR89" s="14"/>
      <c r="ALS89" s="14"/>
      <c r="ALT89" s="14"/>
      <c r="ALU89" s="14"/>
      <c r="ALV89" s="14"/>
      <c r="ALW89" s="14"/>
      <c r="ALX89" s="14"/>
      <c r="ALY89" s="14"/>
      <c r="ALZ89" s="14"/>
      <c r="AMA89" s="14"/>
      <c r="AMB89" s="14"/>
      <c r="AMC89" s="14"/>
      <c r="AMD89" s="14"/>
      <c r="AME89" s="14"/>
    </row>
    <row r="90" spans="1:1019" ht="15" x14ac:dyDescent="0.25">
      <c r="A90" s="14" t="s">
        <v>1507</v>
      </c>
      <c r="B90" s="18">
        <v>284672</v>
      </c>
      <c r="C90" s="14"/>
      <c r="D90" s="14" t="s">
        <v>1508</v>
      </c>
      <c r="E90" s="14"/>
      <c r="F90" s="14"/>
      <c r="G90" s="19"/>
      <c r="H90" s="20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  <c r="IV90" s="14"/>
      <c r="IW90" s="14"/>
      <c r="IX90" s="14"/>
      <c r="IY90" s="14"/>
      <c r="IZ90" s="14"/>
      <c r="JA90" s="14"/>
      <c r="JB90" s="14"/>
      <c r="JC90" s="14"/>
      <c r="JD90" s="14"/>
      <c r="JE90" s="14"/>
      <c r="JF90" s="14"/>
      <c r="JG90" s="14"/>
      <c r="JH90" s="14"/>
      <c r="JI90" s="14"/>
      <c r="JJ90" s="14"/>
      <c r="JK90" s="14"/>
      <c r="JL90" s="14"/>
      <c r="JM90" s="14"/>
      <c r="JN90" s="14"/>
      <c r="JO90" s="14"/>
      <c r="JP90" s="14"/>
      <c r="JQ90" s="14"/>
      <c r="JR90" s="14"/>
      <c r="JS90" s="14"/>
      <c r="JT90" s="14"/>
      <c r="JU90" s="14"/>
      <c r="JV90" s="14"/>
      <c r="JW90" s="14"/>
      <c r="JX90" s="14"/>
      <c r="JY90" s="14"/>
      <c r="JZ90" s="14"/>
      <c r="KA90" s="14"/>
      <c r="KB90" s="14"/>
      <c r="KC90" s="14"/>
      <c r="KD90" s="14"/>
      <c r="KE90" s="14"/>
      <c r="KF90" s="14"/>
      <c r="KG90" s="14"/>
      <c r="KH90" s="14"/>
      <c r="KI90" s="14"/>
      <c r="KJ90" s="14"/>
      <c r="KK90" s="14"/>
      <c r="KL90" s="14"/>
      <c r="KM90" s="14"/>
      <c r="KN90" s="14"/>
      <c r="KO90" s="14"/>
      <c r="KP90" s="14"/>
      <c r="KQ90" s="14"/>
      <c r="KR90" s="14"/>
      <c r="KS90" s="14"/>
      <c r="KT90" s="14"/>
      <c r="KU90" s="14"/>
      <c r="KV90" s="14"/>
      <c r="KW90" s="14"/>
      <c r="KX90" s="14"/>
      <c r="KY90" s="14"/>
      <c r="KZ90" s="14"/>
      <c r="LA90" s="14"/>
      <c r="LB90" s="14"/>
      <c r="LC90" s="14"/>
      <c r="LD90" s="14"/>
      <c r="LE90" s="14"/>
      <c r="LF90" s="14"/>
      <c r="LG90" s="14"/>
      <c r="LH90" s="14"/>
      <c r="LI90" s="14"/>
      <c r="LJ90" s="14"/>
      <c r="LK90" s="14"/>
      <c r="LL90" s="14"/>
      <c r="LM90" s="14"/>
      <c r="LN90" s="14"/>
      <c r="LO90" s="14"/>
      <c r="LP90" s="14"/>
      <c r="LQ90" s="14"/>
      <c r="LR90" s="14"/>
      <c r="LS90" s="14"/>
      <c r="LT90" s="14"/>
      <c r="LU90" s="14"/>
      <c r="LV90" s="14"/>
      <c r="LW90" s="14"/>
      <c r="LX90" s="14"/>
      <c r="LY90" s="14"/>
      <c r="LZ90" s="14"/>
      <c r="MA90" s="14"/>
      <c r="MB90" s="14"/>
      <c r="MC90" s="14"/>
      <c r="MD90" s="14"/>
      <c r="ME90" s="14"/>
      <c r="MF90" s="14"/>
      <c r="MG90" s="14"/>
      <c r="MH90" s="14"/>
      <c r="MI90" s="14"/>
      <c r="MJ90" s="14"/>
      <c r="MK90" s="14"/>
      <c r="ML90" s="14"/>
      <c r="MM90" s="14"/>
      <c r="MN90" s="14"/>
      <c r="MO90" s="14"/>
      <c r="MP90" s="14"/>
      <c r="MQ90" s="14"/>
      <c r="MR90" s="14"/>
      <c r="MS90" s="14"/>
      <c r="MT90" s="14"/>
      <c r="MU90" s="14"/>
      <c r="MV90" s="14"/>
      <c r="MW90" s="14"/>
      <c r="MX90" s="14"/>
      <c r="MY90" s="14"/>
      <c r="MZ90" s="14"/>
      <c r="NA90" s="14"/>
      <c r="NB90" s="14"/>
      <c r="NC90" s="14"/>
      <c r="ND90" s="14"/>
      <c r="NE90" s="14"/>
      <c r="NF90" s="14"/>
      <c r="NG90" s="14"/>
      <c r="NH90" s="14"/>
      <c r="NI90" s="14"/>
      <c r="NJ90" s="14"/>
      <c r="NK90" s="14"/>
      <c r="NL90" s="14"/>
      <c r="NM90" s="14"/>
      <c r="NN90" s="14"/>
      <c r="NO90" s="14"/>
      <c r="NP90" s="14"/>
      <c r="NQ90" s="14"/>
      <c r="NR90" s="14"/>
      <c r="NS90" s="14"/>
      <c r="NT90" s="14"/>
      <c r="NU90" s="14"/>
      <c r="NV90" s="14"/>
      <c r="NW90" s="14"/>
      <c r="NX90" s="14"/>
      <c r="NY90" s="14"/>
      <c r="NZ90" s="14"/>
      <c r="OA90" s="14"/>
      <c r="OB90" s="14"/>
      <c r="OC90" s="14"/>
      <c r="OD90" s="14"/>
      <c r="OE90" s="14"/>
      <c r="OF90" s="14"/>
      <c r="OG90" s="14"/>
      <c r="OH90" s="14"/>
      <c r="OI90" s="14"/>
      <c r="OJ90" s="14"/>
      <c r="OK90" s="14"/>
      <c r="OL90" s="14"/>
      <c r="OM90" s="14"/>
      <c r="ON90" s="14"/>
      <c r="OO90" s="14"/>
      <c r="OP90" s="14"/>
      <c r="OQ90" s="14"/>
      <c r="OR90" s="14"/>
      <c r="OS90" s="14"/>
      <c r="OT90" s="14"/>
      <c r="OU90" s="14"/>
      <c r="OV90" s="14"/>
      <c r="OW90" s="14"/>
      <c r="OX90" s="14"/>
      <c r="OY90" s="14"/>
      <c r="OZ90" s="14"/>
      <c r="PA90" s="14"/>
      <c r="PB90" s="14"/>
      <c r="PC90" s="14"/>
      <c r="PD90" s="14"/>
      <c r="PE90" s="14"/>
      <c r="PF90" s="14"/>
      <c r="PG90" s="14"/>
      <c r="PH90" s="14"/>
      <c r="PI90" s="14"/>
      <c r="PJ90" s="14"/>
      <c r="PK90" s="14"/>
      <c r="PL90" s="14"/>
      <c r="PM90" s="14"/>
      <c r="PN90" s="14"/>
      <c r="PO90" s="14"/>
      <c r="PP90" s="14"/>
      <c r="PQ90" s="14"/>
      <c r="PR90" s="14"/>
      <c r="PS90" s="14"/>
      <c r="PT90" s="14"/>
      <c r="PU90" s="14"/>
      <c r="PV90" s="14"/>
      <c r="PW90" s="14"/>
      <c r="PX90" s="14"/>
      <c r="PY90" s="14"/>
      <c r="PZ90" s="14"/>
      <c r="QA90" s="14"/>
      <c r="QB90" s="14"/>
      <c r="QC90" s="14"/>
      <c r="QD90" s="14"/>
      <c r="QE90" s="14"/>
      <c r="QF90" s="14"/>
      <c r="QG90" s="14"/>
      <c r="QH90" s="14"/>
      <c r="QI90" s="14"/>
      <c r="QJ90" s="14"/>
      <c r="QK90" s="14"/>
      <c r="QL90" s="14"/>
      <c r="QM90" s="14"/>
      <c r="QN90" s="14"/>
      <c r="QO90" s="14"/>
      <c r="QP90" s="14"/>
      <c r="QQ90" s="14"/>
      <c r="QR90" s="14"/>
      <c r="QS90" s="14"/>
      <c r="QT90" s="14"/>
      <c r="QU90" s="14"/>
      <c r="QV90" s="14"/>
      <c r="QW90" s="14"/>
      <c r="QX90" s="14"/>
      <c r="QY90" s="14"/>
      <c r="QZ90" s="14"/>
      <c r="RA90" s="14"/>
      <c r="RB90" s="14"/>
      <c r="RC90" s="14"/>
      <c r="RD90" s="14"/>
      <c r="RE90" s="14"/>
      <c r="RF90" s="14"/>
      <c r="RG90" s="14"/>
      <c r="RH90" s="14"/>
      <c r="RI90" s="14"/>
      <c r="RJ90" s="14"/>
      <c r="RK90" s="14"/>
      <c r="RL90" s="14"/>
      <c r="RM90" s="14"/>
      <c r="RN90" s="14"/>
      <c r="RO90" s="14"/>
      <c r="RP90" s="14"/>
      <c r="RQ90" s="14"/>
      <c r="RR90" s="14"/>
      <c r="RS90" s="14"/>
      <c r="RT90" s="14"/>
      <c r="RU90" s="14"/>
      <c r="RV90" s="14"/>
      <c r="RW90" s="14"/>
      <c r="RX90" s="14"/>
      <c r="RY90" s="14"/>
      <c r="RZ90" s="14"/>
      <c r="SA90" s="14"/>
      <c r="SB90" s="14"/>
      <c r="SC90" s="14"/>
      <c r="SD90" s="14"/>
      <c r="SE90" s="14"/>
      <c r="SF90" s="14"/>
      <c r="SG90" s="14"/>
      <c r="SH90" s="14"/>
      <c r="SI90" s="14"/>
      <c r="SJ90" s="14"/>
      <c r="SK90" s="14"/>
      <c r="SL90" s="14"/>
      <c r="SM90" s="14"/>
      <c r="SN90" s="14"/>
      <c r="SO90" s="14"/>
      <c r="SP90" s="14"/>
      <c r="SQ90" s="14"/>
      <c r="SR90" s="14"/>
      <c r="SS90" s="14"/>
      <c r="ST90" s="14"/>
      <c r="SU90" s="14"/>
      <c r="SV90" s="14"/>
      <c r="SW90" s="14"/>
      <c r="SX90" s="14"/>
      <c r="SY90" s="14"/>
      <c r="SZ90" s="14"/>
      <c r="TA90" s="14"/>
      <c r="TB90" s="14"/>
      <c r="TC90" s="14"/>
      <c r="TD90" s="14"/>
      <c r="TE90" s="14"/>
      <c r="TF90" s="14"/>
      <c r="TG90" s="14"/>
      <c r="TH90" s="14"/>
      <c r="TI90" s="14"/>
      <c r="TJ90" s="14"/>
      <c r="TK90" s="14"/>
      <c r="TL90" s="14"/>
      <c r="TM90" s="14"/>
      <c r="TN90" s="14"/>
      <c r="TO90" s="14"/>
      <c r="TP90" s="14"/>
      <c r="TQ90" s="14"/>
      <c r="TR90" s="14"/>
      <c r="TS90" s="14"/>
      <c r="TT90" s="14"/>
      <c r="TU90" s="14"/>
      <c r="TV90" s="14"/>
      <c r="TW90" s="14"/>
      <c r="TX90" s="14"/>
      <c r="TY90" s="14"/>
      <c r="TZ90" s="14"/>
      <c r="UA90" s="14"/>
      <c r="UB90" s="14"/>
      <c r="UC90" s="14"/>
      <c r="UD90" s="14"/>
      <c r="UE90" s="14"/>
      <c r="UF90" s="14"/>
      <c r="UG90" s="14"/>
      <c r="UH90" s="14"/>
      <c r="UI90" s="14"/>
      <c r="UJ90" s="14"/>
      <c r="UK90" s="14"/>
      <c r="UL90" s="14"/>
      <c r="UM90" s="14"/>
      <c r="UN90" s="14"/>
      <c r="UO90" s="14"/>
      <c r="UP90" s="14"/>
      <c r="UQ90" s="14"/>
      <c r="UR90" s="14"/>
      <c r="US90" s="14"/>
      <c r="UT90" s="14"/>
      <c r="UU90" s="14"/>
      <c r="UV90" s="14"/>
      <c r="UW90" s="14"/>
      <c r="UX90" s="14"/>
      <c r="UY90" s="14"/>
      <c r="UZ90" s="14"/>
      <c r="VA90" s="14"/>
      <c r="VB90" s="14"/>
      <c r="VC90" s="14"/>
      <c r="VD90" s="14"/>
      <c r="VE90" s="14"/>
      <c r="VF90" s="14"/>
      <c r="VG90" s="14"/>
      <c r="VH90" s="14"/>
      <c r="VI90" s="14"/>
      <c r="VJ90" s="14"/>
      <c r="VK90" s="14"/>
      <c r="VL90" s="14"/>
      <c r="VM90" s="14"/>
      <c r="VN90" s="14"/>
      <c r="VO90" s="14"/>
      <c r="VP90" s="14"/>
      <c r="VQ90" s="14"/>
      <c r="VR90" s="14"/>
      <c r="VS90" s="14"/>
      <c r="VT90" s="14"/>
      <c r="VU90" s="14"/>
      <c r="VV90" s="14"/>
      <c r="VW90" s="14"/>
      <c r="VX90" s="14"/>
      <c r="VY90" s="14"/>
      <c r="VZ90" s="14"/>
      <c r="WA90" s="14"/>
      <c r="WB90" s="14"/>
      <c r="WC90" s="14"/>
      <c r="WD90" s="14"/>
      <c r="WE90" s="14"/>
      <c r="WF90" s="14"/>
      <c r="WG90" s="14"/>
      <c r="WH90" s="14"/>
      <c r="WI90" s="14"/>
      <c r="WJ90" s="14"/>
      <c r="WK90" s="14"/>
      <c r="WL90" s="14"/>
      <c r="WM90" s="14"/>
      <c r="WN90" s="14"/>
      <c r="WO90" s="14"/>
      <c r="WP90" s="14"/>
      <c r="WQ90" s="14"/>
      <c r="WR90" s="14"/>
      <c r="WS90" s="14"/>
      <c r="WT90" s="14"/>
      <c r="WU90" s="14"/>
      <c r="WV90" s="14"/>
      <c r="WW90" s="14"/>
      <c r="WX90" s="14"/>
      <c r="WY90" s="14"/>
      <c r="WZ90" s="14"/>
      <c r="XA90" s="14"/>
      <c r="XB90" s="14"/>
      <c r="XC90" s="14"/>
      <c r="XD90" s="14"/>
      <c r="XE90" s="14"/>
      <c r="XF90" s="14"/>
      <c r="XG90" s="14"/>
      <c r="XH90" s="14"/>
      <c r="XI90" s="14"/>
      <c r="XJ90" s="14"/>
      <c r="XK90" s="14"/>
      <c r="XL90" s="14"/>
      <c r="XM90" s="14"/>
      <c r="XN90" s="14"/>
      <c r="XO90" s="14"/>
      <c r="XP90" s="14"/>
      <c r="XQ90" s="14"/>
      <c r="XR90" s="14"/>
      <c r="XS90" s="14"/>
      <c r="XT90" s="14"/>
      <c r="XU90" s="14"/>
      <c r="XV90" s="14"/>
      <c r="XW90" s="14"/>
      <c r="XX90" s="14"/>
      <c r="XY90" s="14"/>
      <c r="XZ90" s="14"/>
      <c r="YA90" s="14"/>
      <c r="YB90" s="14"/>
      <c r="YC90" s="14"/>
      <c r="YD90" s="14"/>
      <c r="YE90" s="14"/>
      <c r="YF90" s="14"/>
      <c r="YG90" s="14"/>
      <c r="YH90" s="14"/>
      <c r="YI90" s="14"/>
      <c r="YJ90" s="14"/>
      <c r="YK90" s="14"/>
      <c r="YL90" s="14"/>
      <c r="YM90" s="14"/>
      <c r="YN90" s="14"/>
      <c r="YO90" s="14"/>
      <c r="YP90" s="14"/>
      <c r="YQ90" s="14"/>
      <c r="YR90" s="14"/>
      <c r="YS90" s="14"/>
      <c r="YT90" s="14"/>
      <c r="YU90" s="14"/>
      <c r="YV90" s="14"/>
      <c r="YW90" s="14"/>
      <c r="YX90" s="14"/>
      <c r="YY90" s="14"/>
      <c r="YZ90" s="14"/>
      <c r="ZA90" s="14"/>
      <c r="ZB90" s="14"/>
      <c r="ZC90" s="14"/>
      <c r="ZD90" s="14"/>
      <c r="ZE90" s="14"/>
      <c r="ZF90" s="14"/>
      <c r="ZG90" s="14"/>
      <c r="ZH90" s="14"/>
      <c r="ZI90" s="14"/>
      <c r="ZJ90" s="14"/>
      <c r="ZK90" s="14"/>
      <c r="ZL90" s="14"/>
      <c r="ZM90" s="14"/>
      <c r="ZN90" s="14"/>
      <c r="ZO90" s="14"/>
      <c r="ZP90" s="14"/>
      <c r="ZQ90" s="14"/>
      <c r="ZR90" s="14"/>
      <c r="ZS90" s="14"/>
      <c r="ZT90" s="14"/>
      <c r="ZU90" s="14"/>
      <c r="ZV90" s="14"/>
      <c r="ZW90" s="14"/>
      <c r="ZX90" s="14"/>
      <c r="ZY90" s="14"/>
      <c r="ZZ90" s="14"/>
      <c r="AAA90" s="14"/>
      <c r="AAB90" s="14"/>
      <c r="AAC90" s="14"/>
      <c r="AAD90" s="14"/>
      <c r="AAE90" s="14"/>
      <c r="AAF90" s="14"/>
      <c r="AAG90" s="14"/>
      <c r="AAH90" s="14"/>
      <c r="AAI90" s="14"/>
      <c r="AAJ90" s="14"/>
      <c r="AAK90" s="14"/>
      <c r="AAL90" s="14"/>
      <c r="AAM90" s="14"/>
      <c r="AAN90" s="14"/>
      <c r="AAO90" s="14"/>
      <c r="AAP90" s="14"/>
      <c r="AAQ90" s="14"/>
      <c r="AAR90" s="14"/>
      <c r="AAS90" s="14"/>
      <c r="AAT90" s="14"/>
      <c r="AAU90" s="14"/>
      <c r="AAV90" s="14"/>
      <c r="AAW90" s="14"/>
      <c r="AAX90" s="14"/>
      <c r="AAY90" s="14"/>
      <c r="AAZ90" s="14"/>
      <c r="ABA90" s="14"/>
      <c r="ABB90" s="14"/>
      <c r="ABC90" s="14"/>
      <c r="ABD90" s="14"/>
      <c r="ABE90" s="14"/>
      <c r="ABF90" s="14"/>
      <c r="ABG90" s="14"/>
      <c r="ABH90" s="14"/>
      <c r="ABI90" s="14"/>
      <c r="ABJ90" s="14"/>
      <c r="ABK90" s="14"/>
      <c r="ABL90" s="14"/>
      <c r="ABM90" s="14"/>
      <c r="ABN90" s="14"/>
      <c r="ABO90" s="14"/>
      <c r="ABP90" s="14"/>
      <c r="ABQ90" s="14"/>
      <c r="ABR90" s="14"/>
      <c r="ABS90" s="14"/>
      <c r="ABT90" s="14"/>
      <c r="ABU90" s="14"/>
      <c r="ABV90" s="14"/>
      <c r="ABW90" s="14"/>
      <c r="ABX90" s="14"/>
      <c r="ABY90" s="14"/>
      <c r="ABZ90" s="14"/>
      <c r="ACA90" s="14"/>
      <c r="ACB90" s="14"/>
      <c r="ACC90" s="14"/>
      <c r="ACD90" s="14"/>
      <c r="ACE90" s="14"/>
      <c r="ACF90" s="14"/>
      <c r="ACG90" s="14"/>
      <c r="ACH90" s="14"/>
      <c r="ACI90" s="14"/>
      <c r="ACJ90" s="14"/>
      <c r="ACK90" s="14"/>
      <c r="ACL90" s="14"/>
      <c r="ACM90" s="14"/>
      <c r="ACN90" s="14"/>
      <c r="ACO90" s="14"/>
      <c r="ACP90" s="14"/>
      <c r="ACQ90" s="14"/>
      <c r="ACR90" s="14"/>
      <c r="ACS90" s="14"/>
      <c r="ACT90" s="14"/>
      <c r="ACU90" s="14"/>
      <c r="ACV90" s="14"/>
      <c r="ACW90" s="14"/>
      <c r="ACX90" s="14"/>
      <c r="ACY90" s="14"/>
      <c r="ACZ90" s="14"/>
      <c r="ADA90" s="14"/>
      <c r="ADB90" s="14"/>
      <c r="ADC90" s="14"/>
      <c r="ADD90" s="14"/>
      <c r="ADE90" s="14"/>
      <c r="ADF90" s="14"/>
      <c r="ADG90" s="14"/>
      <c r="ADH90" s="14"/>
      <c r="ADI90" s="14"/>
      <c r="ADJ90" s="14"/>
      <c r="ADK90" s="14"/>
      <c r="ADL90" s="14"/>
      <c r="ADM90" s="14"/>
      <c r="ADN90" s="14"/>
      <c r="ADO90" s="14"/>
      <c r="ADP90" s="14"/>
      <c r="ADQ90" s="14"/>
      <c r="ADR90" s="14"/>
      <c r="ADS90" s="14"/>
      <c r="ADT90" s="14"/>
      <c r="ADU90" s="14"/>
      <c r="ADV90" s="14"/>
      <c r="ADW90" s="14"/>
      <c r="ADX90" s="14"/>
      <c r="ADY90" s="14"/>
      <c r="ADZ90" s="14"/>
      <c r="AEA90" s="14"/>
      <c r="AEB90" s="14"/>
      <c r="AEC90" s="14"/>
      <c r="AED90" s="14"/>
      <c r="AEE90" s="14"/>
      <c r="AEF90" s="14"/>
      <c r="AEG90" s="14"/>
      <c r="AEH90" s="14"/>
      <c r="AEI90" s="14"/>
      <c r="AEJ90" s="14"/>
      <c r="AEK90" s="14"/>
      <c r="AEL90" s="14"/>
      <c r="AEM90" s="14"/>
      <c r="AEN90" s="14"/>
      <c r="AEO90" s="14"/>
      <c r="AEP90" s="14"/>
      <c r="AEQ90" s="14"/>
      <c r="AER90" s="14"/>
      <c r="AES90" s="14"/>
      <c r="AET90" s="14"/>
      <c r="AEU90" s="14"/>
      <c r="AEV90" s="14"/>
      <c r="AEW90" s="14"/>
      <c r="AEX90" s="14"/>
      <c r="AEY90" s="14"/>
      <c r="AEZ90" s="14"/>
      <c r="AFA90" s="14"/>
      <c r="AFB90" s="14"/>
      <c r="AFC90" s="14"/>
      <c r="AFD90" s="14"/>
      <c r="AFE90" s="14"/>
      <c r="AFF90" s="14"/>
      <c r="AFG90" s="14"/>
      <c r="AFH90" s="14"/>
      <c r="AFI90" s="14"/>
      <c r="AFJ90" s="14"/>
      <c r="AFK90" s="14"/>
      <c r="AFL90" s="14"/>
      <c r="AFM90" s="14"/>
      <c r="AFN90" s="14"/>
      <c r="AFO90" s="14"/>
      <c r="AFP90" s="14"/>
      <c r="AFQ90" s="14"/>
      <c r="AFR90" s="14"/>
      <c r="AFS90" s="14"/>
      <c r="AFT90" s="14"/>
      <c r="AFU90" s="14"/>
      <c r="AFV90" s="14"/>
      <c r="AFW90" s="14"/>
      <c r="AFX90" s="14"/>
      <c r="AFY90" s="14"/>
      <c r="AFZ90" s="14"/>
      <c r="AGA90" s="14"/>
      <c r="AGB90" s="14"/>
      <c r="AGC90" s="14"/>
      <c r="AGD90" s="14"/>
      <c r="AGE90" s="14"/>
      <c r="AGF90" s="14"/>
      <c r="AGG90" s="14"/>
      <c r="AGH90" s="14"/>
      <c r="AGI90" s="14"/>
      <c r="AGJ90" s="14"/>
      <c r="AGK90" s="14"/>
      <c r="AGL90" s="14"/>
      <c r="AGM90" s="14"/>
      <c r="AGN90" s="14"/>
      <c r="AGO90" s="14"/>
      <c r="AGP90" s="14"/>
      <c r="AGQ90" s="14"/>
      <c r="AGR90" s="14"/>
      <c r="AGS90" s="14"/>
      <c r="AGT90" s="14"/>
      <c r="AGU90" s="14"/>
      <c r="AGV90" s="14"/>
      <c r="AGW90" s="14"/>
      <c r="AGX90" s="14"/>
      <c r="AGY90" s="14"/>
      <c r="AGZ90" s="14"/>
      <c r="AHA90" s="14"/>
      <c r="AHB90" s="14"/>
      <c r="AHC90" s="14"/>
      <c r="AHD90" s="14"/>
      <c r="AHE90" s="14"/>
      <c r="AHF90" s="14"/>
      <c r="AHG90" s="14"/>
      <c r="AHH90" s="14"/>
      <c r="AHI90" s="14"/>
      <c r="AHJ90" s="14"/>
      <c r="AHK90" s="14"/>
      <c r="AHL90" s="14"/>
      <c r="AHM90" s="14"/>
      <c r="AHN90" s="14"/>
      <c r="AHO90" s="14"/>
      <c r="AHP90" s="14"/>
      <c r="AHQ90" s="14"/>
      <c r="AHR90" s="14"/>
      <c r="AHS90" s="14"/>
      <c r="AHT90" s="14"/>
      <c r="AHU90" s="14"/>
      <c r="AHV90" s="14"/>
      <c r="AHW90" s="14"/>
      <c r="AHX90" s="14"/>
      <c r="AHY90" s="14"/>
      <c r="AHZ90" s="14"/>
      <c r="AIA90" s="14"/>
      <c r="AIB90" s="14"/>
      <c r="AIC90" s="14"/>
      <c r="AID90" s="14"/>
      <c r="AIE90" s="14"/>
      <c r="AIF90" s="14"/>
      <c r="AIG90" s="14"/>
      <c r="AIH90" s="14"/>
      <c r="AII90" s="14"/>
      <c r="AIJ90" s="14"/>
      <c r="AIK90" s="14"/>
      <c r="AIL90" s="14"/>
      <c r="AIM90" s="14"/>
      <c r="AIN90" s="14"/>
      <c r="AIO90" s="14"/>
      <c r="AIP90" s="14"/>
      <c r="AIQ90" s="14"/>
      <c r="AIR90" s="14"/>
      <c r="AIS90" s="14"/>
      <c r="AIT90" s="14"/>
      <c r="AIU90" s="14"/>
      <c r="AIV90" s="14"/>
      <c r="AIW90" s="14"/>
      <c r="AIX90" s="14"/>
      <c r="AIY90" s="14"/>
      <c r="AIZ90" s="14"/>
      <c r="AJA90" s="14"/>
      <c r="AJB90" s="14"/>
      <c r="AJC90" s="14"/>
      <c r="AJD90" s="14"/>
      <c r="AJE90" s="14"/>
      <c r="AJF90" s="14"/>
      <c r="AJG90" s="14"/>
      <c r="AJH90" s="14"/>
      <c r="AJI90" s="14"/>
      <c r="AJJ90" s="14"/>
      <c r="AJK90" s="14"/>
      <c r="AJL90" s="14"/>
      <c r="AJM90" s="14"/>
      <c r="AJN90" s="14"/>
      <c r="AJO90" s="14"/>
      <c r="AJP90" s="14"/>
      <c r="AJQ90" s="14"/>
      <c r="AJR90" s="14"/>
      <c r="AJS90" s="14"/>
      <c r="AJT90" s="14"/>
      <c r="AJU90" s="14"/>
      <c r="AJV90" s="14"/>
      <c r="AJW90" s="14"/>
      <c r="AJX90" s="14"/>
      <c r="AJY90" s="14"/>
      <c r="AJZ90" s="14"/>
      <c r="AKA90" s="14"/>
      <c r="AKB90" s="14"/>
      <c r="AKC90" s="14"/>
      <c r="AKD90" s="14"/>
      <c r="AKE90" s="14"/>
      <c r="AKF90" s="14"/>
      <c r="AKG90" s="14"/>
      <c r="AKH90" s="14"/>
      <c r="AKI90" s="14"/>
      <c r="AKJ90" s="14"/>
      <c r="AKK90" s="14"/>
      <c r="AKL90" s="14"/>
      <c r="AKM90" s="14"/>
      <c r="AKN90" s="14"/>
      <c r="AKO90" s="14"/>
      <c r="AKP90" s="14"/>
      <c r="AKQ90" s="14"/>
      <c r="AKR90" s="14"/>
      <c r="AKS90" s="14"/>
      <c r="AKT90" s="14"/>
      <c r="AKU90" s="14"/>
      <c r="AKV90" s="14"/>
      <c r="AKW90" s="14"/>
      <c r="AKX90" s="14"/>
      <c r="AKY90" s="14"/>
      <c r="AKZ90" s="14"/>
      <c r="ALA90" s="14"/>
      <c r="ALB90" s="14"/>
      <c r="ALC90" s="14"/>
      <c r="ALD90" s="14"/>
      <c r="ALE90" s="14"/>
      <c r="ALF90" s="14"/>
      <c r="ALG90" s="14"/>
      <c r="ALH90" s="14"/>
      <c r="ALI90" s="14"/>
      <c r="ALJ90" s="14"/>
      <c r="ALK90" s="14"/>
      <c r="ALL90" s="14"/>
      <c r="ALM90" s="14"/>
      <c r="ALN90" s="14"/>
      <c r="ALO90" s="14"/>
      <c r="ALP90" s="14"/>
      <c r="ALQ90" s="14"/>
      <c r="ALR90" s="14"/>
      <c r="ALS90" s="14"/>
      <c r="ALT90" s="14"/>
      <c r="ALU90" s="14"/>
      <c r="ALV90" s="14"/>
      <c r="ALW90" s="14"/>
      <c r="ALX90" s="14"/>
      <c r="ALY90" s="14"/>
      <c r="ALZ90" s="14"/>
      <c r="AMA90" s="14"/>
      <c r="AMB90" s="14"/>
      <c r="AMC90" s="14"/>
      <c r="AMD90" s="14"/>
      <c r="AME90" s="14"/>
    </row>
    <row r="91" spans="1:1019" ht="15" x14ac:dyDescent="0.25">
      <c r="A91" s="14" t="s">
        <v>1550</v>
      </c>
      <c r="B91" s="18">
        <v>18904</v>
      </c>
      <c r="C91" s="14"/>
      <c r="D91" s="14" t="s">
        <v>1551</v>
      </c>
      <c r="E91" s="14"/>
      <c r="F91" s="14"/>
      <c r="G91" s="19"/>
      <c r="H91" s="20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  <c r="IV91" s="14"/>
      <c r="IW91" s="14"/>
      <c r="IX91" s="14"/>
      <c r="IY91" s="14"/>
      <c r="IZ91" s="14"/>
      <c r="JA91" s="14"/>
      <c r="JB91" s="14"/>
      <c r="JC91" s="14"/>
      <c r="JD91" s="14"/>
      <c r="JE91" s="14"/>
      <c r="JF91" s="14"/>
      <c r="JG91" s="14"/>
      <c r="JH91" s="14"/>
      <c r="JI91" s="14"/>
      <c r="JJ91" s="14"/>
      <c r="JK91" s="14"/>
      <c r="JL91" s="14"/>
      <c r="JM91" s="14"/>
      <c r="JN91" s="14"/>
      <c r="JO91" s="14"/>
      <c r="JP91" s="14"/>
      <c r="JQ91" s="14"/>
      <c r="JR91" s="14"/>
      <c r="JS91" s="14"/>
      <c r="JT91" s="14"/>
      <c r="JU91" s="14"/>
      <c r="JV91" s="14"/>
      <c r="JW91" s="14"/>
      <c r="JX91" s="14"/>
      <c r="JY91" s="14"/>
      <c r="JZ91" s="14"/>
      <c r="KA91" s="14"/>
      <c r="KB91" s="14"/>
      <c r="KC91" s="14"/>
      <c r="KD91" s="14"/>
      <c r="KE91" s="14"/>
      <c r="KF91" s="14"/>
      <c r="KG91" s="14"/>
      <c r="KH91" s="14"/>
      <c r="KI91" s="14"/>
      <c r="KJ91" s="14"/>
      <c r="KK91" s="14"/>
      <c r="KL91" s="14"/>
      <c r="KM91" s="14"/>
      <c r="KN91" s="14"/>
      <c r="KO91" s="14"/>
      <c r="KP91" s="14"/>
      <c r="KQ91" s="14"/>
      <c r="KR91" s="14"/>
      <c r="KS91" s="14"/>
      <c r="KT91" s="14"/>
      <c r="KU91" s="14"/>
      <c r="KV91" s="14"/>
      <c r="KW91" s="14"/>
      <c r="KX91" s="14"/>
      <c r="KY91" s="14"/>
      <c r="KZ91" s="14"/>
      <c r="LA91" s="14"/>
      <c r="LB91" s="14"/>
      <c r="LC91" s="14"/>
      <c r="LD91" s="14"/>
      <c r="LE91" s="14"/>
      <c r="LF91" s="14"/>
      <c r="LG91" s="14"/>
      <c r="LH91" s="14"/>
      <c r="LI91" s="14"/>
      <c r="LJ91" s="14"/>
      <c r="LK91" s="14"/>
      <c r="LL91" s="14"/>
      <c r="LM91" s="14"/>
      <c r="LN91" s="14"/>
      <c r="LO91" s="14"/>
      <c r="LP91" s="14"/>
      <c r="LQ91" s="14"/>
      <c r="LR91" s="14"/>
      <c r="LS91" s="14"/>
      <c r="LT91" s="14"/>
      <c r="LU91" s="14"/>
      <c r="LV91" s="14"/>
      <c r="LW91" s="14"/>
      <c r="LX91" s="14"/>
      <c r="LY91" s="14"/>
      <c r="LZ91" s="14"/>
      <c r="MA91" s="14"/>
      <c r="MB91" s="14"/>
      <c r="MC91" s="14"/>
      <c r="MD91" s="14"/>
      <c r="ME91" s="14"/>
      <c r="MF91" s="14"/>
      <c r="MG91" s="14"/>
      <c r="MH91" s="14"/>
      <c r="MI91" s="14"/>
      <c r="MJ91" s="14"/>
      <c r="MK91" s="14"/>
      <c r="ML91" s="14"/>
      <c r="MM91" s="14"/>
      <c r="MN91" s="14"/>
      <c r="MO91" s="14"/>
      <c r="MP91" s="14"/>
      <c r="MQ91" s="14"/>
      <c r="MR91" s="14"/>
      <c r="MS91" s="14"/>
      <c r="MT91" s="14"/>
      <c r="MU91" s="14"/>
      <c r="MV91" s="14"/>
      <c r="MW91" s="14"/>
      <c r="MX91" s="14"/>
      <c r="MY91" s="14"/>
      <c r="MZ91" s="14"/>
      <c r="NA91" s="14"/>
      <c r="NB91" s="14"/>
      <c r="NC91" s="14"/>
      <c r="ND91" s="14"/>
      <c r="NE91" s="14"/>
      <c r="NF91" s="14"/>
      <c r="NG91" s="14"/>
      <c r="NH91" s="14"/>
      <c r="NI91" s="14"/>
      <c r="NJ91" s="14"/>
      <c r="NK91" s="14"/>
      <c r="NL91" s="14"/>
      <c r="NM91" s="14"/>
      <c r="NN91" s="14"/>
      <c r="NO91" s="14"/>
      <c r="NP91" s="14"/>
      <c r="NQ91" s="14"/>
      <c r="NR91" s="14"/>
      <c r="NS91" s="14"/>
      <c r="NT91" s="14"/>
      <c r="NU91" s="14"/>
      <c r="NV91" s="14"/>
      <c r="NW91" s="14"/>
      <c r="NX91" s="14"/>
      <c r="NY91" s="14"/>
      <c r="NZ91" s="14"/>
      <c r="OA91" s="14"/>
      <c r="OB91" s="14"/>
      <c r="OC91" s="14"/>
      <c r="OD91" s="14"/>
      <c r="OE91" s="14"/>
      <c r="OF91" s="14"/>
      <c r="OG91" s="14"/>
      <c r="OH91" s="14"/>
      <c r="OI91" s="14"/>
      <c r="OJ91" s="14"/>
      <c r="OK91" s="14"/>
      <c r="OL91" s="14"/>
      <c r="OM91" s="14"/>
      <c r="ON91" s="14"/>
      <c r="OO91" s="14"/>
      <c r="OP91" s="14"/>
      <c r="OQ91" s="14"/>
      <c r="OR91" s="14"/>
      <c r="OS91" s="14"/>
      <c r="OT91" s="14"/>
      <c r="OU91" s="14"/>
      <c r="OV91" s="14"/>
      <c r="OW91" s="14"/>
      <c r="OX91" s="14"/>
      <c r="OY91" s="14"/>
      <c r="OZ91" s="14"/>
      <c r="PA91" s="14"/>
      <c r="PB91" s="14"/>
      <c r="PC91" s="14"/>
      <c r="PD91" s="14"/>
      <c r="PE91" s="14"/>
      <c r="PF91" s="14"/>
      <c r="PG91" s="14"/>
      <c r="PH91" s="14"/>
      <c r="PI91" s="14"/>
      <c r="PJ91" s="14"/>
      <c r="PK91" s="14"/>
      <c r="PL91" s="14"/>
      <c r="PM91" s="14"/>
      <c r="PN91" s="14"/>
      <c r="PO91" s="14"/>
      <c r="PP91" s="14"/>
      <c r="PQ91" s="14"/>
      <c r="PR91" s="14"/>
      <c r="PS91" s="14"/>
      <c r="PT91" s="14"/>
      <c r="PU91" s="14"/>
      <c r="PV91" s="14"/>
      <c r="PW91" s="14"/>
      <c r="PX91" s="14"/>
      <c r="PY91" s="14"/>
      <c r="PZ91" s="14"/>
      <c r="QA91" s="14"/>
      <c r="QB91" s="14"/>
      <c r="QC91" s="14"/>
      <c r="QD91" s="14"/>
      <c r="QE91" s="14"/>
      <c r="QF91" s="14"/>
      <c r="QG91" s="14"/>
      <c r="QH91" s="14"/>
      <c r="QI91" s="14"/>
      <c r="QJ91" s="14"/>
      <c r="QK91" s="14"/>
      <c r="QL91" s="14"/>
      <c r="QM91" s="14"/>
      <c r="QN91" s="14"/>
      <c r="QO91" s="14"/>
      <c r="QP91" s="14"/>
      <c r="QQ91" s="14"/>
      <c r="QR91" s="14"/>
      <c r="QS91" s="14"/>
      <c r="QT91" s="14"/>
      <c r="QU91" s="14"/>
      <c r="QV91" s="14"/>
      <c r="QW91" s="14"/>
      <c r="QX91" s="14"/>
      <c r="QY91" s="14"/>
      <c r="QZ91" s="14"/>
      <c r="RA91" s="14"/>
      <c r="RB91" s="14"/>
      <c r="RC91" s="14"/>
      <c r="RD91" s="14"/>
      <c r="RE91" s="14"/>
      <c r="RF91" s="14"/>
      <c r="RG91" s="14"/>
      <c r="RH91" s="14"/>
      <c r="RI91" s="14"/>
      <c r="RJ91" s="14"/>
      <c r="RK91" s="14"/>
      <c r="RL91" s="14"/>
      <c r="RM91" s="14"/>
      <c r="RN91" s="14"/>
      <c r="RO91" s="14"/>
      <c r="RP91" s="14"/>
      <c r="RQ91" s="14"/>
      <c r="RR91" s="14"/>
      <c r="RS91" s="14"/>
      <c r="RT91" s="14"/>
      <c r="RU91" s="14"/>
      <c r="RV91" s="14"/>
      <c r="RW91" s="14"/>
      <c r="RX91" s="14"/>
      <c r="RY91" s="14"/>
      <c r="RZ91" s="14"/>
      <c r="SA91" s="14"/>
      <c r="SB91" s="14"/>
      <c r="SC91" s="14"/>
      <c r="SD91" s="14"/>
      <c r="SE91" s="14"/>
      <c r="SF91" s="14"/>
      <c r="SG91" s="14"/>
      <c r="SH91" s="14"/>
      <c r="SI91" s="14"/>
      <c r="SJ91" s="14"/>
      <c r="SK91" s="14"/>
      <c r="SL91" s="14"/>
      <c r="SM91" s="14"/>
      <c r="SN91" s="14"/>
      <c r="SO91" s="14"/>
      <c r="SP91" s="14"/>
      <c r="SQ91" s="14"/>
      <c r="SR91" s="14"/>
      <c r="SS91" s="14"/>
      <c r="ST91" s="14"/>
      <c r="SU91" s="14"/>
      <c r="SV91" s="14"/>
      <c r="SW91" s="14"/>
      <c r="SX91" s="14"/>
      <c r="SY91" s="14"/>
      <c r="SZ91" s="14"/>
      <c r="TA91" s="14"/>
      <c r="TB91" s="14"/>
      <c r="TC91" s="14"/>
      <c r="TD91" s="14"/>
      <c r="TE91" s="14"/>
      <c r="TF91" s="14"/>
      <c r="TG91" s="14"/>
      <c r="TH91" s="14"/>
      <c r="TI91" s="14"/>
      <c r="TJ91" s="14"/>
      <c r="TK91" s="14"/>
      <c r="TL91" s="14"/>
      <c r="TM91" s="14"/>
      <c r="TN91" s="14"/>
      <c r="TO91" s="14"/>
      <c r="TP91" s="14"/>
      <c r="TQ91" s="14"/>
      <c r="TR91" s="14"/>
      <c r="TS91" s="14"/>
      <c r="TT91" s="14"/>
      <c r="TU91" s="14"/>
      <c r="TV91" s="14"/>
      <c r="TW91" s="14"/>
      <c r="TX91" s="14"/>
      <c r="TY91" s="14"/>
      <c r="TZ91" s="14"/>
      <c r="UA91" s="14"/>
      <c r="UB91" s="14"/>
      <c r="UC91" s="14"/>
      <c r="UD91" s="14"/>
      <c r="UE91" s="14"/>
      <c r="UF91" s="14"/>
      <c r="UG91" s="14"/>
      <c r="UH91" s="14"/>
      <c r="UI91" s="14"/>
      <c r="UJ91" s="14"/>
      <c r="UK91" s="14"/>
      <c r="UL91" s="14"/>
      <c r="UM91" s="14"/>
      <c r="UN91" s="14"/>
      <c r="UO91" s="14"/>
      <c r="UP91" s="14"/>
      <c r="UQ91" s="14"/>
      <c r="UR91" s="14"/>
      <c r="US91" s="14"/>
      <c r="UT91" s="14"/>
      <c r="UU91" s="14"/>
      <c r="UV91" s="14"/>
      <c r="UW91" s="14"/>
      <c r="UX91" s="14"/>
      <c r="UY91" s="14"/>
      <c r="UZ91" s="14"/>
      <c r="VA91" s="14"/>
      <c r="VB91" s="14"/>
      <c r="VC91" s="14"/>
      <c r="VD91" s="14"/>
      <c r="VE91" s="14"/>
      <c r="VF91" s="14"/>
      <c r="VG91" s="14"/>
      <c r="VH91" s="14"/>
      <c r="VI91" s="14"/>
      <c r="VJ91" s="14"/>
      <c r="VK91" s="14"/>
      <c r="VL91" s="14"/>
      <c r="VM91" s="14"/>
      <c r="VN91" s="14"/>
      <c r="VO91" s="14"/>
      <c r="VP91" s="14"/>
      <c r="VQ91" s="14"/>
      <c r="VR91" s="14"/>
      <c r="VS91" s="14"/>
      <c r="VT91" s="14"/>
      <c r="VU91" s="14"/>
      <c r="VV91" s="14"/>
      <c r="VW91" s="14"/>
      <c r="VX91" s="14"/>
      <c r="VY91" s="14"/>
      <c r="VZ91" s="14"/>
      <c r="WA91" s="14"/>
      <c r="WB91" s="14"/>
      <c r="WC91" s="14"/>
      <c r="WD91" s="14"/>
      <c r="WE91" s="14"/>
      <c r="WF91" s="14"/>
      <c r="WG91" s="14"/>
      <c r="WH91" s="14"/>
      <c r="WI91" s="14"/>
      <c r="WJ91" s="14"/>
      <c r="WK91" s="14"/>
      <c r="WL91" s="14"/>
      <c r="WM91" s="14"/>
      <c r="WN91" s="14"/>
      <c r="WO91" s="14"/>
      <c r="WP91" s="14"/>
      <c r="WQ91" s="14"/>
      <c r="WR91" s="14"/>
      <c r="WS91" s="14"/>
      <c r="WT91" s="14"/>
      <c r="WU91" s="14"/>
      <c r="WV91" s="14"/>
      <c r="WW91" s="14"/>
      <c r="WX91" s="14"/>
      <c r="WY91" s="14"/>
      <c r="WZ91" s="14"/>
      <c r="XA91" s="14"/>
      <c r="XB91" s="14"/>
      <c r="XC91" s="14"/>
      <c r="XD91" s="14"/>
      <c r="XE91" s="14"/>
      <c r="XF91" s="14"/>
      <c r="XG91" s="14"/>
      <c r="XH91" s="14"/>
      <c r="XI91" s="14"/>
      <c r="XJ91" s="14"/>
      <c r="XK91" s="14"/>
      <c r="XL91" s="14"/>
      <c r="XM91" s="14"/>
      <c r="XN91" s="14"/>
      <c r="XO91" s="14"/>
      <c r="XP91" s="14"/>
      <c r="XQ91" s="14"/>
      <c r="XR91" s="14"/>
      <c r="XS91" s="14"/>
      <c r="XT91" s="14"/>
      <c r="XU91" s="14"/>
      <c r="XV91" s="14"/>
      <c r="XW91" s="14"/>
      <c r="XX91" s="14"/>
      <c r="XY91" s="14"/>
      <c r="XZ91" s="14"/>
      <c r="YA91" s="14"/>
      <c r="YB91" s="14"/>
      <c r="YC91" s="14"/>
      <c r="YD91" s="14"/>
      <c r="YE91" s="14"/>
      <c r="YF91" s="14"/>
      <c r="YG91" s="14"/>
      <c r="YH91" s="14"/>
      <c r="YI91" s="14"/>
      <c r="YJ91" s="14"/>
      <c r="YK91" s="14"/>
      <c r="YL91" s="14"/>
      <c r="YM91" s="14"/>
      <c r="YN91" s="14"/>
      <c r="YO91" s="14"/>
      <c r="YP91" s="14"/>
      <c r="YQ91" s="14"/>
      <c r="YR91" s="14"/>
      <c r="YS91" s="14"/>
      <c r="YT91" s="14"/>
      <c r="YU91" s="14"/>
      <c r="YV91" s="14"/>
      <c r="YW91" s="14"/>
      <c r="YX91" s="14"/>
      <c r="YY91" s="14"/>
      <c r="YZ91" s="14"/>
      <c r="ZA91" s="14"/>
      <c r="ZB91" s="14"/>
      <c r="ZC91" s="14"/>
      <c r="ZD91" s="14"/>
      <c r="ZE91" s="14"/>
      <c r="ZF91" s="14"/>
      <c r="ZG91" s="14"/>
      <c r="ZH91" s="14"/>
      <c r="ZI91" s="14"/>
      <c r="ZJ91" s="14"/>
      <c r="ZK91" s="14"/>
      <c r="ZL91" s="14"/>
      <c r="ZM91" s="14"/>
      <c r="ZN91" s="14"/>
      <c r="ZO91" s="14"/>
      <c r="ZP91" s="14"/>
      <c r="ZQ91" s="14"/>
      <c r="ZR91" s="14"/>
      <c r="ZS91" s="14"/>
      <c r="ZT91" s="14"/>
      <c r="ZU91" s="14"/>
      <c r="ZV91" s="14"/>
      <c r="ZW91" s="14"/>
      <c r="ZX91" s="14"/>
      <c r="ZY91" s="14"/>
      <c r="ZZ91" s="14"/>
      <c r="AAA91" s="14"/>
      <c r="AAB91" s="14"/>
      <c r="AAC91" s="14"/>
      <c r="AAD91" s="14"/>
      <c r="AAE91" s="14"/>
      <c r="AAF91" s="14"/>
      <c r="AAG91" s="14"/>
      <c r="AAH91" s="14"/>
      <c r="AAI91" s="14"/>
      <c r="AAJ91" s="14"/>
      <c r="AAK91" s="14"/>
      <c r="AAL91" s="14"/>
      <c r="AAM91" s="14"/>
      <c r="AAN91" s="14"/>
      <c r="AAO91" s="14"/>
      <c r="AAP91" s="14"/>
      <c r="AAQ91" s="14"/>
      <c r="AAR91" s="14"/>
      <c r="AAS91" s="14"/>
      <c r="AAT91" s="14"/>
      <c r="AAU91" s="14"/>
      <c r="AAV91" s="14"/>
      <c r="AAW91" s="14"/>
      <c r="AAX91" s="14"/>
      <c r="AAY91" s="14"/>
      <c r="AAZ91" s="14"/>
      <c r="ABA91" s="14"/>
      <c r="ABB91" s="14"/>
      <c r="ABC91" s="14"/>
      <c r="ABD91" s="14"/>
      <c r="ABE91" s="14"/>
      <c r="ABF91" s="14"/>
      <c r="ABG91" s="14"/>
      <c r="ABH91" s="14"/>
      <c r="ABI91" s="14"/>
      <c r="ABJ91" s="14"/>
      <c r="ABK91" s="14"/>
      <c r="ABL91" s="14"/>
      <c r="ABM91" s="14"/>
      <c r="ABN91" s="14"/>
      <c r="ABO91" s="14"/>
      <c r="ABP91" s="14"/>
      <c r="ABQ91" s="14"/>
      <c r="ABR91" s="14"/>
      <c r="ABS91" s="14"/>
      <c r="ABT91" s="14"/>
      <c r="ABU91" s="14"/>
      <c r="ABV91" s="14"/>
      <c r="ABW91" s="14"/>
      <c r="ABX91" s="14"/>
      <c r="ABY91" s="14"/>
      <c r="ABZ91" s="14"/>
      <c r="ACA91" s="14"/>
      <c r="ACB91" s="14"/>
      <c r="ACC91" s="14"/>
      <c r="ACD91" s="14"/>
      <c r="ACE91" s="14"/>
      <c r="ACF91" s="14"/>
      <c r="ACG91" s="14"/>
      <c r="ACH91" s="14"/>
      <c r="ACI91" s="14"/>
      <c r="ACJ91" s="14"/>
      <c r="ACK91" s="14"/>
      <c r="ACL91" s="14"/>
      <c r="ACM91" s="14"/>
      <c r="ACN91" s="14"/>
      <c r="ACO91" s="14"/>
      <c r="ACP91" s="14"/>
      <c r="ACQ91" s="14"/>
      <c r="ACR91" s="14"/>
      <c r="ACS91" s="14"/>
      <c r="ACT91" s="14"/>
      <c r="ACU91" s="14"/>
      <c r="ACV91" s="14"/>
      <c r="ACW91" s="14"/>
      <c r="ACX91" s="14"/>
      <c r="ACY91" s="14"/>
      <c r="ACZ91" s="14"/>
      <c r="ADA91" s="14"/>
      <c r="ADB91" s="14"/>
      <c r="ADC91" s="14"/>
      <c r="ADD91" s="14"/>
      <c r="ADE91" s="14"/>
      <c r="ADF91" s="14"/>
      <c r="ADG91" s="14"/>
      <c r="ADH91" s="14"/>
      <c r="ADI91" s="14"/>
      <c r="ADJ91" s="14"/>
      <c r="ADK91" s="14"/>
      <c r="ADL91" s="14"/>
      <c r="ADM91" s="14"/>
      <c r="ADN91" s="14"/>
      <c r="ADO91" s="14"/>
      <c r="ADP91" s="14"/>
      <c r="ADQ91" s="14"/>
      <c r="ADR91" s="14"/>
      <c r="ADS91" s="14"/>
      <c r="ADT91" s="14"/>
      <c r="ADU91" s="14"/>
      <c r="ADV91" s="14"/>
      <c r="ADW91" s="14"/>
      <c r="ADX91" s="14"/>
      <c r="ADY91" s="14"/>
      <c r="ADZ91" s="14"/>
      <c r="AEA91" s="14"/>
      <c r="AEB91" s="14"/>
      <c r="AEC91" s="14"/>
      <c r="AED91" s="14"/>
      <c r="AEE91" s="14"/>
      <c r="AEF91" s="14"/>
      <c r="AEG91" s="14"/>
      <c r="AEH91" s="14"/>
      <c r="AEI91" s="14"/>
      <c r="AEJ91" s="14"/>
      <c r="AEK91" s="14"/>
      <c r="AEL91" s="14"/>
      <c r="AEM91" s="14"/>
      <c r="AEN91" s="14"/>
      <c r="AEO91" s="14"/>
      <c r="AEP91" s="14"/>
      <c r="AEQ91" s="14"/>
      <c r="AER91" s="14"/>
      <c r="AES91" s="14"/>
      <c r="AET91" s="14"/>
      <c r="AEU91" s="14"/>
      <c r="AEV91" s="14"/>
      <c r="AEW91" s="14"/>
      <c r="AEX91" s="14"/>
      <c r="AEY91" s="14"/>
      <c r="AEZ91" s="14"/>
      <c r="AFA91" s="14"/>
      <c r="AFB91" s="14"/>
      <c r="AFC91" s="14"/>
      <c r="AFD91" s="14"/>
      <c r="AFE91" s="14"/>
      <c r="AFF91" s="14"/>
      <c r="AFG91" s="14"/>
      <c r="AFH91" s="14"/>
      <c r="AFI91" s="14"/>
      <c r="AFJ91" s="14"/>
      <c r="AFK91" s="14"/>
      <c r="AFL91" s="14"/>
      <c r="AFM91" s="14"/>
      <c r="AFN91" s="14"/>
      <c r="AFO91" s="14"/>
      <c r="AFP91" s="14"/>
      <c r="AFQ91" s="14"/>
      <c r="AFR91" s="14"/>
      <c r="AFS91" s="14"/>
      <c r="AFT91" s="14"/>
      <c r="AFU91" s="14"/>
      <c r="AFV91" s="14"/>
      <c r="AFW91" s="14"/>
      <c r="AFX91" s="14"/>
      <c r="AFY91" s="14"/>
      <c r="AFZ91" s="14"/>
      <c r="AGA91" s="14"/>
      <c r="AGB91" s="14"/>
      <c r="AGC91" s="14"/>
      <c r="AGD91" s="14"/>
      <c r="AGE91" s="14"/>
      <c r="AGF91" s="14"/>
      <c r="AGG91" s="14"/>
      <c r="AGH91" s="14"/>
      <c r="AGI91" s="14"/>
      <c r="AGJ91" s="14"/>
      <c r="AGK91" s="14"/>
      <c r="AGL91" s="14"/>
      <c r="AGM91" s="14"/>
      <c r="AGN91" s="14"/>
      <c r="AGO91" s="14"/>
      <c r="AGP91" s="14"/>
      <c r="AGQ91" s="14"/>
      <c r="AGR91" s="14"/>
      <c r="AGS91" s="14"/>
      <c r="AGT91" s="14"/>
      <c r="AGU91" s="14"/>
      <c r="AGV91" s="14"/>
      <c r="AGW91" s="14"/>
      <c r="AGX91" s="14"/>
      <c r="AGY91" s="14"/>
      <c r="AGZ91" s="14"/>
      <c r="AHA91" s="14"/>
      <c r="AHB91" s="14"/>
      <c r="AHC91" s="14"/>
      <c r="AHD91" s="14"/>
      <c r="AHE91" s="14"/>
      <c r="AHF91" s="14"/>
      <c r="AHG91" s="14"/>
      <c r="AHH91" s="14"/>
      <c r="AHI91" s="14"/>
      <c r="AHJ91" s="14"/>
      <c r="AHK91" s="14"/>
      <c r="AHL91" s="14"/>
      <c r="AHM91" s="14"/>
      <c r="AHN91" s="14"/>
      <c r="AHO91" s="14"/>
      <c r="AHP91" s="14"/>
      <c r="AHQ91" s="14"/>
      <c r="AHR91" s="14"/>
      <c r="AHS91" s="14"/>
      <c r="AHT91" s="14"/>
      <c r="AHU91" s="14"/>
      <c r="AHV91" s="14"/>
      <c r="AHW91" s="14"/>
      <c r="AHX91" s="14"/>
      <c r="AHY91" s="14"/>
      <c r="AHZ91" s="14"/>
      <c r="AIA91" s="14"/>
      <c r="AIB91" s="14"/>
      <c r="AIC91" s="14"/>
      <c r="AID91" s="14"/>
      <c r="AIE91" s="14"/>
      <c r="AIF91" s="14"/>
      <c r="AIG91" s="14"/>
      <c r="AIH91" s="14"/>
      <c r="AII91" s="14"/>
      <c r="AIJ91" s="14"/>
      <c r="AIK91" s="14"/>
      <c r="AIL91" s="14"/>
      <c r="AIM91" s="14"/>
      <c r="AIN91" s="14"/>
      <c r="AIO91" s="14"/>
      <c r="AIP91" s="14"/>
      <c r="AIQ91" s="14"/>
      <c r="AIR91" s="14"/>
      <c r="AIS91" s="14"/>
      <c r="AIT91" s="14"/>
      <c r="AIU91" s="14"/>
      <c r="AIV91" s="14"/>
      <c r="AIW91" s="14"/>
      <c r="AIX91" s="14"/>
      <c r="AIY91" s="14"/>
      <c r="AIZ91" s="14"/>
      <c r="AJA91" s="14"/>
      <c r="AJB91" s="14"/>
      <c r="AJC91" s="14"/>
      <c r="AJD91" s="14"/>
      <c r="AJE91" s="14"/>
      <c r="AJF91" s="14"/>
      <c r="AJG91" s="14"/>
      <c r="AJH91" s="14"/>
      <c r="AJI91" s="14"/>
      <c r="AJJ91" s="14"/>
      <c r="AJK91" s="14"/>
      <c r="AJL91" s="14"/>
      <c r="AJM91" s="14"/>
      <c r="AJN91" s="14"/>
      <c r="AJO91" s="14"/>
      <c r="AJP91" s="14"/>
      <c r="AJQ91" s="14"/>
      <c r="AJR91" s="14"/>
      <c r="AJS91" s="14"/>
      <c r="AJT91" s="14"/>
      <c r="AJU91" s="14"/>
      <c r="AJV91" s="14"/>
      <c r="AJW91" s="14"/>
      <c r="AJX91" s="14"/>
      <c r="AJY91" s="14"/>
      <c r="AJZ91" s="14"/>
      <c r="AKA91" s="14"/>
      <c r="AKB91" s="14"/>
      <c r="AKC91" s="14"/>
      <c r="AKD91" s="14"/>
      <c r="AKE91" s="14"/>
      <c r="AKF91" s="14"/>
      <c r="AKG91" s="14"/>
      <c r="AKH91" s="14"/>
      <c r="AKI91" s="14"/>
      <c r="AKJ91" s="14"/>
      <c r="AKK91" s="14"/>
      <c r="AKL91" s="14"/>
      <c r="AKM91" s="14"/>
      <c r="AKN91" s="14"/>
      <c r="AKO91" s="14"/>
      <c r="AKP91" s="14"/>
      <c r="AKQ91" s="14"/>
      <c r="AKR91" s="14"/>
      <c r="AKS91" s="14"/>
      <c r="AKT91" s="14"/>
      <c r="AKU91" s="14"/>
      <c r="AKV91" s="14"/>
      <c r="AKW91" s="14"/>
      <c r="AKX91" s="14"/>
      <c r="AKY91" s="14"/>
      <c r="AKZ91" s="14"/>
      <c r="ALA91" s="14"/>
      <c r="ALB91" s="14"/>
      <c r="ALC91" s="14"/>
      <c r="ALD91" s="14"/>
      <c r="ALE91" s="14"/>
      <c r="ALF91" s="14"/>
      <c r="ALG91" s="14"/>
      <c r="ALH91" s="14"/>
      <c r="ALI91" s="14"/>
      <c r="ALJ91" s="14"/>
      <c r="ALK91" s="14"/>
      <c r="ALL91" s="14"/>
      <c r="ALM91" s="14"/>
      <c r="ALN91" s="14"/>
      <c r="ALO91" s="14"/>
      <c r="ALP91" s="14"/>
      <c r="ALQ91" s="14"/>
      <c r="ALR91" s="14"/>
      <c r="ALS91" s="14"/>
      <c r="ALT91" s="14"/>
      <c r="ALU91" s="14"/>
      <c r="ALV91" s="14"/>
      <c r="ALW91" s="14"/>
      <c r="ALX91" s="14"/>
      <c r="ALY91" s="14"/>
      <c r="ALZ91" s="14"/>
      <c r="AMA91" s="14"/>
      <c r="AMB91" s="14"/>
      <c r="AMC91" s="14"/>
      <c r="AMD91" s="14"/>
      <c r="AME91" s="14"/>
    </row>
    <row r="92" spans="1:1019" ht="15" x14ac:dyDescent="0.25">
      <c r="A92" s="14" t="s">
        <v>1558</v>
      </c>
      <c r="B92" s="18">
        <v>12371</v>
      </c>
      <c r="C92" s="14"/>
      <c r="D92" s="14" t="s">
        <v>1559</v>
      </c>
      <c r="E92" s="14"/>
      <c r="F92" s="14"/>
      <c r="G92" s="19"/>
      <c r="H92" s="20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  <c r="IV92" s="14"/>
      <c r="IW92" s="14"/>
      <c r="IX92" s="14"/>
      <c r="IY92" s="14"/>
      <c r="IZ92" s="14"/>
      <c r="JA92" s="14"/>
      <c r="JB92" s="14"/>
      <c r="JC92" s="14"/>
      <c r="JD92" s="14"/>
      <c r="JE92" s="14"/>
      <c r="JF92" s="14"/>
      <c r="JG92" s="14"/>
      <c r="JH92" s="14"/>
      <c r="JI92" s="14"/>
      <c r="JJ92" s="14"/>
      <c r="JK92" s="14"/>
      <c r="JL92" s="14"/>
      <c r="JM92" s="14"/>
      <c r="JN92" s="14"/>
      <c r="JO92" s="14"/>
      <c r="JP92" s="14"/>
      <c r="JQ92" s="14"/>
      <c r="JR92" s="14"/>
      <c r="JS92" s="14"/>
      <c r="JT92" s="14"/>
      <c r="JU92" s="14"/>
      <c r="JV92" s="14"/>
      <c r="JW92" s="14"/>
      <c r="JX92" s="14"/>
      <c r="JY92" s="14"/>
      <c r="JZ92" s="14"/>
      <c r="KA92" s="14"/>
      <c r="KB92" s="14"/>
      <c r="KC92" s="14"/>
      <c r="KD92" s="14"/>
      <c r="KE92" s="14"/>
      <c r="KF92" s="14"/>
      <c r="KG92" s="14"/>
      <c r="KH92" s="14"/>
      <c r="KI92" s="14"/>
      <c r="KJ92" s="14"/>
      <c r="KK92" s="14"/>
      <c r="KL92" s="14"/>
      <c r="KM92" s="14"/>
      <c r="KN92" s="14"/>
      <c r="KO92" s="14"/>
      <c r="KP92" s="14"/>
      <c r="KQ92" s="14"/>
      <c r="KR92" s="14"/>
      <c r="KS92" s="14"/>
      <c r="KT92" s="14"/>
      <c r="KU92" s="14"/>
      <c r="KV92" s="14"/>
      <c r="KW92" s="14"/>
      <c r="KX92" s="14"/>
      <c r="KY92" s="14"/>
      <c r="KZ92" s="14"/>
      <c r="LA92" s="14"/>
      <c r="LB92" s="14"/>
      <c r="LC92" s="14"/>
      <c r="LD92" s="14"/>
      <c r="LE92" s="14"/>
      <c r="LF92" s="14"/>
      <c r="LG92" s="14"/>
      <c r="LH92" s="14"/>
      <c r="LI92" s="14"/>
      <c r="LJ92" s="14"/>
      <c r="LK92" s="14"/>
      <c r="LL92" s="14"/>
      <c r="LM92" s="14"/>
      <c r="LN92" s="14"/>
      <c r="LO92" s="14"/>
      <c r="LP92" s="14"/>
      <c r="LQ92" s="14"/>
      <c r="LR92" s="14"/>
      <c r="LS92" s="14"/>
      <c r="LT92" s="14"/>
      <c r="LU92" s="14"/>
      <c r="LV92" s="14"/>
      <c r="LW92" s="14"/>
      <c r="LX92" s="14"/>
      <c r="LY92" s="14"/>
      <c r="LZ92" s="14"/>
      <c r="MA92" s="14"/>
      <c r="MB92" s="14"/>
      <c r="MC92" s="14"/>
      <c r="MD92" s="14"/>
      <c r="ME92" s="14"/>
      <c r="MF92" s="14"/>
      <c r="MG92" s="14"/>
      <c r="MH92" s="14"/>
      <c r="MI92" s="14"/>
      <c r="MJ92" s="14"/>
      <c r="MK92" s="14"/>
      <c r="ML92" s="14"/>
      <c r="MM92" s="14"/>
      <c r="MN92" s="14"/>
      <c r="MO92" s="14"/>
      <c r="MP92" s="14"/>
      <c r="MQ92" s="14"/>
      <c r="MR92" s="14"/>
      <c r="MS92" s="14"/>
      <c r="MT92" s="14"/>
      <c r="MU92" s="14"/>
      <c r="MV92" s="14"/>
      <c r="MW92" s="14"/>
      <c r="MX92" s="14"/>
      <c r="MY92" s="14"/>
      <c r="MZ92" s="14"/>
      <c r="NA92" s="14"/>
      <c r="NB92" s="14"/>
      <c r="NC92" s="14"/>
      <c r="ND92" s="14"/>
      <c r="NE92" s="14"/>
      <c r="NF92" s="14"/>
      <c r="NG92" s="14"/>
      <c r="NH92" s="14"/>
      <c r="NI92" s="14"/>
      <c r="NJ92" s="14"/>
      <c r="NK92" s="14"/>
      <c r="NL92" s="14"/>
      <c r="NM92" s="14"/>
      <c r="NN92" s="14"/>
      <c r="NO92" s="14"/>
      <c r="NP92" s="14"/>
      <c r="NQ92" s="14"/>
      <c r="NR92" s="14"/>
      <c r="NS92" s="14"/>
      <c r="NT92" s="14"/>
      <c r="NU92" s="14"/>
      <c r="NV92" s="14"/>
      <c r="NW92" s="14"/>
      <c r="NX92" s="14"/>
      <c r="NY92" s="14"/>
      <c r="NZ92" s="14"/>
      <c r="OA92" s="14"/>
      <c r="OB92" s="14"/>
      <c r="OC92" s="14"/>
      <c r="OD92" s="14"/>
      <c r="OE92" s="14"/>
      <c r="OF92" s="14"/>
      <c r="OG92" s="14"/>
      <c r="OH92" s="14"/>
      <c r="OI92" s="14"/>
      <c r="OJ92" s="14"/>
      <c r="OK92" s="14"/>
      <c r="OL92" s="14"/>
      <c r="OM92" s="14"/>
      <c r="ON92" s="14"/>
      <c r="OO92" s="14"/>
      <c r="OP92" s="14"/>
      <c r="OQ92" s="14"/>
      <c r="OR92" s="14"/>
      <c r="OS92" s="14"/>
      <c r="OT92" s="14"/>
      <c r="OU92" s="14"/>
      <c r="OV92" s="14"/>
      <c r="OW92" s="14"/>
      <c r="OX92" s="14"/>
      <c r="OY92" s="14"/>
      <c r="OZ92" s="14"/>
      <c r="PA92" s="14"/>
      <c r="PB92" s="14"/>
      <c r="PC92" s="14"/>
      <c r="PD92" s="14"/>
      <c r="PE92" s="14"/>
      <c r="PF92" s="14"/>
      <c r="PG92" s="14"/>
      <c r="PH92" s="14"/>
      <c r="PI92" s="14"/>
      <c r="PJ92" s="14"/>
      <c r="PK92" s="14"/>
      <c r="PL92" s="14"/>
      <c r="PM92" s="14"/>
      <c r="PN92" s="14"/>
      <c r="PO92" s="14"/>
      <c r="PP92" s="14"/>
      <c r="PQ92" s="14"/>
      <c r="PR92" s="14"/>
      <c r="PS92" s="14"/>
      <c r="PT92" s="14"/>
      <c r="PU92" s="14"/>
      <c r="PV92" s="14"/>
      <c r="PW92" s="14"/>
      <c r="PX92" s="14"/>
      <c r="PY92" s="14"/>
      <c r="PZ92" s="14"/>
      <c r="QA92" s="14"/>
      <c r="QB92" s="14"/>
      <c r="QC92" s="14"/>
      <c r="QD92" s="14"/>
      <c r="QE92" s="14"/>
      <c r="QF92" s="14"/>
      <c r="QG92" s="14"/>
      <c r="QH92" s="14"/>
      <c r="QI92" s="14"/>
      <c r="QJ92" s="14"/>
      <c r="QK92" s="14"/>
      <c r="QL92" s="14"/>
      <c r="QM92" s="14"/>
      <c r="QN92" s="14"/>
      <c r="QO92" s="14"/>
      <c r="QP92" s="14"/>
      <c r="QQ92" s="14"/>
      <c r="QR92" s="14"/>
      <c r="QS92" s="14"/>
      <c r="QT92" s="14"/>
      <c r="QU92" s="14"/>
      <c r="QV92" s="14"/>
      <c r="QW92" s="14"/>
      <c r="QX92" s="14"/>
      <c r="QY92" s="14"/>
      <c r="QZ92" s="14"/>
      <c r="RA92" s="14"/>
      <c r="RB92" s="14"/>
      <c r="RC92" s="14"/>
      <c r="RD92" s="14"/>
      <c r="RE92" s="14"/>
      <c r="RF92" s="14"/>
      <c r="RG92" s="14"/>
      <c r="RH92" s="14"/>
      <c r="RI92" s="14"/>
      <c r="RJ92" s="14"/>
      <c r="RK92" s="14"/>
      <c r="RL92" s="14"/>
      <c r="RM92" s="14"/>
      <c r="RN92" s="14"/>
      <c r="RO92" s="14"/>
      <c r="RP92" s="14"/>
      <c r="RQ92" s="14"/>
      <c r="RR92" s="14"/>
      <c r="RS92" s="14"/>
      <c r="RT92" s="14"/>
      <c r="RU92" s="14"/>
      <c r="RV92" s="14"/>
      <c r="RW92" s="14"/>
      <c r="RX92" s="14"/>
      <c r="RY92" s="14"/>
      <c r="RZ92" s="14"/>
      <c r="SA92" s="14"/>
      <c r="SB92" s="14"/>
      <c r="SC92" s="14"/>
      <c r="SD92" s="14"/>
      <c r="SE92" s="14"/>
      <c r="SF92" s="14"/>
      <c r="SG92" s="14"/>
      <c r="SH92" s="14"/>
      <c r="SI92" s="14"/>
      <c r="SJ92" s="14"/>
      <c r="SK92" s="14"/>
      <c r="SL92" s="14"/>
      <c r="SM92" s="14"/>
      <c r="SN92" s="14"/>
      <c r="SO92" s="14"/>
      <c r="SP92" s="14"/>
      <c r="SQ92" s="14"/>
      <c r="SR92" s="14"/>
      <c r="SS92" s="14"/>
      <c r="ST92" s="14"/>
      <c r="SU92" s="14"/>
      <c r="SV92" s="14"/>
      <c r="SW92" s="14"/>
      <c r="SX92" s="14"/>
      <c r="SY92" s="14"/>
      <c r="SZ92" s="14"/>
      <c r="TA92" s="14"/>
      <c r="TB92" s="14"/>
      <c r="TC92" s="14"/>
      <c r="TD92" s="14"/>
      <c r="TE92" s="14"/>
      <c r="TF92" s="14"/>
      <c r="TG92" s="14"/>
      <c r="TH92" s="14"/>
      <c r="TI92" s="14"/>
      <c r="TJ92" s="14"/>
      <c r="TK92" s="14"/>
      <c r="TL92" s="14"/>
      <c r="TM92" s="14"/>
      <c r="TN92" s="14"/>
      <c r="TO92" s="14"/>
      <c r="TP92" s="14"/>
      <c r="TQ92" s="14"/>
      <c r="TR92" s="14"/>
      <c r="TS92" s="14"/>
      <c r="TT92" s="14"/>
      <c r="TU92" s="14"/>
      <c r="TV92" s="14"/>
      <c r="TW92" s="14"/>
      <c r="TX92" s="14"/>
      <c r="TY92" s="14"/>
      <c r="TZ92" s="14"/>
      <c r="UA92" s="14"/>
      <c r="UB92" s="14"/>
      <c r="UC92" s="14"/>
      <c r="UD92" s="14"/>
      <c r="UE92" s="14"/>
      <c r="UF92" s="14"/>
      <c r="UG92" s="14"/>
      <c r="UH92" s="14"/>
      <c r="UI92" s="14"/>
      <c r="UJ92" s="14"/>
      <c r="UK92" s="14"/>
      <c r="UL92" s="14"/>
      <c r="UM92" s="14"/>
      <c r="UN92" s="14"/>
      <c r="UO92" s="14"/>
      <c r="UP92" s="14"/>
      <c r="UQ92" s="14"/>
      <c r="UR92" s="14"/>
      <c r="US92" s="14"/>
      <c r="UT92" s="14"/>
      <c r="UU92" s="14"/>
      <c r="UV92" s="14"/>
      <c r="UW92" s="14"/>
      <c r="UX92" s="14"/>
      <c r="UY92" s="14"/>
      <c r="UZ92" s="14"/>
      <c r="VA92" s="14"/>
      <c r="VB92" s="14"/>
      <c r="VC92" s="14"/>
      <c r="VD92" s="14"/>
      <c r="VE92" s="14"/>
      <c r="VF92" s="14"/>
      <c r="VG92" s="14"/>
      <c r="VH92" s="14"/>
      <c r="VI92" s="14"/>
      <c r="VJ92" s="14"/>
      <c r="VK92" s="14"/>
      <c r="VL92" s="14"/>
      <c r="VM92" s="14"/>
      <c r="VN92" s="14"/>
      <c r="VO92" s="14"/>
      <c r="VP92" s="14"/>
      <c r="VQ92" s="14"/>
      <c r="VR92" s="14"/>
      <c r="VS92" s="14"/>
      <c r="VT92" s="14"/>
      <c r="VU92" s="14"/>
      <c r="VV92" s="14"/>
      <c r="VW92" s="14"/>
      <c r="VX92" s="14"/>
      <c r="VY92" s="14"/>
      <c r="VZ92" s="14"/>
      <c r="WA92" s="14"/>
      <c r="WB92" s="14"/>
      <c r="WC92" s="14"/>
      <c r="WD92" s="14"/>
      <c r="WE92" s="14"/>
      <c r="WF92" s="14"/>
      <c r="WG92" s="14"/>
      <c r="WH92" s="14"/>
      <c r="WI92" s="14"/>
      <c r="WJ92" s="14"/>
      <c r="WK92" s="14"/>
      <c r="WL92" s="14"/>
      <c r="WM92" s="14"/>
      <c r="WN92" s="14"/>
      <c r="WO92" s="14"/>
      <c r="WP92" s="14"/>
      <c r="WQ92" s="14"/>
      <c r="WR92" s="14"/>
      <c r="WS92" s="14"/>
      <c r="WT92" s="14"/>
      <c r="WU92" s="14"/>
      <c r="WV92" s="14"/>
      <c r="WW92" s="14"/>
      <c r="WX92" s="14"/>
      <c r="WY92" s="14"/>
      <c r="WZ92" s="14"/>
      <c r="XA92" s="14"/>
      <c r="XB92" s="14"/>
      <c r="XC92" s="14"/>
      <c r="XD92" s="14"/>
      <c r="XE92" s="14"/>
      <c r="XF92" s="14"/>
      <c r="XG92" s="14"/>
      <c r="XH92" s="14"/>
      <c r="XI92" s="14"/>
      <c r="XJ92" s="14"/>
      <c r="XK92" s="14"/>
      <c r="XL92" s="14"/>
      <c r="XM92" s="14"/>
      <c r="XN92" s="14"/>
      <c r="XO92" s="14"/>
      <c r="XP92" s="14"/>
      <c r="XQ92" s="14"/>
      <c r="XR92" s="14"/>
      <c r="XS92" s="14"/>
      <c r="XT92" s="14"/>
      <c r="XU92" s="14"/>
      <c r="XV92" s="14"/>
      <c r="XW92" s="14"/>
      <c r="XX92" s="14"/>
      <c r="XY92" s="14"/>
      <c r="XZ92" s="14"/>
      <c r="YA92" s="14"/>
      <c r="YB92" s="14"/>
      <c r="YC92" s="14"/>
      <c r="YD92" s="14"/>
      <c r="YE92" s="14"/>
      <c r="YF92" s="14"/>
      <c r="YG92" s="14"/>
      <c r="YH92" s="14"/>
      <c r="YI92" s="14"/>
      <c r="YJ92" s="14"/>
      <c r="YK92" s="14"/>
      <c r="YL92" s="14"/>
      <c r="YM92" s="14"/>
      <c r="YN92" s="14"/>
      <c r="YO92" s="14"/>
      <c r="YP92" s="14"/>
      <c r="YQ92" s="14"/>
      <c r="YR92" s="14"/>
      <c r="YS92" s="14"/>
      <c r="YT92" s="14"/>
      <c r="YU92" s="14"/>
      <c r="YV92" s="14"/>
      <c r="YW92" s="14"/>
      <c r="YX92" s="14"/>
      <c r="YY92" s="14"/>
      <c r="YZ92" s="14"/>
      <c r="ZA92" s="14"/>
      <c r="ZB92" s="14"/>
      <c r="ZC92" s="14"/>
      <c r="ZD92" s="14"/>
      <c r="ZE92" s="14"/>
      <c r="ZF92" s="14"/>
      <c r="ZG92" s="14"/>
      <c r="ZH92" s="14"/>
      <c r="ZI92" s="14"/>
      <c r="ZJ92" s="14"/>
      <c r="ZK92" s="14"/>
      <c r="ZL92" s="14"/>
      <c r="ZM92" s="14"/>
      <c r="ZN92" s="14"/>
      <c r="ZO92" s="14"/>
      <c r="ZP92" s="14"/>
      <c r="ZQ92" s="14"/>
      <c r="ZR92" s="14"/>
      <c r="ZS92" s="14"/>
      <c r="ZT92" s="14"/>
      <c r="ZU92" s="14"/>
      <c r="ZV92" s="14"/>
      <c r="ZW92" s="14"/>
      <c r="ZX92" s="14"/>
      <c r="ZY92" s="14"/>
      <c r="ZZ92" s="14"/>
      <c r="AAA92" s="14"/>
      <c r="AAB92" s="14"/>
      <c r="AAC92" s="14"/>
      <c r="AAD92" s="14"/>
      <c r="AAE92" s="14"/>
      <c r="AAF92" s="14"/>
      <c r="AAG92" s="14"/>
      <c r="AAH92" s="14"/>
      <c r="AAI92" s="14"/>
      <c r="AAJ92" s="14"/>
      <c r="AAK92" s="14"/>
      <c r="AAL92" s="14"/>
      <c r="AAM92" s="14"/>
      <c r="AAN92" s="14"/>
      <c r="AAO92" s="14"/>
      <c r="AAP92" s="14"/>
      <c r="AAQ92" s="14"/>
      <c r="AAR92" s="14"/>
      <c r="AAS92" s="14"/>
      <c r="AAT92" s="14"/>
      <c r="AAU92" s="14"/>
      <c r="AAV92" s="14"/>
      <c r="AAW92" s="14"/>
      <c r="AAX92" s="14"/>
      <c r="AAY92" s="14"/>
      <c r="AAZ92" s="14"/>
      <c r="ABA92" s="14"/>
      <c r="ABB92" s="14"/>
      <c r="ABC92" s="14"/>
      <c r="ABD92" s="14"/>
      <c r="ABE92" s="14"/>
      <c r="ABF92" s="14"/>
      <c r="ABG92" s="14"/>
      <c r="ABH92" s="14"/>
      <c r="ABI92" s="14"/>
      <c r="ABJ92" s="14"/>
      <c r="ABK92" s="14"/>
      <c r="ABL92" s="14"/>
      <c r="ABM92" s="14"/>
      <c r="ABN92" s="14"/>
      <c r="ABO92" s="14"/>
      <c r="ABP92" s="14"/>
      <c r="ABQ92" s="14"/>
      <c r="ABR92" s="14"/>
      <c r="ABS92" s="14"/>
      <c r="ABT92" s="14"/>
      <c r="ABU92" s="14"/>
      <c r="ABV92" s="14"/>
      <c r="ABW92" s="14"/>
      <c r="ABX92" s="14"/>
      <c r="ABY92" s="14"/>
      <c r="ABZ92" s="14"/>
      <c r="ACA92" s="14"/>
      <c r="ACB92" s="14"/>
      <c r="ACC92" s="14"/>
      <c r="ACD92" s="14"/>
      <c r="ACE92" s="14"/>
      <c r="ACF92" s="14"/>
      <c r="ACG92" s="14"/>
      <c r="ACH92" s="14"/>
      <c r="ACI92" s="14"/>
      <c r="ACJ92" s="14"/>
      <c r="ACK92" s="14"/>
      <c r="ACL92" s="14"/>
      <c r="ACM92" s="14"/>
      <c r="ACN92" s="14"/>
      <c r="ACO92" s="14"/>
      <c r="ACP92" s="14"/>
      <c r="ACQ92" s="14"/>
      <c r="ACR92" s="14"/>
      <c r="ACS92" s="14"/>
      <c r="ACT92" s="14"/>
      <c r="ACU92" s="14"/>
      <c r="ACV92" s="14"/>
      <c r="ACW92" s="14"/>
      <c r="ACX92" s="14"/>
      <c r="ACY92" s="14"/>
      <c r="ACZ92" s="14"/>
      <c r="ADA92" s="14"/>
      <c r="ADB92" s="14"/>
      <c r="ADC92" s="14"/>
      <c r="ADD92" s="14"/>
      <c r="ADE92" s="14"/>
      <c r="ADF92" s="14"/>
      <c r="ADG92" s="14"/>
      <c r="ADH92" s="14"/>
      <c r="ADI92" s="14"/>
      <c r="ADJ92" s="14"/>
      <c r="ADK92" s="14"/>
      <c r="ADL92" s="14"/>
      <c r="ADM92" s="14"/>
      <c r="ADN92" s="14"/>
      <c r="ADO92" s="14"/>
      <c r="ADP92" s="14"/>
      <c r="ADQ92" s="14"/>
      <c r="ADR92" s="14"/>
      <c r="ADS92" s="14"/>
      <c r="ADT92" s="14"/>
      <c r="ADU92" s="14"/>
      <c r="ADV92" s="14"/>
      <c r="ADW92" s="14"/>
      <c r="ADX92" s="14"/>
      <c r="ADY92" s="14"/>
      <c r="ADZ92" s="14"/>
      <c r="AEA92" s="14"/>
      <c r="AEB92" s="14"/>
      <c r="AEC92" s="14"/>
      <c r="AED92" s="14"/>
      <c r="AEE92" s="14"/>
      <c r="AEF92" s="14"/>
      <c r="AEG92" s="14"/>
      <c r="AEH92" s="14"/>
      <c r="AEI92" s="14"/>
      <c r="AEJ92" s="14"/>
      <c r="AEK92" s="14"/>
      <c r="AEL92" s="14"/>
      <c r="AEM92" s="14"/>
      <c r="AEN92" s="14"/>
      <c r="AEO92" s="14"/>
      <c r="AEP92" s="14"/>
      <c r="AEQ92" s="14"/>
      <c r="AER92" s="14"/>
      <c r="AES92" s="14"/>
      <c r="AET92" s="14"/>
      <c r="AEU92" s="14"/>
      <c r="AEV92" s="14"/>
      <c r="AEW92" s="14"/>
      <c r="AEX92" s="14"/>
      <c r="AEY92" s="14"/>
      <c r="AEZ92" s="14"/>
      <c r="AFA92" s="14"/>
      <c r="AFB92" s="14"/>
      <c r="AFC92" s="14"/>
      <c r="AFD92" s="14"/>
      <c r="AFE92" s="14"/>
      <c r="AFF92" s="14"/>
      <c r="AFG92" s="14"/>
      <c r="AFH92" s="14"/>
      <c r="AFI92" s="14"/>
      <c r="AFJ92" s="14"/>
      <c r="AFK92" s="14"/>
      <c r="AFL92" s="14"/>
      <c r="AFM92" s="14"/>
      <c r="AFN92" s="14"/>
      <c r="AFO92" s="14"/>
      <c r="AFP92" s="14"/>
      <c r="AFQ92" s="14"/>
      <c r="AFR92" s="14"/>
      <c r="AFS92" s="14"/>
      <c r="AFT92" s="14"/>
      <c r="AFU92" s="14"/>
      <c r="AFV92" s="14"/>
      <c r="AFW92" s="14"/>
      <c r="AFX92" s="14"/>
      <c r="AFY92" s="14"/>
      <c r="AFZ92" s="14"/>
      <c r="AGA92" s="14"/>
      <c r="AGB92" s="14"/>
      <c r="AGC92" s="14"/>
      <c r="AGD92" s="14"/>
      <c r="AGE92" s="14"/>
      <c r="AGF92" s="14"/>
      <c r="AGG92" s="14"/>
      <c r="AGH92" s="14"/>
      <c r="AGI92" s="14"/>
      <c r="AGJ92" s="14"/>
      <c r="AGK92" s="14"/>
      <c r="AGL92" s="14"/>
      <c r="AGM92" s="14"/>
      <c r="AGN92" s="14"/>
      <c r="AGO92" s="14"/>
      <c r="AGP92" s="14"/>
      <c r="AGQ92" s="14"/>
      <c r="AGR92" s="14"/>
      <c r="AGS92" s="14"/>
      <c r="AGT92" s="14"/>
      <c r="AGU92" s="14"/>
      <c r="AGV92" s="14"/>
      <c r="AGW92" s="14"/>
      <c r="AGX92" s="14"/>
      <c r="AGY92" s="14"/>
      <c r="AGZ92" s="14"/>
      <c r="AHA92" s="14"/>
      <c r="AHB92" s="14"/>
      <c r="AHC92" s="14"/>
      <c r="AHD92" s="14"/>
      <c r="AHE92" s="14"/>
      <c r="AHF92" s="14"/>
      <c r="AHG92" s="14"/>
      <c r="AHH92" s="14"/>
      <c r="AHI92" s="14"/>
      <c r="AHJ92" s="14"/>
      <c r="AHK92" s="14"/>
      <c r="AHL92" s="14"/>
      <c r="AHM92" s="14"/>
      <c r="AHN92" s="14"/>
      <c r="AHO92" s="14"/>
      <c r="AHP92" s="14"/>
      <c r="AHQ92" s="14"/>
      <c r="AHR92" s="14"/>
      <c r="AHS92" s="14"/>
      <c r="AHT92" s="14"/>
      <c r="AHU92" s="14"/>
      <c r="AHV92" s="14"/>
      <c r="AHW92" s="14"/>
      <c r="AHX92" s="14"/>
      <c r="AHY92" s="14"/>
      <c r="AHZ92" s="14"/>
      <c r="AIA92" s="14"/>
      <c r="AIB92" s="14"/>
      <c r="AIC92" s="14"/>
      <c r="AID92" s="14"/>
      <c r="AIE92" s="14"/>
      <c r="AIF92" s="14"/>
      <c r="AIG92" s="14"/>
      <c r="AIH92" s="14"/>
      <c r="AII92" s="14"/>
      <c r="AIJ92" s="14"/>
      <c r="AIK92" s="14"/>
      <c r="AIL92" s="14"/>
      <c r="AIM92" s="14"/>
      <c r="AIN92" s="14"/>
      <c r="AIO92" s="14"/>
      <c r="AIP92" s="14"/>
      <c r="AIQ92" s="14"/>
      <c r="AIR92" s="14"/>
      <c r="AIS92" s="14"/>
      <c r="AIT92" s="14"/>
      <c r="AIU92" s="14"/>
      <c r="AIV92" s="14"/>
      <c r="AIW92" s="14"/>
      <c r="AIX92" s="14"/>
      <c r="AIY92" s="14"/>
      <c r="AIZ92" s="14"/>
      <c r="AJA92" s="14"/>
      <c r="AJB92" s="14"/>
      <c r="AJC92" s="14"/>
      <c r="AJD92" s="14"/>
      <c r="AJE92" s="14"/>
      <c r="AJF92" s="14"/>
      <c r="AJG92" s="14"/>
      <c r="AJH92" s="14"/>
      <c r="AJI92" s="14"/>
      <c r="AJJ92" s="14"/>
      <c r="AJK92" s="14"/>
      <c r="AJL92" s="14"/>
      <c r="AJM92" s="14"/>
      <c r="AJN92" s="14"/>
      <c r="AJO92" s="14"/>
      <c r="AJP92" s="14"/>
      <c r="AJQ92" s="14"/>
      <c r="AJR92" s="14"/>
      <c r="AJS92" s="14"/>
      <c r="AJT92" s="14"/>
      <c r="AJU92" s="14"/>
      <c r="AJV92" s="14"/>
      <c r="AJW92" s="14"/>
      <c r="AJX92" s="14"/>
      <c r="AJY92" s="14"/>
      <c r="AJZ92" s="14"/>
      <c r="AKA92" s="14"/>
      <c r="AKB92" s="14"/>
      <c r="AKC92" s="14"/>
      <c r="AKD92" s="14"/>
      <c r="AKE92" s="14"/>
      <c r="AKF92" s="14"/>
      <c r="AKG92" s="14"/>
      <c r="AKH92" s="14"/>
      <c r="AKI92" s="14"/>
      <c r="AKJ92" s="14"/>
      <c r="AKK92" s="14"/>
      <c r="AKL92" s="14"/>
      <c r="AKM92" s="14"/>
      <c r="AKN92" s="14"/>
      <c r="AKO92" s="14"/>
      <c r="AKP92" s="14"/>
      <c r="AKQ92" s="14"/>
      <c r="AKR92" s="14"/>
      <c r="AKS92" s="14"/>
      <c r="AKT92" s="14"/>
      <c r="AKU92" s="14"/>
      <c r="AKV92" s="14"/>
      <c r="AKW92" s="14"/>
      <c r="AKX92" s="14"/>
      <c r="AKY92" s="14"/>
      <c r="AKZ92" s="14"/>
      <c r="ALA92" s="14"/>
      <c r="ALB92" s="14"/>
      <c r="ALC92" s="14"/>
      <c r="ALD92" s="14"/>
      <c r="ALE92" s="14"/>
      <c r="ALF92" s="14"/>
      <c r="ALG92" s="14"/>
      <c r="ALH92" s="14"/>
      <c r="ALI92" s="14"/>
      <c r="ALJ92" s="14"/>
      <c r="ALK92" s="14"/>
      <c r="ALL92" s="14"/>
      <c r="ALM92" s="14"/>
      <c r="ALN92" s="14"/>
      <c r="ALO92" s="14"/>
      <c r="ALP92" s="14"/>
      <c r="ALQ92" s="14"/>
      <c r="ALR92" s="14"/>
      <c r="ALS92" s="14"/>
      <c r="ALT92" s="14"/>
      <c r="ALU92" s="14"/>
      <c r="ALV92" s="14"/>
      <c r="ALW92" s="14"/>
      <c r="ALX92" s="14"/>
      <c r="ALY92" s="14"/>
      <c r="ALZ92" s="14"/>
      <c r="AMA92" s="14"/>
      <c r="AMB92" s="14"/>
      <c r="AMC92" s="14"/>
      <c r="AMD92" s="14"/>
      <c r="AME92" s="14"/>
    </row>
    <row r="93" spans="1:1019" ht="15" x14ac:dyDescent="0.25">
      <c r="A93" s="14" t="s">
        <v>1566</v>
      </c>
      <c r="B93" s="18">
        <v>3197</v>
      </c>
      <c r="C93" s="14"/>
      <c r="D93" s="14" t="s">
        <v>1567</v>
      </c>
      <c r="E93" s="14"/>
      <c r="F93" s="14"/>
      <c r="G93" s="19"/>
      <c r="H93" s="20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</row>
    <row r="94" spans="1:1019" ht="15" x14ac:dyDescent="0.25">
      <c r="A94" s="14" t="s">
        <v>1572</v>
      </c>
      <c r="B94" s="18">
        <v>17792</v>
      </c>
      <c r="C94" s="14"/>
      <c r="D94" s="14" t="s">
        <v>1573</v>
      </c>
      <c r="E94" s="14"/>
      <c r="F94" s="14"/>
      <c r="G94" s="19"/>
      <c r="H94" s="20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</row>
    <row r="95" spans="1:1019" x14ac:dyDescent="0.2">
      <c r="A95" t="s">
        <v>1077</v>
      </c>
      <c r="B95" s="13">
        <v>253536</v>
      </c>
    </row>
    <row r="96" spans="1:1019" x14ac:dyDescent="0.2">
      <c r="A96" t="s">
        <v>323</v>
      </c>
      <c r="B96" s="13">
        <v>133509.5</v>
      </c>
    </row>
    <row r="97" spans="1:2" x14ac:dyDescent="0.2">
      <c r="A97" t="s">
        <v>433</v>
      </c>
      <c r="B97" s="13">
        <v>1116413.25</v>
      </c>
    </row>
    <row r="98" spans="1:2" x14ac:dyDescent="0.2">
      <c r="A98" t="s">
        <v>171</v>
      </c>
      <c r="B98" s="13">
        <v>729472</v>
      </c>
    </row>
    <row r="99" spans="1:2" x14ac:dyDescent="0.2">
      <c r="A99" t="s">
        <v>2002</v>
      </c>
      <c r="B99" s="13">
        <v>2722.0833333333298</v>
      </c>
    </row>
    <row r="100" spans="1:2" x14ac:dyDescent="0.2">
      <c r="A100" t="s">
        <v>1186</v>
      </c>
      <c r="B100" s="13">
        <v>240400.5</v>
      </c>
    </row>
    <row r="101" spans="1:2" x14ac:dyDescent="0.2">
      <c r="A101" t="s">
        <v>2162</v>
      </c>
      <c r="B101" s="13">
        <v>1154.4000000000001</v>
      </c>
    </row>
    <row r="102" spans="1:2" x14ac:dyDescent="0.2">
      <c r="A102" t="s">
        <v>2163</v>
      </c>
      <c r="B102" s="13">
        <v>3036.8</v>
      </c>
    </row>
    <row r="103" spans="1:2" x14ac:dyDescent="0.2">
      <c r="A103" t="s">
        <v>2164</v>
      </c>
      <c r="B103" s="13">
        <v>7075.2</v>
      </c>
    </row>
    <row r="104" spans="1:2" x14ac:dyDescent="0.2">
      <c r="A104" t="s">
        <v>2165</v>
      </c>
      <c r="B104" s="13">
        <v>5645.8666666666704</v>
      </c>
    </row>
    <row r="105" spans="1:2" x14ac:dyDescent="0.2">
      <c r="A105" t="s">
        <v>2166</v>
      </c>
      <c r="B105" s="13">
        <v>3787.7333333333299</v>
      </c>
    </row>
    <row r="106" spans="1:2" x14ac:dyDescent="0.2">
      <c r="A106" t="s">
        <v>2167</v>
      </c>
      <c r="B106" s="13">
        <v>1357.86666666667</v>
      </c>
    </row>
    <row r="107" spans="1:2" x14ac:dyDescent="0.2">
      <c r="B107" s="13">
        <f>SUM(B1:B106)</f>
        <v>6339712.1166666662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B33"/>
  <sheetViews>
    <sheetView workbookViewId="0"/>
  </sheetViews>
  <sheetFormatPr defaultRowHeight="14.25" x14ac:dyDescent="0.2"/>
  <cols>
    <col min="1" max="1" width="9.875" style="3" customWidth="1"/>
    <col min="2" max="2" width="10.125" style="3" customWidth="1"/>
    <col min="3" max="3" width="28.625" style="3" customWidth="1"/>
    <col min="4" max="4" width="30.375" style="3" customWidth="1"/>
    <col min="5" max="5" width="15.75" style="24" customWidth="1"/>
    <col min="6" max="6" width="10.75" style="24" customWidth="1"/>
    <col min="7" max="1016" width="10.75" style="3" customWidth="1"/>
    <col min="1017" max="1024" width="10.75" customWidth="1"/>
    <col min="1025" max="1025" width="9" customWidth="1"/>
  </cols>
  <sheetData>
    <row r="1" spans="1:1016" ht="15" x14ac:dyDescent="0.25">
      <c r="A1" s="1" t="s">
        <v>1574</v>
      </c>
      <c r="B1" s="1" t="s">
        <v>1575</v>
      </c>
      <c r="C1" s="1" t="s">
        <v>0</v>
      </c>
      <c r="D1" s="1" t="s">
        <v>1</v>
      </c>
      <c r="E1" s="39" t="s">
        <v>2168</v>
      </c>
      <c r="F1" s="40" t="s">
        <v>2169</v>
      </c>
      <c r="G1" s="1" t="s">
        <v>2170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</row>
    <row r="2" spans="1:1016" x14ac:dyDescent="0.2">
      <c r="A2" s="3" t="s">
        <v>1586</v>
      </c>
      <c r="B2" s="4" t="s">
        <v>1601</v>
      </c>
      <c r="C2" s="3" t="s">
        <v>12</v>
      </c>
      <c r="D2" s="3" t="s">
        <v>13</v>
      </c>
      <c r="E2" s="24">
        <v>1.8569310689310701</v>
      </c>
      <c r="F2" s="24">
        <v>0.31104895104895097</v>
      </c>
      <c r="G2" s="24">
        <f t="shared" ref="G2:G33" si="0">SUM(E2:F2)</f>
        <v>2.1679800199800212</v>
      </c>
    </row>
    <row r="3" spans="1:1016" s="21" customFormat="1" x14ac:dyDescent="0.2">
      <c r="A3" s="21" t="s">
        <v>1590</v>
      </c>
      <c r="B3" s="27" t="s">
        <v>1601</v>
      </c>
      <c r="C3" s="21" t="s">
        <v>137</v>
      </c>
      <c r="D3" s="21" t="s">
        <v>138</v>
      </c>
      <c r="E3" s="28"/>
      <c r="F3" s="28">
        <v>6.8430769230769197</v>
      </c>
      <c r="G3" s="28">
        <f t="shared" si="0"/>
        <v>6.8430769230769197</v>
      </c>
    </row>
    <row r="4" spans="1:1016" x14ac:dyDescent="0.2">
      <c r="A4" s="3" t="s">
        <v>1590</v>
      </c>
      <c r="B4" s="4" t="s">
        <v>1601</v>
      </c>
      <c r="C4" s="3" t="s">
        <v>1726</v>
      </c>
      <c r="D4" s="12" t="s">
        <v>2171</v>
      </c>
      <c r="F4" s="24">
        <v>32.193566433566403</v>
      </c>
      <c r="G4" s="24">
        <f t="shared" si="0"/>
        <v>32.193566433566403</v>
      </c>
    </row>
    <row r="5" spans="1:1016" x14ac:dyDescent="0.2">
      <c r="A5" s="3" t="s">
        <v>1590</v>
      </c>
      <c r="B5" s="4" t="s">
        <v>1601</v>
      </c>
      <c r="C5" s="3" t="s">
        <v>333</v>
      </c>
      <c r="D5" s="3" t="s">
        <v>334</v>
      </c>
      <c r="E5" s="24">
        <v>0.61897702297702295</v>
      </c>
      <c r="F5" s="24">
        <v>0.15552447552447601</v>
      </c>
      <c r="G5" s="24">
        <f t="shared" si="0"/>
        <v>0.77450149850149896</v>
      </c>
    </row>
    <row r="6" spans="1:1016" x14ac:dyDescent="0.2">
      <c r="A6" s="3" t="s">
        <v>1590</v>
      </c>
      <c r="B6" s="4">
        <v>20117652</v>
      </c>
      <c r="C6" s="3" t="s">
        <v>343</v>
      </c>
      <c r="D6" s="3" t="s">
        <v>344</v>
      </c>
      <c r="E6" s="24">
        <v>3.01768231768231</v>
      </c>
      <c r="F6" s="24">
        <v>0.31104895104895097</v>
      </c>
      <c r="G6" s="24">
        <f t="shared" si="0"/>
        <v>3.3287312687312611</v>
      </c>
    </row>
    <row r="7" spans="1:1016" x14ac:dyDescent="0.2">
      <c r="A7" s="3" t="s">
        <v>1590</v>
      </c>
      <c r="B7" s="4" t="s">
        <v>1601</v>
      </c>
      <c r="C7" s="3" t="s">
        <v>379</v>
      </c>
      <c r="D7" s="3" t="s">
        <v>380</v>
      </c>
      <c r="E7" s="24">
        <v>2.8603416583416501</v>
      </c>
      <c r="F7" s="24">
        <v>1.6330069930069899</v>
      </c>
      <c r="G7" s="24">
        <f t="shared" si="0"/>
        <v>4.49334865134864</v>
      </c>
    </row>
    <row r="8" spans="1:1016" x14ac:dyDescent="0.2">
      <c r="A8" s="3" t="s">
        <v>1590</v>
      </c>
      <c r="B8" s="4" t="s">
        <v>1601</v>
      </c>
      <c r="C8" s="3" t="s">
        <v>409</v>
      </c>
      <c r="D8" s="3" t="s">
        <v>410</v>
      </c>
      <c r="E8" s="24">
        <v>1.54405594405594</v>
      </c>
      <c r="F8" s="24">
        <v>0.54433566433566405</v>
      </c>
      <c r="G8" s="24">
        <f t="shared" si="0"/>
        <v>2.0883916083916043</v>
      </c>
    </row>
    <row r="9" spans="1:1016" x14ac:dyDescent="0.2">
      <c r="A9" s="3" t="s">
        <v>1586</v>
      </c>
      <c r="B9" s="4">
        <v>20090359</v>
      </c>
      <c r="C9" s="3" t="s">
        <v>525</v>
      </c>
      <c r="D9" s="3" t="s">
        <v>526</v>
      </c>
      <c r="E9" s="24">
        <v>0.85035964035963996</v>
      </c>
      <c r="F9" s="24">
        <v>0.72902097902097895</v>
      </c>
      <c r="G9" s="24">
        <f t="shared" si="0"/>
        <v>1.5793806193806188</v>
      </c>
    </row>
    <row r="10" spans="1:1016" x14ac:dyDescent="0.2">
      <c r="A10" s="3" t="s">
        <v>1586</v>
      </c>
      <c r="B10" s="4" t="s">
        <v>1601</v>
      </c>
      <c r="C10" s="3" t="s">
        <v>568</v>
      </c>
      <c r="D10" s="3" t="s">
        <v>569</v>
      </c>
      <c r="E10" s="24">
        <v>1.39258541458542</v>
      </c>
      <c r="F10" s="24">
        <v>0.15552447552447601</v>
      </c>
      <c r="G10" s="24">
        <f t="shared" si="0"/>
        <v>1.548109890109896</v>
      </c>
    </row>
    <row r="11" spans="1:1016" x14ac:dyDescent="0.2">
      <c r="A11" s="3" t="s">
        <v>1586</v>
      </c>
      <c r="B11" s="4">
        <v>13225021</v>
      </c>
      <c r="C11" s="3" t="s">
        <v>604</v>
      </c>
      <c r="D11" s="3" t="s">
        <v>605</v>
      </c>
      <c r="E11" s="24">
        <v>0.38691708291708299</v>
      </c>
      <c r="F11" s="24">
        <v>0.38881118881118898</v>
      </c>
      <c r="G11" s="24">
        <f t="shared" si="0"/>
        <v>0.77572827172827197</v>
      </c>
    </row>
    <row r="12" spans="1:1016" s="21" customFormat="1" x14ac:dyDescent="0.2">
      <c r="A12" s="21" t="s">
        <v>1590</v>
      </c>
      <c r="B12" s="27" t="s">
        <v>1601</v>
      </c>
      <c r="C12" s="21" t="s">
        <v>616</v>
      </c>
      <c r="D12" s="21" t="s">
        <v>2172</v>
      </c>
      <c r="E12" s="28"/>
      <c r="F12" s="28">
        <v>10.342377622377599</v>
      </c>
      <c r="G12" s="28">
        <f t="shared" si="0"/>
        <v>10.342377622377599</v>
      </c>
    </row>
    <row r="13" spans="1:1016" s="21" customFormat="1" x14ac:dyDescent="0.2">
      <c r="A13" s="21" t="s">
        <v>1590</v>
      </c>
      <c r="B13" s="27">
        <v>6757233</v>
      </c>
      <c r="C13" s="21" t="s">
        <v>690</v>
      </c>
      <c r="D13" s="21" t="s">
        <v>691</v>
      </c>
      <c r="E13" s="28"/>
      <c r="F13" s="28">
        <v>6.5320279720279704</v>
      </c>
      <c r="G13" s="28">
        <f t="shared" si="0"/>
        <v>6.5320279720279704</v>
      </c>
    </row>
    <row r="14" spans="1:1016" x14ac:dyDescent="0.2">
      <c r="A14" s="3" t="s">
        <v>1586</v>
      </c>
      <c r="B14" s="4" t="s">
        <v>1601</v>
      </c>
      <c r="C14" s="3" t="s">
        <v>878</v>
      </c>
      <c r="D14" s="3" t="s">
        <v>879</v>
      </c>
      <c r="E14" s="24">
        <v>1.23705094905095</v>
      </c>
      <c r="F14" s="24">
        <v>2.56615384615385</v>
      </c>
      <c r="G14" s="24">
        <f t="shared" si="0"/>
        <v>3.8032047952047998</v>
      </c>
    </row>
    <row r="15" spans="1:1016" s="21" customFormat="1" x14ac:dyDescent="0.2">
      <c r="A15" s="21" t="s">
        <v>1590</v>
      </c>
      <c r="B15" s="27" t="s">
        <v>1601</v>
      </c>
      <c r="C15" s="21" t="s">
        <v>910</v>
      </c>
      <c r="D15" s="21" t="s">
        <v>911</v>
      </c>
      <c r="E15" s="28"/>
      <c r="F15" s="28">
        <v>75.196083916083893</v>
      </c>
      <c r="G15" s="28">
        <f t="shared" si="0"/>
        <v>75.196083916083893</v>
      </c>
    </row>
    <row r="16" spans="1:1016" x14ac:dyDescent="0.2">
      <c r="A16" s="3" t="s">
        <v>1590</v>
      </c>
      <c r="B16" s="4">
        <v>20115159</v>
      </c>
      <c r="C16" s="3" t="s">
        <v>946</v>
      </c>
      <c r="D16" s="3" t="s">
        <v>947</v>
      </c>
      <c r="F16" s="24">
        <v>3.9658741258741301</v>
      </c>
      <c r="G16" s="24">
        <f t="shared" si="0"/>
        <v>3.9658741258741301</v>
      </c>
    </row>
    <row r="17" spans="1:7" x14ac:dyDescent="0.2">
      <c r="A17" s="3" t="s">
        <v>1588</v>
      </c>
      <c r="B17" s="4" t="s">
        <v>1601</v>
      </c>
      <c r="C17" s="3" t="s">
        <v>1955</v>
      </c>
      <c r="D17" s="3" t="s">
        <v>2173</v>
      </c>
      <c r="F17" s="24">
        <v>0.15552447552447601</v>
      </c>
      <c r="G17" s="24">
        <f t="shared" si="0"/>
        <v>0.15552447552447601</v>
      </c>
    </row>
    <row r="18" spans="1:7" s="21" customFormat="1" x14ac:dyDescent="0.2">
      <c r="A18" s="21" t="s">
        <v>1590</v>
      </c>
      <c r="B18" s="27" t="s">
        <v>1601</v>
      </c>
      <c r="C18" s="21" t="s">
        <v>953</v>
      </c>
      <c r="D18" s="21" t="s">
        <v>954</v>
      </c>
      <c r="E18" s="28"/>
      <c r="F18" s="28">
        <v>42.691468531468502</v>
      </c>
      <c r="G18" s="28">
        <f t="shared" si="0"/>
        <v>42.691468531468502</v>
      </c>
    </row>
    <row r="19" spans="1:7" s="21" customFormat="1" x14ac:dyDescent="0.2">
      <c r="A19" s="21" t="s">
        <v>1590</v>
      </c>
      <c r="B19" s="27" t="s">
        <v>1601</v>
      </c>
      <c r="C19" s="21" t="s">
        <v>1014</v>
      </c>
      <c r="D19" s="21" t="s">
        <v>1015</v>
      </c>
      <c r="E19" s="28">
        <v>8.0367672327672306</v>
      </c>
      <c r="F19" s="28">
        <v>2.7994405594405598</v>
      </c>
      <c r="G19" s="28">
        <f t="shared" si="0"/>
        <v>10.836207792207791</v>
      </c>
    </row>
    <row r="20" spans="1:7" x14ac:dyDescent="0.2">
      <c r="A20" s="3" t="s">
        <v>1588</v>
      </c>
      <c r="B20" s="4" t="s">
        <v>1601</v>
      </c>
      <c r="C20" s="3" t="s">
        <v>1045</v>
      </c>
      <c r="D20" s="3" t="s">
        <v>1046</v>
      </c>
      <c r="E20" s="24">
        <v>0.54154845154845099</v>
      </c>
      <c r="F20" s="24">
        <v>0.15552447552447601</v>
      </c>
      <c r="G20" s="24">
        <f t="shared" si="0"/>
        <v>0.69707292707292701</v>
      </c>
    </row>
    <row r="21" spans="1:7" s="21" customFormat="1" x14ac:dyDescent="0.2">
      <c r="A21" s="21" t="s">
        <v>1590</v>
      </c>
      <c r="B21" s="27" t="s">
        <v>1601</v>
      </c>
      <c r="C21" s="21" t="s">
        <v>1050</v>
      </c>
      <c r="D21" s="21" t="s">
        <v>1051</v>
      </c>
      <c r="E21" s="28"/>
      <c r="F21" s="28">
        <v>56.766433566433598</v>
      </c>
      <c r="G21" s="28">
        <f t="shared" si="0"/>
        <v>56.766433566433598</v>
      </c>
    </row>
    <row r="22" spans="1:7" x14ac:dyDescent="0.2">
      <c r="A22" s="3" t="s">
        <v>1588</v>
      </c>
      <c r="B22" s="4" t="s">
        <v>1601</v>
      </c>
      <c r="C22" s="3" t="s">
        <v>1079</v>
      </c>
      <c r="D22" s="12" t="s">
        <v>1080</v>
      </c>
      <c r="E22" s="24">
        <v>6.18660939060939</v>
      </c>
      <c r="F22" s="24">
        <v>7.7762237762237799E-2</v>
      </c>
      <c r="G22" s="24">
        <f t="shared" si="0"/>
        <v>6.2643716283716282</v>
      </c>
    </row>
    <row r="23" spans="1:7" x14ac:dyDescent="0.2">
      <c r="A23" s="3" t="s">
        <v>1590</v>
      </c>
      <c r="B23" s="4">
        <v>13096932</v>
      </c>
      <c r="C23" s="3" t="s">
        <v>1090</v>
      </c>
      <c r="D23" s="3" t="s">
        <v>1091</v>
      </c>
      <c r="E23" s="24">
        <v>2.5892927072926999</v>
      </c>
      <c r="F23" s="24">
        <v>1.3219580419580399</v>
      </c>
      <c r="G23" s="24">
        <f t="shared" si="0"/>
        <v>3.9112507492507396</v>
      </c>
    </row>
    <row r="24" spans="1:7" s="21" customFormat="1" x14ac:dyDescent="0.2">
      <c r="A24" s="21" t="s">
        <v>1590</v>
      </c>
      <c r="B24" s="27" t="s">
        <v>1601</v>
      </c>
      <c r="C24" s="21" t="s">
        <v>1100</v>
      </c>
      <c r="D24" s="21" t="s">
        <v>1101</v>
      </c>
      <c r="E24" s="28"/>
      <c r="F24" s="28">
        <v>5.9876923076923099</v>
      </c>
      <c r="G24" s="28">
        <f t="shared" si="0"/>
        <v>5.9876923076923099</v>
      </c>
    </row>
    <row r="25" spans="1:7" s="21" customFormat="1" x14ac:dyDescent="0.2">
      <c r="A25" s="21" t="s">
        <v>1590</v>
      </c>
      <c r="B25" s="27" t="s">
        <v>1601</v>
      </c>
      <c r="C25" s="21" t="s">
        <v>1130</v>
      </c>
      <c r="D25" s="21" t="s">
        <v>1131</v>
      </c>
      <c r="E25" s="28"/>
      <c r="F25" s="28">
        <v>5.9099300699300699</v>
      </c>
      <c r="G25" s="28">
        <f t="shared" si="0"/>
        <v>5.9099300699300699</v>
      </c>
    </row>
    <row r="26" spans="1:7" x14ac:dyDescent="0.2">
      <c r="A26" s="3" t="s">
        <v>1590</v>
      </c>
      <c r="B26" s="4">
        <v>20079451</v>
      </c>
      <c r="C26" s="3" t="s">
        <v>1132</v>
      </c>
      <c r="D26" s="3" t="s">
        <v>1133</v>
      </c>
      <c r="E26" s="24">
        <v>0.58867132867132899</v>
      </c>
      <c r="F26" s="24">
        <v>0.67069930069930095</v>
      </c>
      <c r="G26" s="24">
        <f t="shared" si="0"/>
        <v>1.2593706293706299</v>
      </c>
    </row>
    <row r="27" spans="1:7" x14ac:dyDescent="0.2">
      <c r="A27" s="3" t="s">
        <v>1590</v>
      </c>
      <c r="B27" s="4">
        <v>20135644</v>
      </c>
      <c r="C27" s="3" t="s">
        <v>1181</v>
      </c>
      <c r="D27" s="3" t="s">
        <v>1182</v>
      </c>
      <c r="E27" s="24">
        <v>0.89838561438561504</v>
      </c>
      <c r="F27" s="24">
        <v>1.1469930069930101</v>
      </c>
      <c r="G27" s="24">
        <f t="shared" si="0"/>
        <v>2.0453786213786254</v>
      </c>
    </row>
    <row r="28" spans="1:7" s="21" customFormat="1" x14ac:dyDescent="0.2">
      <c r="A28" s="21" t="s">
        <v>1590</v>
      </c>
      <c r="B28" s="27">
        <v>20146347</v>
      </c>
      <c r="C28" s="21" t="s">
        <v>1233</v>
      </c>
      <c r="D28" s="21" t="s">
        <v>1234</v>
      </c>
      <c r="E28" s="28"/>
      <c r="F28" s="28">
        <v>5.5988811188811196</v>
      </c>
      <c r="G28" s="28">
        <f t="shared" si="0"/>
        <v>5.5988811188811196</v>
      </c>
    </row>
    <row r="29" spans="1:7" x14ac:dyDescent="0.2">
      <c r="A29" s="3" t="s">
        <v>1586</v>
      </c>
      <c r="B29" s="4" t="s">
        <v>1601</v>
      </c>
      <c r="C29" s="3" t="s">
        <v>1307</v>
      </c>
      <c r="D29" s="3" t="s">
        <v>1308</v>
      </c>
      <c r="E29" s="24">
        <v>0.61852547452547502</v>
      </c>
      <c r="F29" s="24">
        <v>0.46657342657342699</v>
      </c>
      <c r="G29" s="24">
        <f t="shared" si="0"/>
        <v>1.0850989010989021</v>
      </c>
    </row>
    <row r="30" spans="1:7" x14ac:dyDescent="0.2">
      <c r="A30" s="3" t="s">
        <v>1590</v>
      </c>
      <c r="B30" s="4" t="s">
        <v>1601</v>
      </c>
      <c r="C30" s="3" t="s">
        <v>1317</v>
      </c>
      <c r="D30" s="3" t="s">
        <v>1318</v>
      </c>
      <c r="F30" s="24">
        <v>2.41062937062937</v>
      </c>
      <c r="G30" s="24">
        <f t="shared" si="0"/>
        <v>2.41062937062937</v>
      </c>
    </row>
    <row r="31" spans="1:7" x14ac:dyDescent="0.2">
      <c r="A31" s="3" t="s">
        <v>1590</v>
      </c>
      <c r="B31" s="4">
        <v>20034447</v>
      </c>
      <c r="C31" s="3" t="s">
        <v>1471</v>
      </c>
      <c r="D31" s="12" t="s">
        <v>1472</v>
      </c>
      <c r="E31" s="24">
        <v>6.7961038961038902</v>
      </c>
      <c r="F31" s="24">
        <v>0.46657342657342699</v>
      </c>
      <c r="G31" s="24">
        <f t="shared" si="0"/>
        <v>7.2626773226773169</v>
      </c>
    </row>
    <row r="32" spans="1:7" x14ac:dyDescent="0.2">
      <c r="A32" s="3" t="s">
        <v>1590</v>
      </c>
      <c r="B32" s="4">
        <v>20148413</v>
      </c>
      <c r="C32" s="3" t="s">
        <v>1491</v>
      </c>
      <c r="D32" s="3" t="s">
        <v>1492</v>
      </c>
      <c r="F32" s="24">
        <v>0.41797202797202798</v>
      </c>
      <c r="G32" s="24">
        <f t="shared" si="0"/>
        <v>0.41797202797202798</v>
      </c>
    </row>
    <row r="33" spans="1:7" x14ac:dyDescent="0.2">
      <c r="A33" s="3" t="s">
        <v>1590</v>
      </c>
      <c r="B33" s="4" t="s">
        <v>1601</v>
      </c>
      <c r="C33" s="3" t="s">
        <v>1562</v>
      </c>
      <c r="D33" s="3" t="s">
        <v>1563</v>
      </c>
      <c r="E33" s="24">
        <v>1.9341338661338701</v>
      </c>
      <c r="F33" s="24">
        <v>1.2441958041957999</v>
      </c>
      <c r="G33" s="24">
        <f t="shared" si="0"/>
        <v>3.1783296703296697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list_client</vt:lpstr>
      <vt:lpstr>list_client2</vt:lpstr>
      <vt:lpstr>list_client3</vt:lpstr>
      <vt:lpstr>Sheet1</vt:lpstr>
      <vt:lpstr>Sheet2</vt:lpstr>
      <vt:lpstr>Sheet3</vt:lpstr>
      <vt:lpstr>Sheet7</vt:lpstr>
      <vt:lpstr>sumantri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 Setiawan</dc:creator>
  <cp:lastModifiedBy>ACHMADI</cp:lastModifiedBy>
  <cp:revision>190</cp:revision>
  <dcterms:created xsi:type="dcterms:W3CDTF">2021-03-01T14:28:20Z</dcterms:created>
  <dcterms:modified xsi:type="dcterms:W3CDTF">2021-03-18T09:37:45Z</dcterms:modified>
</cp:coreProperties>
</file>