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saki_nishida/Dropbox/早稲田大学/研究/2019_Yogibo研究/解析データ/"/>
    </mc:Choice>
  </mc:AlternateContent>
  <xr:revisionPtr revIDLastSave="0" documentId="13_ncr:1_{6108B3FE-80CA-914F-8212-CE19F639DD24}" xr6:coauthVersionLast="46" xr6:coauthVersionMax="46" xr10:uidLastSave="{00000000-0000-0000-0000-000000000000}"/>
  <bookViews>
    <workbookView xWindow="1000" yWindow="520" windowWidth="24600" windowHeight="13860" activeTab="1" xr2:uid="{D250DD10-AB91-FF4D-A5CD-69CF9E016F80}"/>
  </bookViews>
  <sheets>
    <sheet name="睡眠構造" sheetId="1" r:id="rId1"/>
    <sheet name="パワー値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V22" i="2" l="1"/>
  <c r="AT22" i="2"/>
  <c r="AR22" i="2"/>
  <c r="AP22" i="2"/>
  <c r="AP18" i="2"/>
  <c r="AQ18" i="2"/>
  <c r="AR18" i="2"/>
  <c r="AS18" i="2"/>
  <c r="AT18" i="2"/>
  <c r="AU18" i="2"/>
  <c r="AV18" i="2"/>
  <c r="AW18" i="2"/>
  <c r="AP19" i="2"/>
  <c r="AP20" i="2" s="1"/>
  <c r="AQ19" i="2"/>
  <c r="AR19" i="2"/>
  <c r="AR20" i="2" s="1"/>
  <c r="AS19" i="2"/>
  <c r="AT19" i="2"/>
  <c r="AT20" i="2" s="1"/>
  <c r="AU19" i="2"/>
  <c r="AV19" i="2"/>
  <c r="AV20" i="2" s="1"/>
  <c r="AW19" i="2"/>
  <c r="AQ20" i="2"/>
  <c r="AS20" i="2"/>
  <c r="AU20" i="2"/>
  <c r="AW20" i="2"/>
  <c r="AP5" i="2"/>
  <c r="AQ5" i="2"/>
  <c r="AR5" i="2"/>
  <c r="AS5" i="2"/>
  <c r="AT5" i="2"/>
  <c r="AU5" i="2"/>
  <c r="AV5" i="2"/>
  <c r="AW5" i="2"/>
  <c r="AP6" i="2"/>
  <c r="AQ6" i="2"/>
  <c r="AR6" i="2"/>
  <c r="AS6" i="2"/>
  <c r="AT6" i="2"/>
  <c r="AU6" i="2"/>
  <c r="AV6" i="2"/>
  <c r="AW6" i="2"/>
  <c r="AP7" i="2"/>
  <c r="AQ7" i="2"/>
  <c r="AR7" i="2"/>
  <c r="AS7" i="2"/>
  <c r="AT7" i="2"/>
  <c r="AU7" i="2"/>
  <c r="AV7" i="2"/>
  <c r="AW7" i="2"/>
  <c r="AP8" i="2"/>
  <c r="AQ8" i="2"/>
  <c r="AR8" i="2"/>
  <c r="AS8" i="2"/>
  <c r="AT8" i="2"/>
  <c r="AU8" i="2"/>
  <c r="AV8" i="2"/>
  <c r="AW8" i="2"/>
  <c r="AP9" i="2"/>
  <c r="AQ9" i="2"/>
  <c r="AR9" i="2"/>
  <c r="AS9" i="2"/>
  <c r="AT9" i="2"/>
  <c r="AU9" i="2"/>
  <c r="AV9" i="2"/>
  <c r="AW9" i="2"/>
  <c r="AP10" i="2"/>
  <c r="AQ10" i="2"/>
  <c r="AR10" i="2"/>
  <c r="AS10" i="2"/>
  <c r="AT10" i="2"/>
  <c r="AU10" i="2"/>
  <c r="AV10" i="2"/>
  <c r="AW10" i="2"/>
  <c r="AP11" i="2"/>
  <c r="AQ11" i="2"/>
  <c r="AR11" i="2"/>
  <c r="AS11" i="2"/>
  <c r="AT11" i="2"/>
  <c r="AU11" i="2"/>
  <c r="AV11" i="2"/>
  <c r="AW11" i="2"/>
  <c r="AP12" i="2"/>
  <c r="AQ12" i="2"/>
  <c r="AR12" i="2"/>
  <c r="AS12" i="2"/>
  <c r="AT12" i="2"/>
  <c r="AU12" i="2"/>
  <c r="AV12" i="2"/>
  <c r="AW12" i="2"/>
  <c r="AP13" i="2"/>
  <c r="AQ13" i="2"/>
  <c r="AR13" i="2"/>
  <c r="AS13" i="2"/>
  <c r="AT13" i="2"/>
  <c r="AU13" i="2"/>
  <c r="AV13" i="2"/>
  <c r="AW13" i="2"/>
  <c r="AP14" i="2"/>
  <c r="AQ14" i="2"/>
  <c r="AR14" i="2"/>
  <c r="AS14" i="2"/>
  <c r="AT14" i="2"/>
  <c r="AU14" i="2"/>
  <c r="AV14" i="2"/>
  <c r="AW14" i="2"/>
  <c r="AP15" i="2"/>
  <c r="AQ15" i="2"/>
  <c r="AR15" i="2"/>
  <c r="AS15" i="2"/>
  <c r="AT15" i="2"/>
  <c r="AU15" i="2"/>
  <c r="AV15" i="2"/>
  <c r="AW15" i="2"/>
  <c r="AP16" i="2"/>
  <c r="AQ16" i="2"/>
  <c r="AR16" i="2"/>
  <c r="AS16" i="2"/>
  <c r="AT16" i="2"/>
  <c r="AU16" i="2"/>
  <c r="AV16" i="2"/>
  <c r="AW16" i="2"/>
  <c r="AQ17" i="2"/>
  <c r="AS17" i="2"/>
  <c r="AU17" i="2"/>
  <c r="AW17" i="2"/>
  <c r="AQ4" i="2"/>
  <c r="AR4" i="2"/>
  <c r="AS4" i="2"/>
  <c r="AT4" i="2"/>
  <c r="AU4" i="2"/>
  <c r="AV4" i="2"/>
  <c r="AW4" i="2"/>
  <c r="AP4" i="2"/>
  <c r="AN22" i="2"/>
  <c r="AL22" i="2"/>
  <c r="AJ22" i="2"/>
  <c r="AH22" i="2"/>
  <c r="AF22" i="2"/>
  <c r="AB4" i="2"/>
  <c r="AC4" i="2"/>
  <c r="AD4" i="2"/>
  <c r="AE4" i="2"/>
  <c r="AE18" i="2" s="1"/>
  <c r="AF4" i="2"/>
  <c r="AG4" i="2"/>
  <c r="AB5" i="2"/>
  <c r="AC5" i="2"/>
  <c r="AC19" i="2" s="1"/>
  <c r="AC20" i="2" s="1"/>
  <c r="AD5" i="2"/>
  <c r="AE5" i="2"/>
  <c r="AF5" i="2"/>
  <c r="AG5" i="2"/>
  <c r="AG19" i="2" s="1"/>
  <c r="AG20" i="2" s="1"/>
  <c r="AB6" i="2"/>
  <c r="AC6" i="2"/>
  <c r="AD6" i="2"/>
  <c r="AE6" i="2"/>
  <c r="AF6" i="2"/>
  <c r="AG6" i="2"/>
  <c r="AB7" i="2"/>
  <c r="AC7" i="2"/>
  <c r="AD7" i="2"/>
  <c r="AE7" i="2"/>
  <c r="AF7" i="2"/>
  <c r="AG7" i="2"/>
  <c r="AB8" i="2"/>
  <c r="AC8" i="2"/>
  <c r="AD8" i="2"/>
  <c r="AE8" i="2"/>
  <c r="AF8" i="2"/>
  <c r="AG8" i="2"/>
  <c r="AB9" i="2"/>
  <c r="AC9" i="2"/>
  <c r="AD9" i="2"/>
  <c r="AE9" i="2"/>
  <c r="AF9" i="2"/>
  <c r="AG9" i="2"/>
  <c r="AB10" i="2"/>
  <c r="AC10" i="2"/>
  <c r="AD10" i="2"/>
  <c r="AE10" i="2"/>
  <c r="AF10" i="2"/>
  <c r="AG10" i="2"/>
  <c r="AB11" i="2"/>
  <c r="AC11" i="2"/>
  <c r="AD11" i="2"/>
  <c r="AE11" i="2"/>
  <c r="AF11" i="2"/>
  <c r="AG11" i="2"/>
  <c r="AB12" i="2"/>
  <c r="AC12" i="2"/>
  <c r="AD12" i="2"/>
  <c r="AE12" i="2"/>
  <c r="AF12" i="2"/>
  <c r="AG12" i="2"/>
  <c r="AB13" i="2"/>
  <c r="AC13" i="2"/>
  <c r="AD13" i="2"/>
  <c r="AE13" i="2"/>
  <c r="AF13" i="2"/>
  <c r="AG13" i="2"/>
  <c r="AB14" i="2"/>
  <c r="AC14" i="2"/>
  <c r="AD14" i="2"/>
  <c r="AE14" i="2"/>
  <c r="AF14" i="2"/>
  <c r="AG14" i="2"/>
  <c r="AB15" i="2"/>
  <c r="AC15" i="2"/>
  <c r="AD15" i="2"/>
  <c r="AE15" i="2"/>
  <c r="AF15" i="2"/>
  <c r="AG15" i="2"/>
  <c r="AB16" i="2"/>
  <c r="AC16" i="2"/>
  <c r="AD16" i="2"/>
  <c r="AE16" i="2"/>
  <c r="AF16" i="2"/>
  <c r="AG16" i="2"/>
  <c r="AC17" i="2"/>
  <c r="AE17" i="2"/>
  <c r="AG17" i="2"/>
  <c r="AA5" i="2"/>
  <c r="AA6" i="2"/>
  <c r="AA7" i="2"/>
  <c r="AA18" i="2" s="1"/>
  <c r="AA8" i="2"/>
  <c r="AA9" i="2"/>
  <c r="AA10" i="2"/>
  <c r="AA11" i="2"/>
  <c r="AA12" i="2"/>
  <c r="AA13" i="2"/>
  <c r="AA14" i="2"/>
  <c r="AA15" i="2"/>
  <c r="AA16" i="2"/>
  <c r="AA17" i="2"/>
  <c r="AA4" i="2"/>
  <c r="Z5" i="2"/>
  <c r="Z6" i="2"/>
  <c r="Z18" i="2" s="1"/>
  <c r="Z7" i="2"/>
  <c r="Z8" i="2"/>
  <c r="Z9" i="2"/>
  <c r="Z10" i="2"/>
  <c r="Z11" i="2"/>
  <c r="Z12" i="2"/>
  <c r="Z13" i="2"/>
  <c r="Z14" i="2"/>
  <c r="Z15" i="2"/>
  <c r="Z16" i="2"/>
  <c r="Z4" i="2"/>
  <c r="AO19" i="2"/>
  <c r="AO20" i="2" s="1"/>
  <c r="AN19" i="2"/>
  <c r="AN20" i="2" s="1"/>
  <c r="AM19" i="2"/>
  <c r="AM20" i="2" s="1"/>
  <c r="AL19" i="2"/>
  <c r="AL20" i="2" s="1"/>
  <c r="AK19" i="2"/>
  <c r="AK20" i="2" s="1"/>
  <c r="AJ19" i="2"/>
  <c r="AJ20" i="2" s="1"/>
  <c r="AI19" i="2"/>
  <c r="AI20" i="2" s="1"/>
  <c r="AH19" i="2"/>
  <c r="AH20" i="2" s="1"/>
  <c r="AO18" i="2"/>
  <c r="AN18" i="2"/>
  <c r="AM18" i="2"/>
  <c r="AL18" i="2"/>
  <c r="AK18" i="2"/>
  <c r="AJ18" i="2"/>
  <c r="AI18" i="2"/>
  <c r="AH18" i="2"/>
  <c r="X22" i="2"/>
  <c r="AB22" i="2"/>
  <c r="V22" i="2"/>
  <c r="T22" i="2"/>
  <c r="R22" i="2"/>
  <c r="P22" i="2"/>
  <c r="N22" i="2"/>
  <c r="L22" i="2"/>
  <c r="J22" i="2"/>
  <c r="H22" i="2"/>
  <c r="F22" i="2"/>
  <c r="D22" i="2"/>
  <c r="B22" i="2"/>
  <c r="AV22" i="1"/>
  <c r="AT22" i="1"/>
  <c r="AR22" i="1"/>
  <c r="AN22" i="1"/>
  <c r="Z22" i="1"/>
  <c r="X22" i="1"/>
  <c r="V22" i="1"/>
  <c r="N22" i="1"/>
  <c r="L22" i="1"/>
  <c r="D22" i="1"/>
  <c r="B22" i="1"/>
  <c r="E20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AB18" i="2"/>
  <c r="AD18" i="2"/>
  <c r="AF18" i="2"/>
  <c r="D19" i="2"/>
  <c r="E19" i="2"/>
  <c r="F19" i="2"/>
  <c r="G19" i="2"/>
  <c r="H19" i="2"/>
  <c r="I19" i="2"/>
  <c r="J19" i="2"/>
  <c r="K19" i="2"/>
  <c r="L19" i="2"/>
  <c r="L20" i="2" s="1"/>
  <c r="M19" i="2"/>
  <c r="M20" i="2" s="1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Z20" i="2" s="1"/>
  <c r="AA19" i="2"/>
  <c r="AA20" i="2" s="1"/>
  <c r="AB19" i="2"/>
  <c r="AB20" i="2" s="1"/>
  <c r="AD19" i="2"/>
  <c r="AD20" i="2" s="1"/>
  <c r="AF19" i="2"/>
  <c r="AF20" i="2" s="1"/>
  <c r="G20" i="2"/>
  <c r="K20" i="2"/>
  <c r="N20" i="2"/>
  <c r="O20" i="2"/>
  <c r="C20" i="2"/>
  <c r="C19" i="2"/>
  <c r="C18" i="2"/>
  <c r="B19" i="2"/>
  <c r="B20" i="2"/>
  <c r="B18" i="2"/>
  <c r="Y20" i="2"/>
  <c r="X20" i="2"/>
  <c r="W20" i="2"/>
  <c r="V20" i="2"/>
  <c r="U20" i="2"/>
  <c r="T20" i="2"/>
  <c r="S20" i="2"/>
  <c r="R20" i="2"/>
  <c r="Q20" i="2"/>
  <c r="P20" i="2"/>
  <c r="J20" i="2"/>
  <c r="I20" i="2"/>
  <c r="H20" i="2"/>
  <c r="F20" i="2"/>
  <c r="D20" i="2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B20" i="1"/>
  <c r="AE19" i="2" l="1"/>
  <c r="AE20" i="2" s="1"/>
  <c r="AG18" i="2"/>
  <c r="AC18" i="2"/>
  <c r="AD22" i="2"/>
  <c r="Z22" i="2"/>
</calcChain>
</file>

<file path=xl/sharedStrings.xml><?xml version="1.0" encoding="utf-8"?>
<sst xmlns="http://schemas.openxmlformats.org/spreadsheetml/2006/main" count="188" uniqueCount="56">
  <si>
    <t>各ステージの合計時間（SPT内）</t>
  </si>
  <si>
    <t>エピソードの統計情報（SPT内）</t>
  </si>
  <si>
    <t>睡眠効率 (SE)</t>
  </si>
  <si>
    <t>中途覚醒の割合</t>
  </si>
  <si>
    <t>総就床時間 (TIB)</t>
  </si>
  <si>
    <t>睡眠時間(SPT)</t>
  </si>
  <si>
    <t>総睡眠時間(TST)</t>
  </si>
  <si>
    <t>中途覚醒時間(WASO)</t>
  </si>
  <si>
    <t>Wake 総時間</t>
  </si>
  <si>
    <t>REM 総時間</t>
  </si>
  <si>
    <t>NREM 総時間</t>
  </si>
  <si>
    <t>浅睡眠 総時間</t>
  </si>
  <si>
    <t>深睡眠 総時間</t>
  </si>
  <si>
    <t>Wake（時間）</t>
  </si>
  <si>
    <t>REM（時間）</t>
  </si>
  <si>
    <t>N1（時間）</t>
  </si>
  <si>
    <t>N2（時間）</t>
  </si>
  <si>
    <t>N3（時間）</t>
  </si>
  <si>
    <t>RWA（時間）</t>
  </si>
  <si>
    <t>Wake（占有率）</t>
  </si>
  <si>
    <t>REM（占有率）</t>
  </si>
  <si>
    <t>N1（占有率）</t>
  </si>
  <si>
    <t>N2（占有率）</t>
  </si>
  <si>
    <t>N3（占有率）</t>
  </si>
  <si>
    <t>Yogibo</t>
  </si>
  <si>
    <t>Control</t>
  </si>
  <si>
    <t>HA</t>
  </si>
  <si>
    <t>RI</t>
  </si>
  <si>
    <t>IO</t>
  </si>
  <si>
    <t>SK</t>
  </si>
  <si>
    <t>SS</t>
  </si>
  <si>
    <t>AT</t>
  </si>
  <si>
    <t>YT</t>
  </si>
  <si>
    <t>SM</t>
  </si>
  <si>
    <t>YM</t>
  </si>
  <si>
    <t>KY</t>
  </si>
  <si>
    <t>HY</t>
  </si>
  <si>
    <t>KO</t>
  </si>
  <si>
    <t>SO</t>
  </si>
  <si>
    <t>AI</t>
  </si>
  <si>
    <t>AVE</t>
    <phoneticPr fontId="1"/>
  </si>
  <si>
    <t>SD</t>
    <phoneticPr fontId="1"/>
  </si>
  <si>
    <t>SEM</t>
    <phoneticPr fontId="1"/>
  </si>
  <si>
    <t>N1</t>
  </si>
  <si>
    <t>N2</t>
  </si>
  <si>
    <t>N3</t>
  </si>
  <si>
    <t>Delta_Power</t>
  </si>
  <si>
    <t>Theta_Power</t>
  </si>
  <si>
    <t>Alpha_Power</t>
  </si>
  <si>
    <t>Sigma_Power</t>
  </si>
  <si>
    <t>Total</t>
    <phoneticPr fontId="1"/>
  </si>
  <si>
    <t>t-TEST</t>
    <phoneticPr fontId="1"/>
  </si>
  <si>
    <t>入眠潜時(SL)</t>
    <rPh sb="0" eb="1">
      <t xml:space="preserve">ニュウミンセンジ </t>
    </rPh>
    <phoneticPr fontId="1"/>
  </si>
  <si>
    <t>REM潜時</t>
    <rPh sb="0" eb="2">
      <t>REM</t>
    </rPh>
    <rPh sb="3" eb="4">
      <t xml:space="preserve">センジ </t>
    </rPh>
    <phoneticPr fontId="1"/>
  </si>
  <si>
    <t>N1+N2</t>
    <phoneticPr fontId="1"/>
  </si>
  <si>
    <t>N2+N3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</si>
</sst>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00_ "/>
  </numFmts>
  <fonts count="7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2"/>
      <color theme="1"/>
      <name val="游ゴシック"/>
      <family val="3"/>
      <charset val="128"/>
      <scheme val="minor"/>
    </font>
    <font>
      <b/>
      <i/>
      <sz val="12"/>
      <color theme="1"/>
      <name val="游ゴシック"/>
      <family val="3"/>
      <charset val="128"/>
      <scheme val="minor"/>
    </font>
    <font>
      <sz val="12"/>
      <color theme="1"/>
      <name val="游ゴシック"/>
      <family val="3"/>
      <charset val="128"/>
      <scheme val="minor"/>
    </font>
    <font>
      <b/>
      <sz val="12"/>
      <color theme="0"/>
      <name val="游ゴシック"/>
      <family val="3"/>
      <charset val="128"/>
      <scheme val="minor"/>
    </font>
    <font>
      <sz val="12"/>
      <color rgb="FF000000"/>
      <name val="游ゴシック"/>
      <family val="3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41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0" fontId="2" fillId="0" borderId="1" xfId="0" applyFont="1" applyBorder="1">
      <alignment vertical="center"/>
    </xf>
    <xf numFmtId="0" fontId="2" fillId="0" borderId="0" xfId="0" applyFont="1">
      <alignment vertical="center"/>
    </xf>
    <xf numFmtId="0" fontId="0" fillId="0" borderId="2" xfId="0" applyBorder="1">
      <alignment vertical="center"/>
    </xf>
    <xf numFmtId="0" fontId="2" fillId="0" borderId="3" xfId="0" applyFont="1" applyBorder="1">
      <alignment vertical="center"/>
    </xf>
    <xf numFmtId="176" fontId="0" fillId="0" borderId="2" xfId="0" applyNumberFormat="1" applyBorder="1">
      <alignment vertical="center"/>
    </xf>
    <xf numFmtId="176" fontId="0" fillId="0" borderId="3" xfId="0" applyNumberFormat="1" applyBorder="1">
      <alignment vertical="center"/>
    </xf>
    <xf numFmtId="0" fontId="2" fillId="2" borderId="2" xfId="0" applyFont="1" applyFill="1" applyBorder="1">
      <alignment vertical="center"/>
    </xf>
    <xf numFmtId="0" fontId="2" fillId="2" borderId="0" xfId="0" applyFont="1" applyFill="1">
      <alignment vertical="center"/>
    </xf>
    <xf numFmtId="0" fontId="0" fillId="0" borderId="0" xfId="0" applyBorder="1">
      <alignment vertical="center"/>
    </xf>
    <xf numFmtId="176" fontId="0" fillId="0" borderId="0" xfId="0" applyNumberFormat="1" applyBorder="1">
      <alignment vertical="center"/>
    </xf>
    <xf numFmtId="0" fontId="3" fillId="0" borderId="0" xfId="0" applyFont="1">
      <alignment vertical="center"/>
    </xf>
    <xf numFmtId="0" fontId="3" fillId="0" borderId="4" xfId="0" applyFont="1" applyBorder="1">
      <alignment vertical="center"/>
    </xf>
    <xf numFmtId="176" fontId="0" fillId="0" borderId="5" xfId="0" applyNumberFormat="1" applyBorder="1">
      <alignment vertical="center"/>
    </xf>
    <xf numFmtId="176" fontId="0" fillId="0" borderId="6" xfId="0" applyNumberFormat="1" applyBorder="1">
      <alignment vertical="center"/>
    </xf>
    <xf numFmtId="176" fontId="3" fillId="0" borderId="5" xfId="0" applyNumberFormat="1" applyFont="1" applyBorder="1">
      <alignment vertical="center"/>
    </xf>
    <xf numFmtId="176" fontId="3" fillId="0" borderId="0" xfId="0" applyNumberFormat="1" applyFont="1">
      <alignment vertical="center"/>
    </xf>
    <xf numFmtId="176" fontId="2" fillId="2" borderId="2" xfId="0" applyNumberFormat="1" applyFont="1" applyFill="1" applyBorder="1">
      <alignment vertical="center"/>
    </xf>
    <xf numFmtId="176" fontId="5" fillId="3" borderId="2" xfId="0" applyNumberFormat="1" applyFont="1" applyFill="1" applyBorder="1">
      <alignment vertical="center"/>
    </xf>
    <xf numFmtId="176" fontId="5" fillId="3" borderId="0" xfId="0" applyNumberFormat="1" applyFont="1" applyFill="1">
      <alignment vertical="center"/>
    </xf>
    <xf numFmtId="176" fontId="2" fillId="4" borderId="2" xfId="0" applyNumberFormat="1" applyFont="1" applyFill="1" applyBorder="1">
      <alignment vertical="center"/>
    </xf>
    <xf numFmtId="176" fontId="2" fillId="4" borderId="0" xfId="0" applyNumberFormat="1" applyFont="1" applyFill="1">
      <alignment vertical="center"/>
    </xf>
    <xf numFmtId="176" fontId="2" fillId="2" borderId="0" xfId="0" applyNumberFormat="1" applyFont="1" applyFill="1">
      <alignment vertical="center"/>
    </xf>
    <xf numFmtId="176" fontId="2" fillId="5" borderId="2" xfId="0" applyNumberFormat="1" applyFont="1" applyFill="1" applyBorder="1">
      <alignment vertical="center"/>
    </xf>
    <xf numFmtId="176" fontId="2" fillId="5" borderId="0" xfId="0" applyNumberFormat="1" applyFont="1" applyFill="1">
      <alignment vertical="center"/>
    </xf>
    <xf numFmtId="10" fontId="0" fillId="0" borderId="0" xfId="0" applyNumberFormat="1">
      <alignment vertical="center"/>
    </xf>
    <xf numFmtId="10" fontId="0" fillId="0" borderId="1" xfId="0" applyNumberFormat="1" applyBorder="1">
      <alignment vertical="center"/>
    </xf>
    <xf numFmtId="10" fontId="0" fillId="0" borderId="0" xfId="0" applyNumberFormat="1" applyBorder="1">
      <alignment vertical="center"/>
    </xf>
    <xf numFmtId="0" fontId="3" fillId="0" borderId="0" xfId="0" applyFont="1" applyFill="1" applyBorder="1">
      <alignment vertical="center"/>
    </xf>
    <xf numFmtId="177" fontId="0" fillId="0" borderId="0" xfId="0" applyNumberFormat="1">
      <alignment vertical="center"/>
    </xf>
    <xf numFmtId="10" fontId="0" fillId="0" borderId="2" xfId="0" applyNumberFormat="1" applyBorder="1">
      <alignment vertical="center"/>
    </xf>
    <xf numFmtId="10" fontId="0" fillId="0" borderId="3" xfId="0" applyNumberFormat="1" applyBorder="1">
      <alignment vertical="center"/>
    </xf>
    <xf numFmtId="177" fontId="6" fillId="0" borderId="0" xfId="0" applyNumberFormat="1" applyFont="1">
      <alignment vertical="center"/>
    </xf>
    <xf numFmtId="177" fontId="3" fillId="6" borderId="0" xfId="0" applyNumberFormat="1" applyFont="1" applyFill="1">
      <alignment vertical="center"/>
    </xf>
    <xf numFmtId="177" fontId="4" fillId="0" borderId="0" xfId="0" applyNumberFormat="1" applyFont="1" applyFill="1">
      <alignment vertical="center"/>
    </xf>
    <xf numFmtId="176" fontId="5" fillId="7" borderId="2" xfId="0" applyNumberFormat="1" applyFont="1" applyFill="1" applyBorder="1">
      <alignment vertical="center"/>
    </xf>
    <xf numFmtId="176" fontId="5" fillId="7" borderId="0" xfId="0" applyNumberFormat="1" applyFont="1" applyFill="1">
      <alignment vertical="center"/>
    </xf>
    <xf numFmtId="177" fontId="3" fillId="6" borderId="2" xfId="0" applyNumberFormat="1" applyFont="1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AD57A-E7C6-764B-ACD2-BE1C77C9064E}">
  <dimension ref="A1:AW22"/>
  <sheetViews>
    <sheetView workbookViewId="0">
      <selection activeCell="B22" sqref="A22:B22"/>
    </sheetView>
  </sheetViews>
  <sheetFormatPr baseColWidth="10" defaultRowHeight="20"/>
  <sheetData>
    <row r="1" spans="1:49">
      <c r="B1" s="6"/>
      <c r="R1" s="6" t="s">
        <v>0</v>
      </c>
      <c r="AB1" s="6" t="s">
        <v>1</v>
      </c>
      <c r="AN1" s="6"/>
    </row>
    <row r="2" spans="1:49" s="5" customFormat="1">
      <c r="B2" s="10" t="s">
        <v>2</v>
      </c>
      <c r="C2" s="11"/>
      <c r="D2" s="11" t="s">
        <v>3</v>
      </c>
      <c r="E2" s="11"/>
      <c r="F2" s="11" t="s">
        <v>4</v>
      </c>
      <c r="G2" s="11"/>
      <c r="H2" s="11" t="s">
        <v>5</v>
      </c>
      <c r="I2" s="11"/>
      <c r="J2" s="11" t="s">
        <v>6</v>
      </c>
      <c r="K2" s="11"/>
      <c r="L2" s="11" t="s">
        <v>7</v>
      </c>
      <c r="M2" s="11"/>
      <c r="N2" s="11" t="s">
        <v>52</v>
      </c>
      <c r="O2" s="11"/>
      <c r="P2" s="11" t="s">
        <v>53</v>
      </c>
      <c r="Q2" s="11"/>
      <c r="R2" s="10" t="s">
        <v>8</v>
      </c>
      <c r="S2" s="11"/>
      <c r="T2" s="11" t="s">
        <v>9</v>
      </c>
      <c r="U2" s="11"/>
      <c r="V2" s="11" t="s">
        <v>10</v>
      </c>
      <c r="W2" s="11"/>
      <c r="X2" s="11" t="s">
        <v>11</v>
      </c>
      <c r="Y2" s="11"/>
      <c r="Z2" s="11" t="s">
        <v>12</v>
      </c>
      <c r="AA2" s="11"/>
      <c r="AB2" s="10" t="s">
        <v>13</v>
      </c>
      <c r="AC2" s="11"/>
      <c r="AD2" s="11" t="s">
        <v>14</v>
      </c>
      <c r="AE2" s="11"/>
      <c r="AF2" s="11" t="s">
        <v>15</v>
      </c>
      <c r="AG2" s="11"/>
      <c r="AH2" s="11" t="s">
        <v>16</v>
      </c>
      <c r="AI2" s="11"/>
      <c r="AJ2" s="11" t="s">
        <v>17</v>
      </c>
      <c r="AK2" s="11"/>
      <c r="AL2" s="11" t="s">
        <v>18</v>
      </c>
      <c r="AM2" s="11"/>
      <c r="AN2" s="10" t="s">
        <v>19</v>
      </c>
      <c r="AO2" s="11"/>
      <c r="AP2" s="11" t="s">
        <v>20</v>
      </c>
      <c r="AQ2" s="11"/>
      <c r="AR2" s="11" t="s">
        <v>21</v>
      </c>
      <c r="AS2" s="11"/>
      <c r="AT2" s="11" t="s">
        <v>22</v>
      </c>
      <c r="AU2" s="11"/>
      <c r="AV2" s="11" t="s">
        <v>23</v>
      </c>
      <c r="AW2" s="11"/>
    </row>
    <row r="3" spans="1:49">
      <c r="A3" s="4"/>
      <c r="B3" s="7" t="s">
        <v>24</v>
      </c>
      <c r="C3" s="4" t="s">
        <v>25</v>
      </c>
      <c r="D3" s="4" t="s">
        <v>24</v>
      </c>
      <c r="E3" s="4" t="s">
        <v>25</v>
      </c>
      <c r="F3" s="4" t="s">
        <v>24</v>
      </c>
      <c r="G3" s="4" t="s">
        <v>25</v>
      </c>
      <c r="H3" s="4" t="s">
        <v>24</v>
      </c>
      <c r="I3" s="4" t="s">
        <v>25</v>
      </c>
      <c r="J3" s="4" t="s">
        <v>24</v>
      </c>
      <c r="K3" s="4" t="s">
        <v>25</v>
      </c>
      <c r="L3" s="4" t="s">
        <v>24</v>
      </c>
      <c r="M3" s="4" t="s">
        <v>25</v>
      </c>
      <c r="N3" s="4" t="s">
        <v>24</v>
      </c>
      <c r="O3" s="4" t="s">
        <v>25</v>
      </c>
      <c r="P3" s="4" t="s">
        <v>24</v>
      </c>
      <c r="Q3" s="4" t="s">
        <v>25</v>
      </c>
      <c r="R3" s="7" t="s">
        <v>24</v>
      </c>
      <c r="S3" s="4" t="s">
        <v>25</v>
      </c>
      <c r="T3" s="4" t="s">
        <v>24</v>
      </c>
      <c r="U3" s="4" t="s">
        <v>25</v>
      </c>
      <c r="V3" s="4" t="s">
        <v>24</v>
      </c>
      <c r="W3" s="4" t="s">
        <v>25</v>
      </c>
      <c r="X3" s="4" t="s">
        <v>24</v>
      </c>
      <c r="Y3" s="4" t="s">
        <v>25</v>
      </c>
      <c r="Z3" s="4" t="s">
        <v>24</v>
      </c>
      <c r="AA3" s="4" t="s">
        <v>25</v>
      </c>
      <c r="AB3" s="7" t="s">
        <v>24</v>
      </c>
      <c r="AC3" s="4" t="s">
        <v>25</v>
      </c>
      <c r="AD3" s="4" t="s">
        <v>24</v>
      </c>
      <c r="AE3" s="4" t="s">
        <v>25</v>
      </c>
      <c r="AF3" s="4" t="s">
        <v>24</v>
      </c>
      <c r="AG3" s="4" t="s">
        <v>25</v>
      </c>
      <c r="AH3" s="4" t="s">
        <v>24</v>
      </c>
      <c r="AI3" s="4" t="s">
        <v>25</v>
      </c>
      <c r="AJ3" s="4" t="s">
        <v>24</v>
      </c>
      <c r="AK3" s="4" t="s">
        <v>25</v>
      </c>
      <c r="AL3" s="4" t="s">
        <v>24</v>
      </c>
      <c r="AM3" s="4" t="s">
        <v>25</v>
      </c>
      <c r="AN3" s="7" t="s">
        <v>24</v>
      </c>
      <c r="AO3" s="4" t="s">
        <v>25</v>
      </c>
      <c r="AP3" s="4" t="s">
        <v>24</v>
      </c>
      <c r="AQ3" s="4" t="s">
        <v>25</v>
      </c>
      <c r="AR3" s="4" t="s">
        <v>24</v>
      </c>
      <c r="AS3" s="4" t="s">
        <v>25</v>
      </c>
      <c r="AT3" s="4" t="s">
        <v>24</v>
      </c>
      <c r="AU3" s="4" t="s">
        <v>25</v>
      </c>
      <c r="AV3" s="4" t="s">
        <v>24</v>
      </c>
      <c r="AW3" s="4" t="s">
        <v>25</v>
      </c>
    </row>
    <row r="4" spans="1:49">
      <c r="A4" t="s">
        <v>26</v>
      </c>
      <c r="B4" s="8">
        <v>90.3</v>
      </c>
      <c r="C4" s="1">
        <v>98.8</v>
      </c>
      <c r="D4" s="1">
        <v>9.7402597402597397</v>
      </c>
      <c r="E4" s="1">
        <v>1.2048192771084301</v>
      </c>
      <c r="F4" s="1">
        <v>71.6666666666667</v>
      </c>
      <c r="G4" s="1">
        <v>63.6666666666667</v>
      </c>
      <c r="H4" s="1">
        <v>51.3333333333333</v>
      </c>
      <c r="I4" s="1">
        <v>55.3333333333333</v>
      </c>
      <c r="J4" s="1">
        <v>46.3333333333333</v>
      </c>
      <c r="K4" s="1">
        <v>54.6666666666667</v>
      </c>
      <c r="L4" s="1">
        <v>5</v>
      </c>
      <c r="M4" s="1">
        <v>0.66666666666666696</v>
      </c>
      <c r="N4" s="1">
        <v>17</v>
      </c>
      <c r="O4" s="1">
        <v>7</v>
      </c>
      <c r="P4" s="1">
        <v>0</v>
      </c>
      <c r="Q4" s="1">
        <v>0</v>
      </c>
      <c r="R4" s="8">
        <v>5</v>
      </c>
      <c r="S4" s="1">
        <v>0.66666666666666696</v>
      </c>
      <c r="T4" s="1">
        <v>0</v>
      </c>
      <c r="U4" s="1">
        <v>0</v>
      </c>
      <c r="V4" s="1">
        <v>46.3333333333333</v>
      </c>
      <c r="W4" s="1">
        <v>54.6666666666667</v>
      </c>
      <c r="X4" s="1">
        <v>34</v>
      </c>
      <c r="Y4" s="1">
        <v>19.6666666666667</v>
      </c>
      <c r="Z4" s="1">
        <v>12.3333333333333</v>
      </c>
      <c r="AA4" s="1">
        <v>35</v>
      </c>
      <c r="AB4" s="8">
        <v>5</v>
      </c>
      <c r="AC4" s="1">
        <v>0.66666666666666696</v>
      </c>
      <c r="AD4" s="1">
        <v>0</v>
      </c>
      <c r="AE4" s="1">
        <v>0</v>
      </c>
      <c r="AF4" s="1">
        <v>5</v>
      </c>
      <c r="AG4" s="1">
        <v>4</v>
      </c>
      <c r="AH4" s="1">
        <v>29</v>
      </c>
      <c r="AI4" s="1">
        <v>15.6666666666667</v>
      </c>
      <c r="AJ4" s="1">
        <v>12.3333333333333</v>
      </c>
      <c r="AK4" s="1">
        <v>35</v>
      </c>
      <c r="AL4" s="1">
        <v>0</v>
      </c>
      <c r="AM4" s="1">
        <v>0</v>
      </c>
      <c r="AN4" s="33">
        <v>9.7402597402597463E-2</v>
      </c>
      <c r="AO4" s="28">
        <v>1.2048192771084335E-2</v>
      </c>
      <c r="AP4" s="28">
        <v>0</v>
      </c>
      <c r="AQ4" s="28">
        <v>0</v>
      </c>
      <c r="AR4" s="28">
        <v>9.7402597402597463E-2</v>
      </c>
      <c r="AS4" s="28">
        <v>7.2289156626505979E-2</v>
      </c>
      <c r="AT4" s="28">
        <v>0.56493506493506529</v>
      </c>
      <c r="AU4" s="28">
        <v>0.28313253012048234</v>
      </c>
      <c r="AV4" s="28">
        <v>0.24025974025973976</v>
      </c>
      <c r="AW4" s="28">
        <v>0.63253012048192725</v>
      </c>
    </row>
    <row r="5" spans="1:49">
      <c r="A5" t="s">
        <v>27</v>
      </c>
      <c r="B5" s="8">
        <v>98.8</v>
      </c>
      <c r="C5" s="1">
        <v>95.1</v>
      </c>
      <c r="D5" s="1">
        <v>1.16279069767442</v>
      </c>
      <c r="E5" s="1">
        <v>4.8780487804878003</v>
      </c>
      <c r="F5" s="1">
        <v>67.6666666666667</v>
      </c>
      <c r="G5" s="1">
        <v>82</v>
      </c>
      <c r="H5" s="1">
        <v>57.3333333333333</v>
      </c>
      <c r="I5" s="1">
        <v>54.6666666666667</v>
      </c>
      <c r="J5" s="1">
        <v>56.6666666666667</v>
      </c>
      <c r="K5" s="1">
        <v>52</v>
      </c>
      <c r="L5" s="1">
        <v>0.66666666666666696</v>
      </c>
      <c r="M5" s="1">
        <v>2.6666666666666701</v>
      </c>
      <c r="N5" s="1">
        <v>7</v>
      </c>
      <c r="O5" s="1">
        <v>23.6666666666667</v>
      </c>
      <c r="P5" s="1">
        <v>0</v>
      </c>
      <c r="Q5" s="1">
        <v>0</v>
      </c>
      <c r="R5" s="8">
        <v>0.66666666666666696</v>
      </c>
      <c r="S5" s="1">
        <v>2.6666666666666701</v>
      </c>
      <c r="T5" s="1">
        <v>0</v>
      </c>
      <c r="U5" s="1">
        <v>0</v>
      </c>
      <c r="V5" s="1">
        <v>56.6666666666667</v>
      </c>
      <c r="W5" s="1">
        <v>52</v>
      </c>
      <c r="X5" s="1">
        <v>23.6666666666667</v>
      </c>
      <c r="Y5" s="1">
        <v>52</v>
      </c>
      <c r="Z5" s="1">
        <v>33</v>
      </c>
      <c r="AA5" s="1">
        <v>0</v>
      </c>
      <c r="AB5" s="8">
        <v>0.66666666666666696</v>
      </c>
      <c r="AC5" s="1">
        <v>2.6666666666666701</v>
      </c>
      <c r="AD5" s="1">
        <v>0</v>
      </c>
      <c r="AE5" s="1">
        <v>0</v>
      </c>
      <c r="AF5" s="1">
        <v>13</v>
      </c>
      <c r="AG5" s="1">
        <v>15.6666666666667</v>
      </c>
      <c r="AH5" s="1">
        <v>10.6666666666667</v>
      </c>
      <c r="AI5" s="1">
        <v>36.3333333333333</v>
      </c>
      <c r="AJ5" s="1">
        <v>33</v>
      </c>
      <c r="AK5" s="1">
        <v>0</v>
      </c>
      <c r="AL5" s="1">
        <v>0</v>
      </c>
      <c r="AM5" s="1">
        <v>0</v>
      </c>
      <c r="AN5" s="33">
        <v>1.1627906976744184E-2</v>
      </c>
      <c r="AO5" s="28">
        <v>4.8780487804878106E-2</v>
      </c>
      <c r="AP5" s="28">
        <v>0</v>
      </c>
      <c r="AQ5" s="28">
        <v>0</v>
      </c>
      <c r="AR5" s="28">
        <v>0.22674418604651148</v>
      </c>
      <c r="AS5" s="28">
        <v>0.28658536585365912</v>
      </c>
      <c r="AT5" s="28">
        <v>0.18604651162790742</v>
      </c>
      <c r="AU5" s="28">
        <v>0.66463414634146278</v>
      </c>
      <c r="AV5" s="28">
        <v>0.57558139534883679</v>
      </c>
      <c r="AW5" s="28">
        <v>0</v>
      </c>
    </row>
    <row r="6" spans="1:49">
      <c r="A6" t="s">
        <v>28</v>
      </c>
      <c r="B6" s="8">
        <v>99.4</v>
      </c>
      <c r="C6" s="1">
        <v>100</v>
      </c>
      <c r="D6" s="1">
        <v>0.56818181818181801</v>
      </c>
      <c r="E6" s="1">
        <v>0</v>
      </c>
      <c r="F6" s="1">
        <v>73.6666666666667</v>
      </c>
      <c r="G6" s="1">
        <v>80.6666666666667</v>
      </c>
      <c r="H6" s="1">
        <v>58.6666666666667</v>
      </c>
      <c r="I6" s="1">
        <v>58.6666666666667</v>
      </c>
      <c r="J6" s="1">
        <v>58.3333333333333</v>
      </c>
      <c r="K6" s="1">
        <v>58.6666666666667</v>
      </c>
      <c r="L6" s="1">
        <v>0.33333333333333298</v>
      </c>
      <c r="M6" s="1">
        <v>0</v>
      </c>
      <c r="N6" s="1">
        <v>15</v>
      </c>
      <c r="O6" s="1">
        <v>20</v>
      </c>
      <c r="P6" s="1">
        <v>45.3333333333333</v>
      </c>
      <c r="Q6" s="1">
        <v>54.3333333333333</v>
      </c>
      <c r="R6" s="8">
        <v>0.33333333333333298</v>
      </c>
      <c r="S6" s="1">
        <v>0</v>
      </c>
      <c r="T6" s="1">
        <v>13.3333333333333</v>
      </c>
      <c r="U6" s="1">
        <v>4.3333333333333304</v>
      </c>
      <c r="V6" s="1">
        <v>45</v>
      </c>
      <c r="W6" s="1">
        <v>54.3333333333333</v>
      </c>
      <c r="X6" s="1">
        <v>31.6666666666667</v>
      </c>
      <c r="Y6" s="1">
        <v>21</v>
      </c>
      <c r="Z6" s="1">
        <v>13.3333333333333</v>
      </c>
      <c r="AA6" s="1">
        <v>33.3333333333333</v>
      </c>
      <c r="AB6" s="8">
        <v>0.33333333333333298</v>
      </c>
      <c r="AC6" s="1">
        <v>0</v>
      </c>
      <c r="AD6" s="1">
        <v>13.3333333333333</v>
      </c>
      <c r="AE6" s="1">
        <v>4.3333333333333304</v>
      </c>
      <c r="AF6" s="1">
        <v>10.3333333333333</v>
      </c>
      <c r="AG6" s="1">
        <v>3.6666666666666701</v>
      </c>
      <c r="AH6" s="1">
        <v>21.3333333333333</v>
      </c>
      <c r="AI6" s="1">
        <v>17.3333333333333</v>
      </c>
      <c r="AJ6" s="1">
        <v>13.3333333333333</v>
      </c>
      <c r="AK6" s="1">
        <v>33.3333333333333</v>
      </c>
      <c r="AL6" s="1">
        <v>0</v>
      </c>
      <c r="AM6" s="1">
        <v>0</v>
      </c>
      <c r="AN6" s="33">
        <v>5.6818181818181889E-3</v>
      </c>
      <c r="AO6" s="28">
        <v>0</v>
      </c>
      <c r="AP6" s="28">
        <v>0.22727272727272724</v>
      </c>
      <c r="AQ6" s="28">
        <v>7.3863636363636395E-2</v>
      </c>
      <c r="AR6" s="28">
        <v>0.17613636363636348</v>
      </c>
      <c r="AS6" s="28">
        <v>6.2500000000000125E-2</v>
      </c>
      <c r="AT6" s="28">
        <v>0.36363636363636392</v>
      </c>
      <c r="AU6" s="28">
        <v>0.29545454545454525</v>
      </c>
      <c r="AV6" s="28">
        <v>0.22727272727272724</v>
      </c>
      <c r="AW6" s="28">
        <v>0.56818181818181823</v>
      </c>
    </row>
    <row r="7" spans="1:49">
      <c r="A7" t="s">
        <v>29</v>
      </c>
      <c r="B7" s="8">
        <v>94.6</v>
      </c>
      <c r="C7" s="1">
        <v>95.8</v>
      </c>
      <c r="D7" s="1">
        <v>5.4216867469879499</v>
      </c>
      <c r="E7" s="1">
        <v>4.19161676646707</v>
      </c>
      <c r="F7" s="1">
        <v>85</v>
      </c>
      <c r="G7" s="1">
        <v>83</v>
      </c>
      <c r="H7" s="1">
        <v>55.3333333333333</v>
      </c>
      <c r="I7" s="1">
        <v>55.6666666666667</v>
      </c>
      <c r="J7" s="1">
        <v>52.3333333333333</v>
      </c>
      <c r="K7" s="1">
        <v>53.3333333333333</v>
      </c>
      <c r="L7" s="1">
        <v>3</v>
      </c>
      <c r="M7" s="1">
        <v>2.3333333333333299</v>
      </c>
      <c r="N7" s="1">
        <v>29.6666666666667</v>
      </c>
      <c r="O7" s="1">
        <v>26.6666666666667</v>
      </c>
      <c r="P7" s="1">
        <v>7</v>
      </c>
      <c r="Q7" s="1">
        <v>29.3333333333333</v>
      </c>
      <c r="R7" s="8">
        <v>3</v>
      </c>
      <c r="S7" s="1">
        <v>2.3333333333333299</v>
      </c>
      <c r="T7" s="1">
        <v>13.3333333333333</v>
      </c>
      <c r="U7" s="1">
        <v>21.6666666666667</v>
      </c>
      <c r="V7" s="1">
        <v>39</v>
      </c>
      <c r="W7" s="1">
        <v>31.6666666666667</v>
      </c>
      <c r="X7" s="1">
        <v>39</v>
      </c>
      <c r="Y7" s="1">
        <v>31.6666666666667</v>
      </c>
      <c r="Z7" s="1">
        <v>0</v>
      </c>
      <c r="AA7" s="1">
        <v>0</v>
      </c>
      <c r="AB7" s="8">
        <v>3</v>
      </c>
      <c r="AC7" s="1">
        <v>2.3333333333333299</v>
      </c>
      <c r="AD7" s="1">
        <v>13.3333333333333</v>
      </c>
      <c r="AE7" s="1">
        <v>21.6666666666667</v>
      </c>
      <c r="AF7" s="1">
        <v>6.6666666666666696</v>
      </c>
      <c r="AG7" s="1">
        <v>12</v>
      </c>
      <c r="AH7" s="1">
        <v>32.3333333333333</v>
      </c>
      <c r="AI7" s="1">
        <v>19.6666666666667</v>
      </c>
      <c r="AJ7" s="1">
        <v>0</v>
      </c>
      <c r="AK7" s="1">
        <v>0</v>
      </c>
      <c r="AL7" s="1">
        <v>0</v>
      </c>
      <c r="AM7" s="1">
        <v>0</v>
      </c>
      <c r="AN7" s="33">
        <v>5.4216867469879582E-2</v>
      </c>
      <c r="AO7" s="28">
        <v>4.1916167664670552E-2</v>
      </c>
      <c r="AP7" s="28">
        <v>0.24096385542168641</v>
      </c>
      <c r="AQ7" s="28">
        <v>0.38922155688622773</v>
      </c>
      <c r="AR7" s="28">
        <v>0.12048192771084357</v>
      </c>
      <c r="AS7" s="28">
        <v>0.21556886227544886</v>
      </c>
      <c r="AT7" s="28">
        <v>0.58433734939759041</v>
      </c>
      <c r="AU7" s="28">
        <v>0.35329341317365293</v>
      </c>
      <c r="AV7" s="28">
        <v>0</v>
      </c>
      <c r="AW7" s="28">
        <v>0</v>
      </c>
    </row>
    <row r="8" spans="1:49">
      <c r="A8" t="s">
        <v>30</v>
      </c>
      <c r="B8" s="8">
        <v>89.4</v>
      </c>
      <c r="C8" s="1">
        <v>100</v>
      </c>
      <c r="D8" s="1">
        <v>10.559006211180099</v>
      </c>
      <c r="E8" s="1">
        <v>0</v>
      </c>
      <c r="F8" s="1">
        <v>70</v>
      </c>
      <c r="G8" s="1">
        <v>65</v>
      </c>
      <c r="H8" s="1">
        <v>53.6666666666667</v>
      </c>
      <c r="I8" s="1">
        <v>43</v>
      </c>
      <c r="J8" s="1">
        <v>48</v>
      </c>
      <c r="K8" s="1">
        <v>43</v>
      </c>
      <c r="L8" s="1">
        <v>5.6666666666666696</v>
      </c>
      <c r="M8" s="1">
        <v>0</v>
      </c>
      <c r="N8" s="1">
        <v>13</v>
      </c>
      <c r="O8" s="1">
        <v>18.66667</v>
      </c>
      <c r="P8" s="1">
        <v>0</v>
      </c>
      <c r="Q8" s="1">
        <v>0</v>
      </c>
      <c r="R8" s="8">
        <v>5.6666666666666696</v>
      </c>
      <c r="S8" s="1">
        <v>0</v>
      </c>
      <c r="T8" s="1">
        <v>0</v>
      </c>
      <c r="U8" s="1">
        <v>0</v>
      </c>
      <c r="V8" s="1">
        <v>48</v>
      </c>
      <c r="W8" s="1">
        <v>43</v>
      </c>
      <c r="X8" s="1">
        <v>48</v>
      </c>
      <c r="Y8" s="1">
        <v>43</v>
      </c>
      <c r="Z8" s="1">
        <v>0</v>
      </c>
      <c r="AA8" s="1">
        <v>0</v>
      </c>
      <c r="AB8" s="8">
        <v>5.6666666666666696</v>
      </c>
      <c r="AC8" s="1">
        <v>0</v>
      </c>
      <c r="AD8" s="1">
        <v>0</v>
      </c>
      <c r="AE8" s="1">
        <v>0</v>
      </c>
      <c r="AF8" s="1">
        <v>24</v>
      </c>
      <c r="AG8" s="1">
        <v>6</v>
      </c>
      <c r="AH8" s="1">
        <v>24</v>
      </c>
      <c r="AI8" s="1">
        <v>37</v>
      </c>
      <c r="AJ8" s="1">
        <v>0</v>
      </c>
      <c r="AK8" s="1">
        <v>0</v>
      </c>
      <c r="AL8" s="1">
        <v>0</v>
      </c>
      <c r="AM8" s="1">
        <v>0</v>
      </c>
      <c r="AN8" s="33">
        <v>0.10559006211180129</v>
      </c>
      <c r="AO8" s="28">
        <v>0</v>
      </c>
      <c r="AP8" s="28">
        <v>0</v>
      </c>
      <c r="AQ8" s="28">
        <v>0</v>
      </c>
      <c r="AR8" s="28">
        <v>0.44720496894409933</v>
      </c>
      <c r="AS8" s="28">
        <v>0.13953488372093023</v>
      </c>
      <c r="AT8" s="28">
        <v>0.44720496894409933</v>
      </c>
      <c r="AU8" s="28">
        <v>0.86046511627906974</v>
      </c>
      <c r="AV8" s="28">
        <v>0</v>
      </c>
      <c r="AW8" s="28">
        <v>0</v>
      </c>
    </row>
    <row r="9" spans="1:49">
      <c r="A9" t="s">
        <v>31</v>
      </c>
      <c r="B9" s="8">
        <v>80</v>
      </c>
      <c r="C9" s="1">
        <v>91.7</v>
      </c>
      <c r="D9" s="1">
        <v>20</v>
      </c>
      <c r="E9" s="1">
        <v>8.3333333333333304</v>
      </c>
      <c r="F9" s="1">
        <v>79.6666666666667</v>
      </c>
      <c r="G9" s="1">
        <v>79</v>
      </c>
      <c r="H9" s="1">
        <v>46.6666666666667</v>
      </c>
      <c r="I9" s="1">
        <v>48</v>
      </c>
      <c r="J9" s="1">
        <v>37.3333333333333</v>
      </c>
      <c r="K9" s="1">
        <v>44</v>
      </c>
      <c r="L9" s="1">
        <v>9.3333333333333304</v>
      </c>
      <c r="M9" s="1">
        <v>4</v>
      </c>
      <c r="N9" s="1">
        <v>31</v>
      </c>
      <c r="O9" s="1">
        <v>27</v>
      </c>
      <c r="P9" s="1">
        <v>0</v>
      </c>
      <c r="Q9" s="1">
        <v>0</v>
      </c>
      <c r="R9" s="8">
        <v>9.3333333333333304</v>
      </c>
      <c r="S9" s="1">
        <v>4</v>
      </c>
      <c r="T9" s="1">
        <v>0</v>
      </c>
      <c r="U9" s="1">
        <v>0</v>
      </c>
      <c r="V9" s="1">
        <v>37.3333333333333</v>
      </c>
      <c r="W9" s="1">
        <v>44</v>
      </c>
      <c r="X9" s="1">
        <v>33</v>
      </c>
      <c r="Y9" s="1">
        <v>42.3333333333333</v>
      </c>
      <c r="Z9" s="1">
        <v>4.3333333333333304</v>
      </c>
      <c r="AA9" s="1">
        <v>1.6666666666666701</v>
      </c>
      <c r="AB9" s="8">
        <v>9.3333333333333304</v>
      </c>
      <c r="AC9" s="1">
        <v>4</v>
      </c>
      <c r="AD9" s="1">
        <v>0</v>
      </c>
      <c r="AE9" s="1">
        <v>0</v>
      </c>
      <c r="AF9" s="1">
        <v>15.3333333333333</v>
      </c>
      <c r="AG9" s="1">
        <v>14.6666666666667</v>
      </c>
      <c r="AH9" s="1">
        <v>17.6666666666667</v>
      </c>
      <c r="AI9" s="1">
        <v>27.6666666666667</v>
      </c>
      <c r="AJ9" s="1">
        <v>4.3333333333333304</v>
      </c>
      <c r="AK9" s="1">
        <v>1.6666666666666701</v>
      </c>
      <c r="AL9" s="1">
        <v>0</v>
      </c>
      <c r="AM9" s="1">
        <v>0</v>
      </c>
      <c r="AN9" s="33">
        <v>0.19999999999999998</v>
      </c>
      <c r="AO9" s="28">
        <v>8.3333333333333204E-2</v>
      </c>
      <c r="AP9" s="28">
        <v>0</v>
      </c>
      <c r="AQ9" s="28">
        <v>0</v>
      </c>
      <c r="AR9" s="28">
        <v>0.3285714285714279</v>
      </c>
      <c r="AS9" s="28">
        <v>0.3055555555555558</v>
      </c>
      <c r="AT9" s="28">
        <v>0.37857142857142934</v>
      </c>
      <c r="AU9" s="28">
        <v>0.57638888888888873</v>
      </c>
      <c r="AV9" s="28">
        <v>9.2857142857142819E-2</v>
      </c>
      <c r="AW9" s="28">
        <v>3.4722222222222245E-2</v>
      </c>
    </row>
    <row r="10" spans="1:49">
      <c r="A10" t="s">
        <v>32</v>
      </c>
      <c r="B10" s="8">
        <v>94.8</v>
      </c>
      <c r="C10" s="1">
        <v>70.5</v>
      </c>
      <c r="D10" s="1">
        <v>5.1948051948051903</v>
      </c>
      <c r="E10" s="1">
        <v>29.530201342281899</v>
      </c>
      <c r="F10" s="1">
        <v>64.3333333333333</v>
      </c>
      <c r="G10" s="1">
        <v>63.6666666666667</v>
      </c>
      <c r="H10" s="1">
        <v>51.3333333333333</v>
      </c>
      <c r="I10" s="1">
        <v>49.6666666666667</v>
      </c>
      <c r="J10" s="1">
        <v>48.6666666666667</v>
      </c>
      <c r="K10" s="1">
        <v>35</v>
      </c>
      <c r="L10" s="1">
        <v>2.6666666666666701</v>
      </c>
      <c r="M10" s="1">
        <v>14.6666666666667</v>
      </c>
      <c r="N10" s="1">
        <v>12</v>
      </c>
      <c r="O10" s="1">
        <v>12.6666666666667</v>
      </c>
      <c r="P10" s="1">
        <v>6.6666666666666696</v>
      </c>
      <c r="Q10" s="1">
        <v>0</v>
      </c>
      <c r="R10" s="8">
        <v>2.6666666666666701</v>
      </c>
      <c r="S10" s="1">
        <v>14.6666666666667</v>
      </c>
      <c r="T10" s="1">
        <v>19.3333333333333</v>
      </c>
      <c r="U10" s="1">
        <v>0</v>
      </c>
      <c r="V10" s="1">
        <v>29.3333333333333</v>
      </c>
      <c r="W10" s="1">
        <v>35</v>
      </c>
      <c r="X10" s="1">
        <v>29.3333333333333</v>
      </c>
      <c r="Y10" s="1">
        <v>35</v>
      </c>
      <c r="Z10" s="1">
        <v>0</v>
      </c>
      <c r="AA10" s="1">
        <v>0</v>
      </c>
      <c r="AB10" s="8">
        <v>2.6666666666666701</v>
      </c>
      <c r="AC10" s="1">
        <v>14.6666666666667</v>
      </c>
      <c r="AD10" s="1">
        <v>19.3333333333333</v>
      </c>
      <c r="AE10" s="1">
        <v>0</v>
      </c>
      <c r="AF10" s="1">
        <v>7</v>
      </c>
      <c r="AG10" s="1">
        <v>20.6666666666667</v>
      </c>
      <c r="AH10" s="1">
        <v>22.3333333333333</v>
      </c>
      <c r="AI10" s="1">
        <v>14.3333333333333</v>
      </c>
      <c r="AJ10" s="1">
        <v>0</v>
      </c>
      <c r="AK10" s="1">
        <v>0</v>
      </c>
      <c r="AL10" s="1">
        <v>0</v>
      </c>
      <c r="AM10" s="1">
        <v>0</v>
      </c>
      <c r="AN10" s="33">
        <v>5.1948051948052076E-2</v>
      </c>
      <c r="AO10" s="28">
        <v>0.29530201342281925</v>
      </c>
      <c r="AP10" s="28">
        <v>0.37662337662337642</v>
      </c>
      <c r="AQ10" s="28">
        <v>0</v>
      </c>
      <c r="AR10" s="28">
        <v>0.13636363636363652</v>
      </c>
      <c r="AS10" s="28">
        <v>0.41610738255033597</v>
      </c>
      <c r="AT10" s="28">
        <v>0.43506493506493493</v>
      </c>
      <c r="AU10" s="28">
        <v>0.28859060402684478</v>
      </c>
      <c r="AV10" s="28">
        <v>0</v>
      </c>
      <c r="AW10" s="28">
        <v>0</v>
      </c>
    </row>
    <row r="11" spans="1:49">
      <c r="A11" t="s">
        <v>33</v>
      </c>
      <c r="B11" s="8">
        <v>97.7</v>
      </c>
      <c r="C11" s="1">
        <v>93</v>
      </c>
      <c r="D11" s="1">
        <v>2.2556390977443601</v>
      </c>
      <c r="E11" s="1">
        <v>7.0063694267515899</v>
      </c>
      <c r="F11" s="1">
        <v>65</v>
      </c>
      <c r="G11" s="1">
        <v>72.3333333333333</v>
      </c>
      <c r="H11" s="1">
        <v>44.3333333333333</v>
      </c>
      <c r="I11" s="1">
        <v>52.3333333333333</v>
      </c>
      <c r="J11" s="1">
        <v>43.3333333333333</v>
      </c>
      <c r="K11" s="1">
        <v>48.6666666666667</v>
      </c>
      <c r="L11" s="1">
        <v>1</v>
      </c>
      <c r="M11" s="1">
        <v>3.6666666666666701</v>
      </c>
      <c r="N11" s="1">
        <v>16.6666666666667</v>
      </c>
      <c r="O11" s="1">
        <v>19</v>
      </c>
      <c r="P11" s="1">
        <v>0</v>
      </c>
      <c r="Q11" s="1">
        <v>0</v>
      </c>
      <c r="R11" s="8">
        <v>1</v>
      </c>
      <c r="S11" s="1">
        <v>3.6666666666666701</v>
      </c>
      <c r="T11" s="1">
        <v>0</v>
      </c>
      <c r="U11" s="1">
        <v>0</v>
      </c>
      <c r="V11" s="1">
        <v>43.3333333333333</v>
      </c>
      <c r="W11" s="1">
        <v>48.6666666666667</v>
      </c>
      <c r="X11" s="1">
        <v>32</v>
      </c>
      <c r="Y11" s="1">
        <v>46</v>
      </c>
      <c r="Z11" s="1">
        <v>11.3333333333333</v>
      </c>
      <c r="AA11" s="1">
        <v>2.6666666666666701</v>
      </c>
      <c r="AB11" s="8">
        <v>1</v>
      </c>
      <c r="AC11" s="1">
        <v>3.6666666666666701</v>
      </c>
      <c r="AD11" s="1">
        <v>0</v>
      </c>
      <c r="AE11" s="1">
        <v>0</v>
      </c>
      <c r="AF11" s="1">
        <v>9.6666666666666696</v>
      </c>
      <c r="AG11" s="1">
        <v>26.3333333333333</v>
      </c>
      <c r="AH11" s="1">
        <v>22.3333333333333</v>
      </c>
      <c r="AI11" s="1">
        <v>19.6666666666667</v>
      </c>
      <c r="AJ11" s="1">
        <v>11.3333333333333</v>
      </c>
      <c r="AK11" s="1">
        <v>2.6666666666666701</v>
      </c>
      <c r="AL11" s="1">
        <v>0</v>
      </c>
      <c r="AM11" s="1">
        <v>0</v>
      </c>
      <c r="AN11" s="33">
        <v>2.2556390977443639E-2</v>
      </c>
      <c r="AO11" s="28">
        <v>7.0063694267515977E-2</v>
      </c>
      <c r="AP11" s="28">
        <v>0</v>
      </c>
      <c r="AQ11" s="28">
        <v>0</v>
      </c>
      <c r="AR11" s="28">
        <v>0.21804511278195526</v>
      </c>
      <c r="AS11" s="28">
        <v>0.5031847133757954</v>
      </c>
      <c r="AT11" s="28">
        <v>0.50375939849624052</v>
      </c>
      <c r="AU11" s="28">
        <v>0.37579617834394963</v>
      </c>
      <c r="AV11" s="28">
        <v>0.2556390977443605</v>
      </c>
      <c r="AW11" s="28">
        <v>5.0955414012738912E-2</v>
      </c>
    </row>
    <row r="12" spans="1:49">
      <c r="A12" t="s">
        <v>34</v>
      </c>
      <c r="B12" s="8">
        <v>98.3</v>
      </c>
      <c r="C12" s="1">
        <v>98.8</v>
      </c>
      <c r="D12" s="1">
        <v>1.6666666666666701</v>
      </c>
      <c r="E12" s="1">
        <v>1.242236025</v>
      </c>
      <c r="F12" s="1">
        <v>66.6666666666667</v>
      </c>
      <c r="G12" s="1">
        <v>70</v>
      </c>
      <c r="H12" s="1">
        <v>40</v>
      </c>
      <c r="I12" s="1">
        <v>53.666666669999998</v>
      </c>
      <c r="J12" s="1">
        <v>39.3333333333333</v>
      </c>
      <c r="K12" s="1">
        <v>53</v>
      </c>
      <c r="L12" s="1">
        <v>0.66666666666666696</v>
      </c>
      <c r="M12" s="1">
        <v>0.66666700000000001</v>
      </c>
      <c r="N12" s="1">
        <v>17</v>
      </c>
      <c r="O12" s="1">
        <v>16</v>
      </c>
      <c r="P12" s="1">
        <v>0</v>
      </c>
      <c r="Q12" s="1">
        <v>0</v>
      </c>
      <c r="R12" s="8">
        <v>0.66666666666666696</v>
      </c>
      <c r="S12" s="1">
        <v>0.66666666699999999</v>
      </c>
      <c r="T12" s="1">
        <v>0</v>
      </c>
      <c r="U12" s="1">
        <v>0</v>
      </c>
      <c r="V12" s="1">
        <v>39.3333333333333</v>
      </c>
      <c r="W12" s="1">
        <v>53</v>
      </c>
      <c r="X12" s="1">
        <v>39.3333333333333</v>
      </c>
      <c r="Y12" s="1">
        <v>25.33333</v>
      </c>
      <c r="Z12" s="1">
        <v>0</v>
      </c>
      <c r="AA12" s="1">
        <v>27.66667</v>
      </c>
      <c r="AB12" s="8">
        <v>0.66666666666666696</v>
      </c>
      <c r="AC12" s="1">
        <v>0.66666700000000001</v>
      </c>
      <c r="AD12" s="1">
        <v>0</v>
      </c>
      <c r="AE12" s="1">
        <v>0</v>
      </c>
      <c r="AF12" s="1">
        <v>9.6666666666666696</v>
      </c>
      <c r="AG12" s="1">
        <v>5.6666670000000003</v>
      </c>
      <c r="AH12" s="1">
        <v>29.6666666666667</v>
      </c>
      <c r="AI12" s="1">
        <v>19.66667</v>
      </c>
      <c r="AJ12" s="1">
        <v>0</v>
      </c>
      <c r="AK12" s="1">
        <v>27.66667</v>
      </c>
      <c r="AL12" s="1">
        <v>0</v>
      </c>
      <c r="AM12" s="1">
        <v>0</v>
      </c>
      <c r="AN12" s="33">
        <v>1.6666666666666659E-2</v>
      </c>
      <c r="AO12" s="28">
        <v>1.2422364762161337E-2</v>
      </c>
      <c r="AP12" s="28">
        <v>0</v>
      </c>
      <c r="AQ12" s="28">
        <v>0</v>
      </c>
      <c r="AR12" s="28">
        <v>0.24166666666666653</v>
      </c>
      <c r="AS12" s="28">
        <v>0.1055900538945268</v>
      </c>
      <c r="AT12" s="28">
        <v>0.74166666666666681</v>
      </c>
      <c r="AU12" s="28">
        <v>0.36645963936576353</v>
      </c>
      <c r="AV12" s="28">
        <v>0</v>
      </c>
      <c r="AW12" s="28">
        <v>0.51552794197754825</v>
      </c>
    </row>
    <row r="13" spans="1:49">
      <c r="A13" t="s">
        <v>35</v>
      </c>
      <c r="B13" s="8">
        <v>100</v>
      </c>
      <c r="C13" s="1">
        <v>92.5</v>
      </c>
      <c r="D13" s="1">
        <v>0</v>
      </c>
      <c r="E13" s="1">
        <v>7.5187969924812004</v>
      </c>
      <c r="F13" s="1">
        <v>75.6666666666667</v>
      </c>
      <c r="G13" s="1">
        <v>70</v>
      </c>
      <c r="H13" s="1">
        <v>50.3333333333333</v>
      </c>
      <c r="I13" s="1">
        <v>44.3333333333333</v>
      </c>
      <c r="J13" s="1">
        <v>50.3333333333333</v>
      </c>
      <c r="K13" s="1">
        <v>41</v>
      </c>
      <c r="L13" s="1">
        <v>0</v>
      </c>
      <c r="M13" s="1">
        <v>3.3333333333333299</v>
      </c>
      <c r="N13" s="1">
        <v>22</v>
      </c>
      <c r="O13" s="1">
        <v>18.3333333333333</v>
      </c>
      <c r="P13" s="1">
        <v>45</v>
      </c>
      <c r="Q13" s="1">
        <v>0</v>
      </c>
      <c r="R13" s="8">
        <v>0</v>
      </c>
      <c r="S13" s="1">
        <v>3.3333333333333299</v>
      </c>
      <c r="T13" s="1">
        <v>5.3333333333333304</v>
      </c>
      <c r="U13" s="1">
        <v>0</v>
      </c>
      <c r="V13" s="1">
        <v>45</v>
      </c>
      <c r="W13" s="1">
        <v>41</v>
      </c>
      <c r="X13" s="1">
        <v>43</v>
      </c>
      <c r="Y13" s="1">
        <v>41</v>
      </c>
      <c r="Z13" s="1">
        <v>2</v>
      </c>
      <c r="AA13" s="1">
        <v>0</v>
      </c>
      <c r="AB13" s="8">
        <v>0</v>
      </c>
      <c r="AC13" s="1">
        <v>3.3333333333333299</v>
      </c>
      <c r="AD13" s="1">
        <v>5.3333333333333304</v>
      </c>
      <c r="AE13" s="1">
        <v>0</v>
      </c>
      <c r="AF13" s="1">
        <v>9</v>
      </c>
      <c r="AG13" s="1">
        <v>11.3333333333333</v>
      </c>
      <c r="AH13" s="1">
        <v>34</v>
      </c>
      <c r="AI13" s="1">
        <v>29.6666666666667</v>
      </c>
      <c r="AJ13" s="1">
        <v>2</v>
      </c>
      <c r="AK13" s="1">
        <v>0</v>
      </c>
      <c r="AL13" s="1">
        <v>0</v>
      </c>
      <c r="AM13" s="1">
        <v>0</v>
      </c>
      <c r="AN13" s="33">
        <v>0</v>
      </c>
      <c r="AO13" s="28">
        <v>7.5187969924811957E-2</v>
      </c>
      <c r="AP13" s="28">
        <v>0.1059602649006622</v>
      </c>
      <c r="AQ13" s="28">
        <v>0</v>
      </c>
      <c r="AR13" s="28">
        <v>0.17880794701986757</v>
      </c>
      <c r="AS13" s="28">
        <v>0.25563909774436017</v>
      </c>
      <c r="AT13" s="28">
        <v>0.67549668874172197</v>
      </c>
      <c r="AU13" s="28">
        <v>0.66917293233082786</v>
      </c>
      <c r="AV13" s="28">
        <v>3.9735099337748346E-2</v>
      </c>
      <c r="AW13" s="28">
        <v>0</v>
      </c>
    </row>
    <row r="14" spans="1:49">
      <c r="A14" t="s">
        <v>36</v>
      </c>
      <c r="B14" s="8">
        <v>95.5</v>
      </c>
      <c r="C14" s="1">
        <v>96.3</v>
      </c>
      <c r="D14" s="1">
        <v>4.4871794871794899</v>
      </c>
      <c r="E14" s="1">
        <v>3.6809815950920202</v>
      </c>
      <c r="F14" s="1">
        <v>71</v>
      </c>
      <c r="G14" s="1">
        <v>66</v>
      </c>
      <c r="H14" s="1">
        <v>52</v>
      </c>
      <c r="I14" s="1">
        <v>54.3333333333333</v>
      </c>
      <c r="J14" s="1">
        <v>49.6666666666667</v>
      </c>
      <c r="K14" s="1">
        <v>52.3333333333333</v>
      </c>
      <c r="L14" s="1">
        <v>2.3333333333333299</v>
      </c>
      <c r="M14" s="1">
        <v>2</v>
      </c>
      <c r="N14" s="1">
        <v>10.3333333333333</v>
      </c>
      <c r="O14" s="1">
        <v>8.3333333333333304</v>
      </c>
      <c r="P14" s="1">
        <v>0</v>
      </c>
      <c r="Q14" s="1">
        <v>0</v>
      </c>
      <c r="R14" s="8">
        <v>2.3333333333333299</v>
      </c>
      <c r="S14" s="1">
        <v>2</v>
      </c>
      <c r="T14" s="1">
        <v>0</v>
      </c>
      <c r="U14" s="1">
        <v>0</v>
      </c>
      <c r="V14" s="1">
        <v>49.6666666666667</v>
      </c>
      <c r="W14" s="1">
        <v>52.3333333333333</v>
      </c>
      <c r="X14" s="1">
        <v>14.6666666666667</v>
      </c>
      <c r="Y14" s="1">
        <v>15.3333333333333</v>
      </c>
      <c r="Z14" s="1">
        <v>35</v>
      </c>
      <c r="AA14" s="1">
        <v>37</v>
      </c>
      <c r="AB14" s="8">
        <v>2.3333333333333299</v>
      </c>
      <c r="AC14" s="1">
        <v>2</v>
      </c>
      <c r="AD14" s="1">
        <v>0</v>
      </c>
      <c r="AE14" s="1">
        <v>0</v>
      </c>
      <c r="AF14" s="1">
        <v>6.6666666666666696</v>
      </c>
      <c r="AG14" s="1">
        <v>3.3333333333333299</v>
      </c>
      <c r="AH14" s="1">
        <v>8</v>
      </c>
      <c r="AI14" s="1">
        <v>12</v>
      </c>
      <c r="AJ14" s="1">
        <v>35</v>
      </c>
      <c r="AK14" s="1">
        <v>37</v>
      </c>
      <c r="AL14" s="1">
        <v>0</v>
      </c>
      <c r="AM14" s="1">
        <v>0</v>
      </c>
      <c r="AN14" s="33">
        <v>4.487179487179481E-2</v>
      </c>
      <c r="AO14" s="28">
        <v>3.6809815950920248E-2</v>
      </c>
      <c r="AP14" s="28">
        <v>0</v>
      </c>
      <c r="AQ14" s="28">
        <v>0</v>
      </c>
      <c r="AR14" s="28">
        <v>0.12820512820512825</v>
      </c>
      <c r="AS14" s="28">
        <v>6.1349693251533687E-2</v>
      </c>
      <c r="AT14" s="28">
        <v>0.15384615384615385</v>
      </c>
      <c r="AU14" s="28">
        <v>0.2208588957055215</v>
      </c>
      <c r="AV14" s="28">
        <v>0.67307692307692313</v>
      </c>
      <c r="AW14" s="28">
        <v>0.68098159509202461</v>
      </c>
    </row>
    <row r="15" spans="1:49">
      <c r="A15" t="s">
        <v>37</v>
      </c>
      <c r="B15" s="8">
        <v>97.5</v>
      </c>
      <c r="C15" s="1">
        <v>78.7</v>
      </c>
      <c r="D15" s="1">
        <v>2.5316455699999998</v>
      </c>
      <c r="E15" s="1">
        <v>21.341463409999999</v>
      </c>
      <c r="F15" s="1">
        <v>63.333333330000002</v>
      </c>
      <c r="G15" s="1">
        <v>71</v>
      </c>
      <c r="H15" s="1">
        <v>52.666666669999998</v>
      </c>
      <c r="I15" s="1">
        <v>54.666666669999998</v>
      </c>
      <c r="J15" s="1">
        <v>51.333329999999997</v>
      </c>
      <c r="K15" s="1">
        <v>43</v>
      </c>
      <c r="L15" s="1">
        <v>1.3333330000000001</v>
      </c>
      <c r="M15" s="1">
        <v>11.66667</v>
      </c>
      <c r="N15" s="1">
        <v>8.3333329999999997</v>
      </c>
      <c r="O15" s="1">
        <v>12.33333</v>
      </c>
      <c r="P15" s="1">
        <v>0</v>
      </c>
      <c r="Q15" s="1">
        <v>50</v>
      </c>
      <c r="R15" s="8">
        <v>1.3333333329999999</v>
      </c>
      <c r="S15" s="1">
        <v>11.66666667</v>
      </c>
      <c r="T15" s="1">
        <v>0</v>
      </c>
      <c r="U15" s="1">
        <v>4.6666666670000003</v>
      </c>
      <c r="V15" s="1">
        <v>51.333333330000002</v>
      </c>
      <c r="W15" s="1">
        <v>38.333333330000002</v>
      </c>
      <c r="X15" s="1">
        <v>51.333329999999997</v>
      </c>
      <c r="Y15" s="1">
        <v>34.666670000000003</v>
      </c>
      <c r="Z15" s="1">
        <v>0</v>
      </c>
      <c r="AA15" s="1">
        <v>3.6666669999999999</v>
      </c>
      <c r="AB15" s="8">
        <v>1.3333333329999999</v>
      </c>
      <c r="AC15" s="1">
        <v>11.66667</v>
      </c>
      <c r="AD15" s="1">
        <v>0</v>
      </c>
      <c r="AE15" s="1">
        <v>4.6666670000000003</v>
      </c>
      <c r="AF15" s="1">
        <v>10.33333</v>
      </c>
      <c r="AG15" s="1">
        <v>11.33333</v>
      </c>
      <c r="AH15" s="1">
        <v>41</v>
      </c>
      <c r="AI15" s="1">
        <v>23.33333</v>
      </c>
      <c r="AJ15" s="1">
        <v>0</v>
      </c>
      <c r="AK15" s="1">
        <v>3.6666669999999999</v>
      </c>
      <c r="AL15" s="1">
        <v>0</v>
      </c>
      <c r="AM15" s="1">
        <v>0</v>
      </c>
      <c r="AN15" s="33">
        <v>2.5316457292341069E-2</v>
      </c>
      <c r="AO15" s="28">
        <v>0.21341470553242467</v>
      </c>
      <c r="AP15" s="28">
        <v>0</v>
      </c>
      <c r="AQ15" s="28">
        <v>8.5365863920286056E-2</v>
      </c>
      <c r="AR15" s="28">
        <v>0.19620248077355068</v>
      </c>
      <c r="AS15" s="28">
        <v>0.20731702230814744</v>
      </c>
      <c r="AT15" s="28">
        <v>0.77848106193410815</v>
      </c>
      <c r="AU15" s="28">
        <v>0.42682922813801116</v>
      </c>
      <c r="AV15" s="28">
        <v>0</v>
      </c>
      <c r="AW15" s="28">
        <v>6.7073180101130739E-2</v>
      </c>
    </row>
    <row r="16" spans="1:49">
      <c r="A16" t="s">
        <v>38</v>
      </c>
      <c r="B16" s="8">
        <v>89.4</v>
      </c>
      <c r="C16" s="1">
        <v>100</v>
      </c>
      <c r="D16" s="1">
        <v>10.638297870000001</v>
      </c>
      <c r="E16" s="1">
        <v>0</v>
      </c>
      <c r="F16" s="1">
        <v>70.666666669999998</v>
      </c>
      <c r="G16" s="1">
        <v>77.333333330000002</v>
      </c>
      <c r="H16" s="1">
        <v>31.333333329999999</v>
      </c>
      <c r="I16" s="1">
        <v>55.666666669999998</v>
      </c>
      <c r="J16" s="1">
        <v>28</v>
      </c>
      <c r="K16" s="1">
        <v>55.666670000000003</v>
      </c>
      <c r="L16" s="1">
        <v>3.3333330000000001</v>
      </c>
      <c r="M16" s="1">
        <v>0</v>
      </c>
      <c r="N16" s="1">
        <v>14.66667</v>
      </c>
      <c r="O16" s="1">
        <v>17</v>
      </c>
      <c r="P16" s="1">
        <v>0</v>
      </c>
      <c r="Q16" s="1">
        <v>52.333329999999997</v>
      </c>
      <c r="R16" s="8">
        <v>3.3333333330000001</v>
      </c>
      <c r="S16" s="1">
        <v>0</v>
      </c>
      <c r="T16" s="1">
        <v>0</v>
      </c>
      <c r="U16" s="1">
        <v>3.3333333330000001</v>
      </c>
      <c r="V16" s="1">
        <v>28</v>
      </c>
      <c r="W16" s="1">
        <v>52.333333330000002</v>
      </c>
      <c r="X16" s="1">
        <v>22.33333</v>
      </c>
      <c r="Y16" s="1">
        <v>31.66667</v>
      </c>
      <c r="Z16" s="1">
        <v>5.6666670000000003</v>
      </c>
      <c r="AA16" s="1">
        <v>20.66667</v>
      </c>
      <c r="AB16" s="8">
        <v>3.3333330000000001</v>
      </c>
      <c r="AC16" s="1">
        <v>0</v>
      </c>
      <c r="AD16" s="1">
        <v>0</v>
      </c>
      <c r="AE16" s="1">
        <v>3.3333333330000001</v>
      </c>
      <c r="AF16" s="1">
        <v>10</v>
      </c>
      <c r="AG16" s="1">
        <v>7</v>
      </c>
      <c r="AH16" s="1">
        <v>12.33333</v>
      </c>
      <c r="AI16" s="1">
        <v>24.66667</v>
      </c>
      <c r="AJ16" s="1">
        <v>5.6666670000000003</v>
      </c>
      <c r="AK16" s="1">
        <v>20.66667</v>
      </c>
      <c r="AL16" s="1">
        <v>0</v>
      </c>
      <c r="AM16" s="1">
        <v>0</v>
      </c>
      <c r="AN16" s="33">
        <v>0.10638297940244462</v>
      </c>
      <c r="AO16" s="28">
        <v>0</v>
      </c>
      <c r="AP16" s="28">
        <v>0</v>
      </c>
      <c r="AQ16" s="28">
        <v>5.9880232344043306E-2</v>
      </c>
      <c r="AR16" s="28">
        <v>0.31914897012223087</v>
      </c>
      <c r="AS16" s="28">
        <v>0.12574848793506579</v>
      </c>
      <c r="AT16" s="28">
        <v>0.39361695676776137</v>
      </c>
      <c r="AU16" s="28">
        <v>0.44311377927046419</v>
      </c>
      <c r="AV16" s="28">
        <v>0.18085109370756317</v>
      </c>
      <c r="AW16" s="28">
        <v>0.3712575004504266</v>
      </c>
    </row>
    <row r="17" spans="1:49">
      <c r="A17" s="2" t="s">
        <v>39</v>
      </c>
      <c r="B17" s="9"/>
      <c r="C17" s="3">
        <v>100</v>
      </c>
      <c r="D17" s="3"/>
      <c r="E17" s="3">
        <v>0</v>
      </c>
      <c r="F17" s="3"/>
      <c r="G17" s="3">
        <v>62</v>
      </c>
      <c r="H17" s="3"/>
      <c r="I17" s="3">
        <v>19.666666670000001</v>
      </c>
      <c r="J17" s="3"/>
      <c r="K17" s="3">
        <v>19.666666670000001</v>
      </c>
      <c r="L17" s="3"/>
      <c r="M17" s="3">
        <v>0</v>
      </c>
      <c r="N17" s="3"/>
      <c r="O17" s="3">
        <v>10</v>
      </c>
      <c r="P17" s="3"/>
      <c r="Q17" s="3">
        <v>0</v>
      </c>
      <c r="R17" s="9"/>
      <c r="S17" s="3">
        <v>0</v>
      </c>
      <c r="T17" s="3"/>
      <c r="U17" s="3">
        <v>0</v>
      </c>
      <c r="V17" s="3"/>
      <c r="W17" s="3">
        <v>19.666666670000001</v>
      </c>
      <c r="X17" s="3"/>
      <c r="Y17" s="3">
        <v>19.666666670000001</v>
      </c>
      <c r="Z17" s="3"/>
      <c r="AA17" s="3">
        <v>0</v>
      </c>
      <c r="AB17" s="9"/>
      <c r="AC17" s="3">
        <v>0</v>
      </c>
      <c r="AD17" s="3"/>
      <c r="AE17" s="3">
        <v>0</v>
      </c>
      <c r="AF17" s="3"/>
      <c r="AG17" s="3">
        <v>10.33333333</v>
      </c>
      <c r="AH17" s="3"/>
      <c r="AI17" s="3">
        <v>9.3333333330000006</v>
      </c>
      <c r="AJ17" s="3"/>
      <c r="AK17" s="3">
        <v>0</v>
      </c>
      <c r="AL17" s="3"/>
      <c r="AM17" s="3">
        <v>0</v>
      </c>
      <c r="AN17" s="34"/>
      <c r="AO17" s="29">
        <v>0</v>
      </c>
      <c r="AP17" s="29"/>
      <c r="AQ17" s="29">
        <v>0</v>
      </c>
      <c r="AR17" s="29"/>
      <c r="AS17" s="29">
        <v>0.52542372874202814</v>
      </c>
      <c r="AT17" s="29"/>
      <c r="AU17" s="29">
        <v>0.47457627125797186</v>
      </c>
      <c r="AV17" s="29"/>
      <c r="AW17" s="29">
        <v>0</v>
      </c>
    </row>
    <row r="18" spans="1:49">
      <c r="A18" s="14" t="s">
        <v>40</v>
      </c>
      <c r="B18" s="8">
        <v>94.284615384615392</v>
      </c>
      <c r="C18" s="1">
        <v>93.657142857142858</v>
      </c>
      <c r="D18" s="1">
        <v>5.709704546206134</v>
      </c>
      <c r="E18" s="1">
        <v>6.3519904963573808</v>
      </c>
      <c r="F18" s="1">
        <v>71.102564102564116</v>
      </c>
      <c r="G18" s="1">
        <v>71.83333333309524</v>
      </c>
      <c r="H18" s="1">
        <v>49.615384615384613</v>
      </c>
      <c r="I18" s="1">
        <v>49.976190477142858</v>
      </c>
      <c r="J18" s="1">
        <v>46.897435641025638</v>
      </c>
      <c r="K18" s="1">
        <v>46.714285952619043</v>
      </c>
      <c r="L18" s="1">
        <v>2.717948666666667</v>
      </c>
      <c r="M18" s="1">
        <v>3.2619050238095264</v>
      </c>
      <c r="N18" s="1">
        <v>16.435897666666669</v>
      </c>
      <c r="O18" s="1">
        <v>16.904761904761909</v>
      </c>
      <c r="P18" s="1">
        <v>7.9999999999999982</v>
      </c>
      <c r="Q18" s="1">
        <v>13.285714047619042</v>
      </c>
      <c r="R18" s="8">
        <v>2.717948717897436</v>
      </c>
      <c r="S18" s="1">
        <v>3.2619047621666692</v>
      </c>
      <c r="T18" s="1">
        <v>3.9487179487179409</v>
      </c>
      <c r="U18" s="1">
        <v>2.4285714285714306</v>
      </c>
      <c r="V18" s="1">
        <v>42.948717948461535</v>
      </c>
      <c r="W18" s="1">
        <v>44.285714285476196</v>
      </c>
      <c r="X18" s="1">
        <v>33.948717435897436</v>
      </c>
      <c r="Y18" s="1">
        <v>32.738095476428569</v>
      </c>
      <c r="Z18" s="1">
        <v>9.0000000256410182</v>
      </c>
      <c r="AA18" s="1">
        <v>11.547619547619046</v>
      </c>
      <c r="AB18" s="8">
        <v>2.717948692282051</v>
      </c>
      <c r="AC18" s="1">
        <v>3.2619050238095264</v>
      </c>
      <c r="AD18" s="1">
        <v>3.9487179487179409</v>
      </c>
      <c r="AE18" s="1">
        <v>2.4285714523571449</v>
      </c>
      <c r="AF18" s="1">
        <v>10.512820256410254</v>
      </c>
      <c r="AG18" s="1">
        <v>10.857142642619049</v>
      </c>
      <c r="AH18" s="1">
        <v>23.435897179487178</v>
      </c>
      <c r="AI18" s="1">
        <v>21.880952619023812</v>
      </c>
      <c r="AJ18" s="1">
        <v>9.0000000256410182</v>
      </c>
      <c r="AK18" s="1">
        <v>11.547619547619046</v>
      </c>
      <c r="AL18" s="1">
        <v>0</v>
      </c>
      <c r="AM18" s="1">
        <v>0</v>
      </c>
      <c r="AN18" s="33">
        <v>5.7097045638583345E-2</v>
      </c>
      <c r="AO18" s="28">
        <v>6.351991038818712E-2</v>
      </c>
      <c r="AP18" s="28">
        <v>7.3140017247573255E-2</v>
      </c>
      <c r="AQ18" s="28">
        <v>4.3452234965299534E-2</v>
      </c>
      <c r="AR18" s="28">
        <v>0.21653703186499068</v>
      </c>
      <c r="AS18" s="28">
        <v>0.23445671455956382</v>
      </c>
      <c r="AT18" s="28">
        <v>0.47743565758692647</v>
      </c>
      <c r="AU18" s="28">
        <v>0.44991186919267545</v>
      </c>
      <c r="AV18" s="28">
        <v>0.1757902476619263</v>
      </c>
      <c r="AW18" s="28">
        <v>0.20865927089427405</v>
      </c>
    </row>
    <row r="19" spans="1:49">
      <c r="A19" s="14" t="s">
        <v>41</v>
      </c>
      <c r="B19" s="8">
        <v>5.6777117095190954</v>
      </c>
      <c r="C19" s="1">
        <v>8.7400681466903443</v>
      </c>
      <c r="D19" s="1">
        <v>5.6876658292352706</v>
      </c>
      <c r="E19" s="1">
        <v>8.7512514605487421</v>
      </c>
      <c r="F19" s="1">
        <v>6.2618548541866073</v>
      </c>
      <c r="G19" s="1">
        <v>7.3702450988886561</v>
      </c>
      <c r="H19" s="1">
        <v>7.5016617350277617</v>
      </c>
      <c r="I19" s="1">
        <v>9.822757707397761</v>
      </c>
      <c r="J19" s="1">
        <v>8.2567418943189459</v>
      </c>
      <c r="K19" s="1">
        <v>10.263084132364266</v>
      </c>
      <c r="L19" s="1">
        <v>2.6556932419693378</v>
      </c>
      <c r="M19" s="1">
        <v>4.4743883042481398</v>
      </c>
      <c r="N19" s="1">
        <v>7.3451730012848833</v>
      </c>
      <c r="O19" s="1">
        <v>6.3305375224831506</v>
      </c>
      <c r="P19" s="1">
        <v>16.68720956190587</v>
      </c>
      <c r="Q19" s="1">
        <v>22.49818833026514</v>
      </c>
      <c r="R19" s="8">
        <v>2.655693233931451</v>
      </c>
      <c r="S19" s="1">
        <v>4.4743878379420376</v>
      </c>
      <c r="T19" s="1">
        <v>6.8012065294629949</v>
      </c>
      <c r="U19" s="1">
        <v>5.808082448957677</v>
      </c>
      <c r="V19" s="1">
        <v>8.2572596045950881</v>
      </c>
      <c r="W19" s="1">
        <v>10.34933181876826</v>
      </c>
      <c r="X19" s="1">
        <v>10.326920932212692</v>
      </c>
      <c r="Y19" s="1">
        <v>11.303262382777364</v>
      </c>
      <c r="Z19" s="1">
        <v>12.15943467710019</v>
      </c>
      <c r="AA19" s="1">
        <v>15.327539527657995</v>
      </c>
      <c r="AB19" s="8">
        <v>2.6556932275011458</v>
      </c>
      <c r="AC19" s="1">
        <v>4.4743883042481398</v>
      </c>
      <c r="AD19" s="1">
        <v>6.8012065294629949</v>
      </c>
      <c r="AE19" s="1">
        <v>5.8080824588283493</v>
      </c>
      <c r="AF19" s="1">
        <v>4.896361820175759</v>
      </c>
      <c r="AG19" s="1">
        <v>6.7718803406627623</v>
      </c>
      <c r="AH19" s="1">
        <v>9.7214777001860391</v>
      </c>
      <c r="AI19" s="1">
        <v>8.4465206678600779</v>
      </c>
      <c r="AJ19" s="1">
        <v>12.15943467710019</v>
      </c>
      <c r="AK19" s="1">
        <v>15.327539527657995</v>
      </c>
      <c r="AL19" s="1">
        <v>0</v>
      </c>
      <c r="AM19" s="1">
        <v>0</v>
      </c>
      <c r="AN19" s="33">
        <v>5.6876658268932317E-2</v>
      </c>
      <c r="AO19" s="28">
        <v>8.7512523814531132E-2</v>
      </c>
      <c r="AP19" s="28">
        <v>0.12690094895232262</v>
      </c>
      <c r="AQ19" s="28">
        <v>0.10428838564344897</v>
      </c>
      <c r="AR19" s="28">
        <v>9.9224349677976539E-2</v>
      </c>
      <c r="AS19" s="28">
        <v>0.15749375388245332</v>
      </c>
      <c r="AT19" s="28">
        <v>0.19181774220596828</v>
      </c>
      <c r="AU19" s="28">
        <v>0.18226641421978992</v>
      </c>
      <c r="AV19" s="28">
        <v>0.22365061491872398</v>
      </c>
      <c r="AW19" s="28">
        <v>0.27582342109009611</v>
      </c>
    </row>
    <row r="20" spans="1:49" s="12" customFormat="1">
      <c r="A20" s="15" t="s">
        <v>42</v>
      </c>
      <c r="B20" s="8">
        <f>B19/SQRT(14)</f>
        <v>1.5174322827067876</v>
      </c>
      <c r="C20" s="13">
        <f t="shared" ref="C20:AW20" si="0">C19/SQRT(14)</f>
        <v>2.335881467283683</v>
      </c>
      <c r="D20" s="13">
        <f t="shared" si="0"/>
        <v>1.5200926331042774</v>
      </c>
      <c r="E20" s="13">
        <f t="shared" si="0"/>
        <v>2.3388703336341745</v>
      </c>
      <c r="F20" s="13">
        <f t="shared" si="0"/>
        <v>1.6735511050052558</v>
      </c>
      <c r="G20" s="13">
        <f t="shared" si="0"/>
        <v>1.9697808583279413</v>
      </c>
      <c r="H20" s="13">
        <f t="shared" si="0"/>
        <v>2.0049034317104319</v>
      </c>
      <c r="I20" s="13">
        <f t="shared" si="0"/>
        <v>2.625242423883964</v>
      </c>
      <c r="J20" s="13">
        <f t="shared" si="0"/>
        <v>2.2067070928260248</v>
      </c>
      <c r="K20" s="13">
        <f t="shared" si="0"/>
        <v>2.7429246110673704</v>
      </c>
      <c r="L20" s="13">
        <f t="shared" si="0"/>
        <v>0.70976387398715779</v>
      </c>
      <c r="M20" s="13">
        <f t="shared" si="0"/>
        <v>1.1958305749917844</v>
      </c>
      <c r="N20" s="13">
        <f t="shared" si="0"/>
        <v>1.9630800583850074</v>
      </c>
      <c r="O20" s="13">
        <f t="shared" si="0"/>
        <v>1.6919073202320492</v>
      </c>
      <c r="P20" s="13">
        <f t="shared" si="0"/>
        <v>4.4598443515678463</v>
      </c>
      <c r="Q20" s="13">
        <f t="shared" si="0"/>
        <v>6.0128937539262752</v>
      </c>
      <c r="R20" s="8">
        <f t="shared" si="0"/>
        <v>0.70976387183894218</v>
      </c>
      <c r="S20" s="13">
        <f t="shared" si="0"/>
        <v>1.1958304503662365</v>
      </c>
      <c r="T20" s="13">
        <f t="shared" si="0"/>
        <v>1.8176989035671698</v>
      </c>
      <c r="U20" s="13">
        <f t="shared" si="0"/>
        <v>1.5522753284381841</v>
      </c>
      <c r="V20" s="13">
        <f t="shared" si="0"/>
        <v>2.2068454567173776</v>
      </c>
      <c r="W20" s="13">
        <f t="shared" si="0"/>
        <v>2.7659752748477748</v>
      </c>
      <c r="X20" s="13">
        <f t="shared" si="0"/>
        <v>2.7599857134745753</v>
      </c>
      <c r="Y20" s="13">
        <f t="shared" si="0"/>
        <v>3.0209239420830674</v>
      </c>
      <c r="Z20" s="13">
        <f t="shared" si="0"/>
        <v>3.2497456127547957</v>
      </c>
      <c r="AA20" s="13">
        <f t="shared" si="0"/>
        <v>4.0964572496236507</v>
      </c>
      <c r="AB20" s="8">
        <f t="shared" si="0"/>
        <v>0.70976387012037079</v>
      </c>
      <c r="AC20" s="13">
        <f t="shared" si="0"/>
        <v>1.1958305749917844</v>
      </c>
      <c r="AD20" s="13">
        <f t="shared" si="0"/>
        <v>1.8176989035671698</v>
      </c>
      <c r="AE20" s="13">
        <f t="shared" si="0"/>
        <v>1.5522753310762321</v>
      </c>
      <c r="AF20" s="13">
        <f t="shared" si="0"/>
        <v>1.3086077409127521</v>
      </c>
      <c r="AG20" s="13">
        <f t="shared" si="0"/>
        <v>1.8098611499278614</v>
      </c>
      <c r="AH20" s="13">
        <f t="shared" si="0"/>
        <v>2.5981742033756601</v>
      </c>
      <c r="AI20" s="13">
        <f t="shared" si="0"/>
        <v>2.2574276035312448</v>
      </c>
      <c r="AJ20" s="13">
        <f t="shared" si="0"/>
        <v>3.2497456127547957</v>
      </c>
      <c r="AK20" s="13">
        <f t="shared" si="0"/>
        <v>4.0964572496236507</v>
      </c>
      <c r="AL20" s="13">
        <f t="shared" si="0"/>
        <v>0</v>
      </c>
      <c r="AM20" s="13">
        <f t="shared" si="0"/>
        <v>0</v>
      </c>
      <c r="AN20" s="33">
        <f t="shared" si="0"/>
        <v>1.5200926324783414E-2</v>
      </c>
      <c r="AO20" s="30">
        <f t="shared" si="0"/>
        <v>2.3388705797562206E-2</v>
      </c>
      <c r="AP20" s="30">
        <f t="shared" si="0"/>
        <v>3.3915705216862914E-2</v>
      </c>
      <c r="AQ20" s="30">
        <f t="shared" si="0"/>
        <v>2.7872243464110023E-2</v>
      </c>
      <c r="AR20" s="30">
        <f t="shared" si="0"/>
        <v>2.6518822922888676E-2</v>
      </c>
      <c r="AS20" s="30">
        <f t="shared" si="0"/>
        <v>4.2091976256074186E-2</v>
      </c>
      <c r="AT20" s="30">
        <f t="shared" si="0"/>
        <v>5.1265448002804345E-2</v>
      </c>
      <c r="AU20" s="30">
        <f t="shared" si="0"/>
        <v>4.8712748223305423E-2</v>
      </c>
      <c r="AV20" s="30">
        <f t="shared" si="0"/>
        <v>5.9773141097655559E-2</v>
      </c>
      <c r="AW20" s="30">
        <f t="shared" si="0"/>
        <v>7.3716910069072675E-2</v>
      </c>
    </row>
    <row r="22" spans="1:49">
      <c r="A22" s="31" t="s">
        <v>51</v>
      </c>
      <c r="B22" s="32">
        <f>TTEST(B4:B17,C4:C17,2,1)</f>
        <v>0.72142464916819016</v>
      </c>
      <c r="D22" s="32">
        <f>TTEST(D4:D17,E4:E17,2,1)</f>
        <v>0.71794301908972435</v>
      </c>
      <c r="L22" s="32">
        <f>TTEST(L4:L17,M4:M17,2,1)</f>
        <v>0.60829971154691287</v>
      </c>
      <c r="N22" s="32">
        <f>TTEST(N4:N17,O4:O17,2,1)</f>
        <v>0.58399150144203582</v>
      </c>
      <c r="V22" s="32">
        <f>TTEST(V4:V17,W4:W17,2,1)</f>
        <v>0.26621773384782044</v>
      </c>
      <c r="X22" s="32">
        <f>TTEST(X4:X17,Y4:Y17,2,1)</f>
        <v>0.95613403736642122</v>
      </c>
      <c r="Z22" s="32">
        <f>TTEST(Z4:Z17,AA4:AA17,2,1)</f>
        <v>0.44429703346268379</v>
      </c>
      <c r="AN22" s="32">
        <f>TTEST(AN4:AN17,AO4:AO17,2,1)</f>
        <v>0.71794290733785582</v>
      </c>
      <c r="AR22" s="32">
        <f>TTEST(AR4:AR17,AS4:AS17,2,1)</f>
        <v>0.92618928445055437</v>
      </c>
      <c r="AT22" s="32">
        <f>TTEST(AT4:AT17,AU4:AU17,2,1)</f>
        <v>0.7012295457784673</v>
      </c>
      <c r="AV22" s="32">
        <f>TTEST(AV4:AV17,AW4:AW17,2,1)</f>
        <v>0.53688432876381675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03EE59-3B97-034B-BA52-1DD8E136B3EA}">
  <dimension ref="A1:AW22"/>
  <sheetViews>
    <sheetView tabSelected="1" topLeftCell="D1" workbookViewId="0">
      <selection activeCell="P22" sqref="P22"/>
    </sheetView>
  </sheetViews>
  <sheetFormatPr baseColWidth="10" defaultRowHeight="20"/>
  <sheetData>
    <row r="1" spans="1:49" s="1" customFormat="1">
      <c r="B1" s="26" t="s">
        <v>50</v>
      </c>
      <c r="C1" s="27"/>
      <c r="D1" s="27"/>
      <c r="E1" s="27"/>
      <c r="F1" s="27"/>
      <c r="G1" s="27"/>
      <c r="H1" s="27"/>
      <c r="I1" s="27"/>
      <c r="J1" s="20" t="s">
        <v>43</v>
      </c>
      <c r="K1" s="25"/>
      <c r="L1" s="25"/>
      <c r="M1" s="25"/>
      <c r="N1" s="25"/>
      <c r="O1" s="25"/>
      <c r="P1" s="25"/>
      <c r="Q1" s="25"/>
      <c r="R1" s="23" t="s">
        <v>44</v>
      </c>
      <c r="S1" s="24"/>
      <c r="T1" s="24"/>
      <c r="U1" s="24"/>
      <c r="V1" s="24"/>
      <c r="W1" s="24"/>
      <c r="X1" s="24"/>
      <c r="Y1" s="24"/>
      <c r="Z1" s="38" t="s">
        <v>54</v>
      </c>
      <c r="AA1" s="39"/>
      <c r="AB1" s="39"/>
      <c r="AC1" s="39"/>
      <c r="AD1" s="39"/>
      <c r="AE1" s="39"/>
      <c r="AF1" s="39"/>
      <c r="AG1" s="39"/>
      <c r="AH1" s="21" t="s">
        <v>45</v>
      </c>
      <c r="AI1" s="22"/>
      <c r="AJ1" s="22"/>
      <c r="AK1" s="22"/>
      <c r="AL1" s="22"/>
      <c r="AM1" s="22"/>
      <c r="AN1" s="22"/>
      <c r="AO1" s="22"/>
      <c r="AP1" s="23" t="s">
        <v>55</v>
      </c>
      <c r="AQ1" s="24"/>
      <c r="AR1" s="24"/>
      <c r="AS1" s="24"/>
      <c r="AT1" s="24"/>
      <c r="AU1" s="24"/>
      <c r="AV1" s="24"/>
      <c r="AW1" s="24"/>
    </row>
    <row r="2" spans="1:49" s="1" customFormat="1">
      <c r="B2" s="26" t="s">
        <v>46</v>
      </c>
      <c r="C2" s="27"/>
      <c r="D2" s="27" t="s">
        <v>47</v>
      </c>
      <c r="E2" s="27"/>
      <c r="F2" s="27" t="s">
        <v>48</v>
      </c>
      <c r="G2" s="27"/>
      <c r="H2" s="27" t="s">
        <v>49</v>
      </c>
      <c r="I2" s="27"/>
      <c r="J2" s="20" t="s">
        <v>46</v>
      </c>
      <c r="K2" s="25"/>
      <c r="L2" s="25" t="s">
        <v>47</v>
      </c>
      <c r="M2" s="25"/>
      <c r="N2" s="25" t="s">
        <v>48</v>
      </c>
      <c r="O2" s="25"/>
      <c r="P2" s="25" t="s">
        <v>49</v>
      </c>
      <c r="Q2" s="25"/>
      <c r="R2" s="23" t="s">
        <v>46</v>
      </c>
      <c r="S2" s="24"/>
      <c r="T2" s="24" t="s">
        <v>47</v>
      </c>
      <c r="U2" s="24"/>
      <c r="V2" s="24" t="s">
        <v>48</v>
      </c>
      <c r="W2" s="24"/>
      <c r="X2" s="24" t="s">
        <v>49</v>
      </c>
      <c r="Y2" s="24"/>
      <c r="Z2" s="38" t="s">
        <v>46</v>
      </c>
      <c r="AA2" s="39"/>
      <c r="AB2" s="39" t="s">
        <v>47</v>
      </c>
      <c r="AC2" s="39"/>
      <c r="AD2" s="39" t="s">
        <v>48</v>
      </c>
      <c r="AE2" s="39"/>
      <c r="AF2" s="39" t="s">
        <v>49</v>
      </c>
      <c r="AG2" s="39"/>
      <c r="AH2" s="21" t="s">
        <v>46</v>
      </c>
      <c r="AI2" s="22"/>
      <c r="AJ2" s="22" t="s">
        <v>47</v>
      </c>
      <c r="AK2" s="22"/>
      <c r="AL2" s="22" t="s">
        <v>48</v>
      </c>
      <c r="AM2" s="22"/>
      <c r="AN2" s="22" t="s">
        <v>49</v>
      </c>
      <c r="AO2" s="22"/>
      <c r="AP2" s="23" t="s">
        <v>46</v>
      </c>
      <c r="AQ2" s="24"/>
      <c r="AR2" s="24" t="s">
        <v>47</v>
      </c>
      <c r="AS2" s="24"/>
      <c r="AT2" s="24" t="s">
        <v>48</v>
      </c>
      <c r="AU2" s="24"/>
      <c r="AV2" s="24" t="s">
        <v>49</v>
      </c>
      <c r="AW2" s="24"/>
    </row>
    <row r="3" spans="1:49" s="1" customFormat="1">
      <c r="A3" s="3"/>
      <c r="B3" s="9" t="s">
        <v>24</v>
      </c>
      <c r="C3" s="3" t="s">
        <v>25</v>
      </c>
      <c r="D3" s="3" t="s">
        <v>24</v>
      </c>
      <c r="E3" s="3" t="s">
        <v>25</v>
      </c>
      <c r="F3" s="3" t="s">
        <v>24</v>
      </c>
      <c r="G3" s="3" t="s">
        <v>25</v>
      </c>
      <c r="H3" s="3" t="s">
        <v>24</v>
      </c>
      <c r="I3" s="3" t="s">
        <v>25</v>
      </c>
      <c r="J3" s="9" t="s">
        <v>24</v>
      </c>
      <c r="K3" s="3" t="s">
        <v>25</v>
      </c>
      <c r="L3" s="3" t="s">
        <v>24</v>
      </c>
      <c r="M3" s="3" t="s">
        <v>25</v>
      </c>
      <c r="N3" s="3" t="s">
        <v>24</v>
      </c>
      <c r="O3" s="3" t="s">
        <v>25</v>
      </c>
      <c r="P3" s="3" t="s">
        <v>24</v>
      </c>
      <c r="Q3" s="3" t="s">
        <v>25</v>
      </c>
      <c r="R3" s="9" t="s">
        <v>24</v>
      </c>
      <c r="S3" s="3" t="s">
        <v>25</v>
      </c>
      <c r="T3" s="3" t="s">
        <v>24</v>
      </c>
      <c r="U3" s="3" t="s">
        <v>25</v>
      </c>
      <c r="V3" s="3" t="s">
        <v>24</v>
      </c>
      <c r="W3" s="3" t="s">
        <v>25</v>
      </c>
      <c r="X3" s="3" t="s">
        <v>24</v>
      </c>
      <c r="Y3" s="3" t="s">
        <v>25</v>
      </c>
      <c r="Z3" s="9" t="s">
        <v>24</v>
      </c>
      <c r="AA3" s="3" t="s">
        <v>25</v>
      </c>
      <c r="AB3" s="3" t="s">
        <v>24</v>
      </c>
      <c r="AC3" s="3" t="s">
        <v>25</v>
      </c>
      <c r="AD3" s="3" t="s">
        <v>24</v>
      </c>
      <c r="AE3" s="3" t="s">
        <v>25</v>
      </c>
      <c r="AF3" s="3" t="s">
        <v>24</v>
      </c>
      <c r="AG3" s="3" t="s">
        <v>25</v>
      </c>
      <c r="AH3" s="9" t="s">
        <v>24</v>
      </c>
      <c r="AI3" s="3" t="s">
        <v>25</v>
      </c>
      <c r="AJ3" s="3" t="s">
        <v>24</v>
      </c>
      <c r="AK3" s="3" t="s">
        <v>25</v>
      </c>
      <c r="AL3" s="3" t="s">
        <v>24</v>
      </c>
      <c r="AM3" s="3" t="s">
        <v>25</v>
      </c>
      <c r="AN3" s="3" t="s">
        <v>24</v>
      </c>
      <c r="AO3" s="3" t="s">
        <v>25</v>
      </c>
      <c r="AP3" s="9" t="s">
        <v>24</v>
      </c>
      <c r="AQ3" s="3" t="s">
        <v>25</v>
      </c>
      <c r="AR3" s="3" t="s">
        <v>24</v>
      </c>
      <c r="AS3" s="3" t="s">
        <v>25</v>
      </c>
      <c r="AT3" s="3" t="s">
        <v>24</v>
      </c>
      <c r="AU3" s="3" t="s">
        <v>25</v>
      </c>
      <c r="AV3" s="3" t="s">
        <v>24</v>
      </c>
      <c r="AW3" s="3" t="s">
        <v>25</v>
      </c>
    </row>
    <row r="4" spans="1:49" s="1" customFormat="1">
      <c r="A4" s="1" t="s">
        <v>26</v>
      </c>
      <c r="B4" s="8">
        <v>8.8636619718309912</v>
      </c>
      <c r="C4" s="1">
        <v>14.833707865168551</v>
      </c>
      <c r="D4" s="1">
        <v>5.8369014084507063</v>
      </c>
      <c r="E4" s="1">
        <v>7.4845505617977519</v>
      </c>
      <c r="F4" s="1">
        <v>4.3473239436619719</v>
      </c>
      <c r="G4" s="1">
        <v>4.6842696629213449</v>
      </c>
      <c r="H4" s="1">
        <v>3.4329577464788739</v>
      </c>
      <c r="I4" s="1">
        <v>3.3915730337078642</v>
      </c>
      <c r="J4" s="8">
        <v>16.993333333333336</v>
      </c>
      <c r="K4" s="1">
        <v>18.074999999999996</v>
      </c>
      <c r="L4" s="1">
        <v>12.98</v>
      </c>
      <c r="M4" s="1">
        <v>10.883333333333335</v>
      </c>
      <c r="N4" s="1">
        <v>9.7733333333333352</v>
      </c>
      <c r="O4" s="1">
        <v>7.2333333333333343</v>
      </c>
      <c r="P4" s="1">
        <v>8.0200000000000014</v>
      </c>
      <c r="Q4" s="1">
        <v>5.55</v>
      </c>
      <c r="R4" s="8">
        <v>21.5448275862069</v>
      </c>
      <c r="S4" s="1">
        <v>21.555319148936167</v>
      </c>
      <c r="T4" s="1">
        <v>14.597701149425292</v>
      </c>
      <c r="U4" s="1">
        <v>12.33191489361702</v>
      </c>
      <c r="V4" s="1">
        <v>11.181609195402295</v>
      </c>
      <c r="W4" s="1">
        <v>7.9595744680851066</v>
      </c>
      <c r="X4" s="1">
        <v>9.0183908045977006</v>
      </c>
      <c r="Y4" s="1">
        <v>6.1170212765957439</v>
      </c>
      <c r="Z4" s="8">
        <f>J4+R4</f>
        <v>38.538160919540232</v>
      </c>
      <c r="AA4" s="13">
        <f>K4+S4</f>
        <v>39.630319148936167</v>
      </c>
      <c r="AB4" s="13">
        <f t="shared" ref="AB4:AG17" si="0">L4+T4</f>
        <v>27.577701149425295</v>
      </c>
      <c r="AC4" s="13">
        <f t="shared" si="0"/>
        <v>23.215248226950354</v>
      </c>
      <c r="AD4" s="13">
        <f t="shared" si="0"/>
        <v>20.954942528735629</v>
      </c>
      <c r="AE4" s="13">
        <f t="shared" si="0"/>
        <v>15.192907801418441</v>
      </c>
      <c r="AF4" s="13">
        <f t="shared" si="0"/>
        <v>17.038390804597704</v>
      </c>
      <c r="AG4" s="13">
        <f t="shared" si="0"/>
        <v>11.667021276595744</v>
      </c>
      <c r="AH4" s="8">
        <v>27.494594594594592</v>
      </c>
      <c r="AI4" s="1">
        <v>31.12857142857143</v>
      </c>
      <c r="AJ4" s="1">
        <v>16.41621621621622</v>
      </c>
      <c r="AK4" s="1">
        <v>14.685714285714292</v>
      </c>
      <c r="AL4" s="1">
        <v>11.456756756756755</v>
      </c>
      <c r="AM4" s="1">
        <v>8.8019047619047566</v>
      </c>
      <c r="AN4" s="1">
        <v>11.456756756756755</v>
      </c>
      <c r="AO4" s="1">
        <v>6.1952380952380954</v>
      </c>
      <c r="AP4" s="1">
        <f>R4+AH4</f>
        <v>49.039422180801495</v>
      </c>
      <c r="AQ4" s="1">
        <f t="shared" ref="AQ4:AW4" si="1">S4+AI4</f>
        <v>52.683890577507597</v>
      </c>
      <c r="AR4" s="1">
        <f t="shared" si="1"/>
        <v>31.013917365641511</v>
      </c>
      <c r="AS4" s="1">
        <f t="shared" si="1"/>
        <v>27.017629179331312</v>
      </c>
      <c r="AT4" s="1">
        <f t="shared" si="1"/>
        <v>22.638365952159049</v>
      </c>
      <c r="AU4" s="1">
        <f t="shared" si="1"/>
        <v>16.761479229989863</v>
      </c>
      <c r="AV4" s="1">
        <f t="shared" si="1"/>
        <v>20.475147561354454</v>
      </c>
      <c r="AW4" s="1">
        <f t="shared" si="1"/>
        <v>12.312259371833839</v>
      </c>
    </row>
    <row r="5" spans="1:49" s="1" customFormat="1">
      <c r="A5" s="1" t="s">
        <v>27</v>
      </c>
      <c r="B5" s="8">
        <v>11.201604278074861</v>
      </c>
      <c r="C5" s="1">
        <v>15.693052109181126</v>
      </c>
      <c r="D5" s="1">
        <v>6.6697860962566873</v>
      </c>
      <c r="E5" s="1">
        <v>9.3759305210918118</v>
      </c>
      <c r="F5" s="1">
        <v>4.6427807486631041</v>
      </c>
      <c r="G5" s="1">
        <v>6.7409429280397068</v>
      </c>
      <c r="H5" s="1">
        <v>3.5804812834224573</v>
      </c>
      <c r="I5" s="1">
        <v>5.4114143920595552</v>
      </c>
      <c r="J5" s="8">
        <v>16.402564102564103</v>
      </c>
      <c r="K5" s="1">
        <v>16.961702127659581</v>
      </c>
      <c r="L5" s="1">
        <v>11.769230769230768</v>
      </c>
      <c r="M5" s="1">
        <v>11.644680851063828</v>
      </c>
      <c r="N5" s="1">
        <v>8.5461538461538495</v>
      </c>
      <c r="O5" s="1">
        <v>8.9085106382978729</v>
      </c>
      <c r="P5" s="1">
        <v>3.5804812834224573</v>
      </c>
      <c r="Q5" s="1">
        <v>6.9914893617021292</v>
      </c>
      <c r="R5" s="8">
        <v>21.396874999999998</v>
      </c>
      <c r="S5" s="1">
        <v>19.489908256880735</v>
      </c>
      <c r="T5" s="1">
        <v>14.078124999999998</v>
      </c>
      <c r="U5" s="1">
        <v>12.930275229357791</v>
      </c>
      <c r="V5" s="1">
        <v>10.59375</v>
      </c>
      <c r="W5" s="1">
        <v>9.5064220183486174</v>
      </c>
      <c r="X5" s="1">
        <v>8.6000000000000014</v>
      </c>
      <c r="Y5" s="1">
        <v>7.6238532110091732</v>
      </c>
      <c r="Z5" s="8">
        <f t="shared" ref="Z5:Z16" si="2">J5+R5</f>
        <v>37.799439102564101</v>
      </c>
      <c r="AA5" s="13">
        <f t="shared" ref="AA5:AA17" si="3">K5+S5</f>
        <v>36.451610384540317</v>
      </c>
      <c r="AB5" s="13">
        <f t="shared" si="0"/>
        <v>25.847355769230766</v>
      </c>
      <c r="AC5" s="13">
        <f t="shared" si="0"/>
        <v>24.574956080421622</v>
      </c>
      <c r="AD5" s="13">
        <f t="shared" si="0"/>
        <v>19.13990384615385</v>
      </c>
      <c r="AE5" s="13">
        <f t="shared" si="0"/>
        <v>18.414932656646492</v>
      </c>
      <c r="AF5" s="13">
        <f t="shared" si="0"/>
        <v>12.180481283422459</v>
      </c>
      <c r="AG5" s="13">
        <f t="shared" si="0"/>
        <v>14.615342572711302</v>
      </c>
      <c r="AH5" s="8">
        <v>28.939393939393931</v>
      </c>
      <c r="AJ5" s="1">
        <v>16.010101010101007</v>
      </c>
      <c r="AL5" s="1">
        <v>10.748484848484848</v>
      </c>
      <c r="AN5" s="1">
        <v>10.748484848484848</v>
      </c>
      <c r="AP5" s="1">
        <f t="shared" ref="AP5:AP17" si="4">R5+AH5</f>
        <v>50.336268939393932</v>
      </c>
      <c r="AQ5" s="1">
        <f t="shared" ref="AQ5:AQ17" si="5">S5+AI5</f>
        <v>19.489908256880735</v>
      </c>
      <c r="AR5" s="1">
        <f t="shared" ref="AR5:AR17" si="6">T5+AJ5</f>
        <v>30.088226010101003</v>
      </c>
      <c r="AS5" s="1">
        <f t="shared" ref="AS5:AS17" si="7">U5+AK5</f>
        <v>12.930275229357791</v>
      </c>
      <c r="AT5" s="1">
        <f t="shared" ref="AT5:AT17" si="8">V5+AL5</f>
        <v>21.34223484848485</v>
      </c>
      <c r="AU5" s="1">
        <f t="shared" ref="AU5:AU17" si="9">W5+AM5</f>
        <v>9.5064220183486174</v>
      </c>
      <c r="AV5" s="1">
        <f t="shared" ref="AV5:AV17" si="10">X5+AN5</f>
        <v>19.348484848484851</v>
      </c>
      <c r="AW5" s="1">
        <f t="shared" ref="AW5:AW17" si="11">Y5+AO5</f>
        <v>7.6238532110091732</v>
      </c>
    </row>
    <row r="6" spans="1:49" s="1" customFormat="1">
      <c r="A6" s="1" t="s">
        <v>28</v>
      </c>
      <c r="B6" s="8">
        <v>9.0518891687657437</v>
      </c>
      <c r="C6" s="1">
        <v>18.71479713603819</v>
      </c>
      <c r="D6" s="1">
        <v>6.3453400503778337</v>
      </c>
      <c r="E6" s="1">
        <v>11.162529832935553</v>
      </c>
      <c r="F6" s="1">
        <v>4.8002518891687664</v>
      </c>
      <c r="G6" s="1">
        <v>7.0665871121718382</v>
      </c>
      <c r="H6" s="1">
        <v>4.1304785894206564</v>
      </c>
      <c r="I6" s="1">
        <v>5.6241050119331746</v>
      </c>
      <c r="J6" s="8">
        <v>17.561290322580643</v>
      </c>
      <c r="K6" s="1">
        <v>22.290909090909089</v>
      </c>
      <c r="L6" s="1">
        <v>13.351612903225808</v>
      </c>
      <c r="M6" s="1">
        <v>15.409090909090907</v>
      </c>
      <c r="N6" s="1">
        <v>10.377419354838709</v>
      </c>
      <c r="O6" s="1">
        <v>11.136363636363637</v>
      </c>
      <c r="P6" s="1">
        <v>4.1304785894206564</v>
      </c>
      <c r="Q6" s="1">
        <v>9.5363636363636388</v>
      </c>
      <c r="R6" s="8">
        <v>20.528124999999999</v>
      </c>
      <c r="S6" s="1">
        <v>23.125</v>
      </c>
      <c r="T6" s="1">
        <v>14.362500000000002</v>
      </c>
      <c r="U6" s="1">
        <v>15.382692307692309</v>
      </c>
      <c r="V6" s="1">
        <v>11.168750000000005</v>
      </c>
      <c r="W6" s="1">
        <v>10.911538461538461</v>
      </c>
      <c r="X6" s="1">
        <v>9.5124999999999993</v>
      </c>
      <c r="Y6" s="1">
        <v>8.953846153846154</v>
      </c>
      <c r="Z6" s="8">
        <f t="shared" si="2"/>
        <v>38.089415322580642</v>
      </c>
      <c r="AA6" s="13">
        <f t="shared" si="3"/>
        <v>45.415909090909089</v>
      </c>
      <c r="AB6" s="13">
        <f t="shared" si="0"/>
        <v>27.714112903225811</v>
      </c>
      <c r="AC6" s="13">
        <f t="shared" si="0"/>
        <v>30.791783216783216</v>
      </c>
      <c r="AD6" s="13">
        <f t="shared" si="0"/>
        <v>21.546169354838714</v>
      </c>
      <c r="AE6" s="13">
        <f t="shared" si="0"/>
        <v>22.047902097902096</v>
      </c>
      <c r="AF6" s="13">
        <f t="shared" si="0"/>
        <v>13.642978589420656</v>
      </c>
      <c r="AG6" s="13">
        <f t="shared" si="0"/>
        <v>18.490209790209793</v>
      </c>
      <c r="AH6" s="8">
        <v>26.392500000000002</v>
      </c>
      <c r="AI6" s="1">
        <v>30.034999999999986</v>
      </c>
      <c r="AJ6" s="1">
        <v>16.07</v>
      </c>
      <c r="AK6" s="1">
        <v>16.933000000000003</v>
      </c>
      <c r="AL6" s="1">
        <v>11.654999999999998</v>
      </c>
      <c r="AM6" s="1">
        <v>11.654999999999999</v>
      </c>
      <c r="AN6" s="1">
        <v>11.654999999999998</v>
      </c>
      <c r="AO6" s="1">
        <v>9.0660000000000007</v>
      </c>
      <c r="AP6" s="1">
        <f t="shared" si="4"/>
        <v>46.920625000000001</v>
      </c>
      <c r="AQ6" s="1">
        <f t="shared" si="5"/>
        <v>53.159999999999982</v>
      </c>
      <c r="AR6" s="1">
        <f t="shared" si="6"/>
        <v>30.432500000000005</v>
      </c>
      <c r="AS6" s="1">
        <f t="shared" si="7"/>
        <v>32.315692307692316</v>
      </c>
      <c r="AT6" s="1">
        <f t="shared" si="8"/>
        <v>22.823750000000004</v>
      </c>
      <c r="AU6" s="1">
        <f t="shared" si="9"/>
        <v>22.56653846153846</v>
      </c>
      <c r="AV6" s="1">
        <f t="shared" si="10"/>
        <v>21.167499999999997</v>
      </c>
      <c r="AW6" s="1">
        <f t="shared" si="11"/>
        <v>18.019846153846153</v>
      </c>
    </row>
    <row r="7" spans="1:49" s="1" customFormat="1">
      <c r="A7" s="1" t="s">
        <v>29</v>
      </c>
      <c r="B7" s="8">
        <v>19.499363057324842</v>
      </c>
      <c r="C7" s="1">
        <v>47.053750000000015</v>
      </c>
      <c r="D7" s="1">
        <v>15.439490445859878</v>
      </c>
      <c r="E7" s="1">
        <v>31.396250000000016</v>
      </c>
      <c r="F7" s="1">
        <v>11.961146496815294</v>
      </c>
      <c r="G7" s="1">
        <v>21.674999999999994</v>
      </c>
      <c r="H7" s="1">
        <v>9.142038216560513</v>
      </c>
      <c r="I7" s="1">
        <v>16.440000000000005</v>
      </c>
      <c r="J7" s="8">
        <v>18.125000000000004</v>
      </c>
      <c r="K7" s="1">
        <v>18.911111111111111</v>
      </c>
      <c r="L7" s="1">
        <v>14.820000000000002</v>
      </c>
      <c r="M7" s="1">
        <v>14.647222222222224</v>
      </c>
      <c r="N7" s="1">
        <v>12.635</v>
      </c>
      <c r="O7" s="1">
        <v>11.002777777777775</v>
      </c>
      <c r="P7" s="1">
        <v>9.142038216560513</v>
      </c>
      <c r="Q7" s="1">
        <v>8.8027777777777736</v>
      </c>
      <c r="R7" s="8">
        <v>20.47216494845361</v>
      </c>
      <c r="S7" s="1">
        <v>21.557627118644067</v>
      </c>
      <c r="T7" s="1">
        <v>16.252577319587626</v>
      </c>
      <c r="U7" s="1">
        <v>16.588135593220336</v>
      </c>
      <c r="V7" s="1">
        <v>12.414432989690724</v>
      </c>
      <c r="W7" s="1">
        <v>12.82881355932204</v>
      </c>
      <c r="X7" s="1">
        <v>9.501030927835048</v>
      </c>
      <c r="Y7" s="1">
        <v>9.8728813559322059</v>
      </c>
      <c r="Z7" s="8">
        <f t="shared" si="2"/>
        <v>38.59716494845361</v>
      </c>
      <c r="AA7" s="13">
        <f t="shared" si="3"/>
        <v>40.468738229755175</v>
      </c>
      <c r="AB7" s="13">
        <f t="shared" si="0"/>
        <v>31.07257731958763</v>
      </c>
      <c r="AC7" s="13">
        <f t="shared" si="0"/>
        <v>31.235357815442562</v>
      </c>
      <c r="AD7" s="13">
        <f t="shared" si="0"/>
        <v>25.049432989690722</v>
      </c>
      <c r="AE7" s="13">
        <f t="shared" si="0"/>
        <v>23.831591337099816</v>
      </c>
      <c r="AF7" s="13">
        <f t="shared" si="0"/>
        <v>18.643069144395561</v>
      </c>
      <c r="AG7" s="13">
        <f t="shared" si="0"/>
        <v>18.675659133709978</v>
      </c>
      <c r="AH7" s="8"/>
      <c r="AP7" s="1">
        <f t="shared" si="4"/>
        <v>20.47216494845361</v>
      </c>
      <c r="AQ7" s="1">
        <f t="shared" si="5"/>
        <v>21.557627118644067</v>
      </c>
      <c r="AR7" s="1">
        <f t="shared" si="6"/>
        <v>16.252577319587626</v>
      </c>
      <c r="AS7" s="1">
        <f t="shared" si="7"/>
        <v>16.588135593220336</v>
      </c>
      <c r="AT7" s="1">
        <f t="shared" si="8"/>
        <v>12.414432989690724</v>
      </c>
      <c r="AU7" s="1">
        <f t="shared" si="9"/>
        <v>12.82881355932204</v>
      </c>
      <c r="AV7" s="1">
        <f t="shared" si="10"/>
        <v>9.501030927835048</v>
      </c>
      <c r="AW7" s="1">
        <f t="shared" si="11"/>
        <v>9.8728813559322059</v>
      </c>
    </row>
    <row r="8" spans="1:49" s="1" customFormat="1">
      <c r="A8" s="1" t="s">
        <v>30</v>
      </c>
      <c r="B8" s="8">
        <v>7.1642253521126751</v>
      </c>
      <c r="C8" s="1">
        <v>31.183720930232564</v>
      </c>
      <c r="D8" s="1">
        <v>5.3492957746478877</v>
      </c>
      <c r="E8" s="1">
        <v>22.240310077519382</v>
      </c>
      <c r="F8" s="1">
        <v>4.2380281690140853</v>
      </c>
      <c r="G8" s="1">
        <v>18.859689922480616</v>
      </c>
      <c r="H8" s="1">
        <v>3.5757746478873247</v>
      </c>
      <c r="I8" s="1">
        <v>14.7891472868217</v>
      </c>
      <c r="J8" s="8">
        <v>16.865277777777774</v>
      </c>
      <c r="K8" s="1">
        <v>16.555555555555557</v>
      </c>
      <c r="L8" s="1">
        <v>12.583333333333337</v>
      </c>
      <c r="M8" s="1">
        <v>13.405555555555555</v>
      </c>
      <c r="N8" s="1">
        <v>10.062499999999998</v>
      </c>
      <c r="O8" s="1">
        <v>9.9722222222222232</v>
      </c>
      <c r="P8" s="1">
        <v>3.5757746478873247</v>
      </c>
      <c r="Q8" s="1">
        <v>8.9111111111111114</v>
      </c>
      <c r="R8" s="8">
        <v>18.458333333333336</v>
      </c>
      <c r="S8" s="1">
        <v>19.307207207207213</v>
      </c>
      <c r="T8" s="1">
        <v>13.791666666666664</v>
      </c>
      <c r="U8" s="1">
        <v>14.134234234234237</v>
      </c>
      <c r="V8" s="1">
        <v>10.833333333333332</v>
      </c>
      <c r="W8" s="1">
        <v>11.209909909909909</v>
      </c>
      <c r="X8" s="1">
        <v>9.2402777777777789</v>
      </c>
      <c r="Y8" s="1">
        <v>9.6846846846846883</v>
      </c>
      <c r="Z8" s="8">
        <f t="shared" si="2"/>
        <v>35.323611111111106</v>
      </c>
      <c r="AA8" s="13">
        <f t="shared" si="3"/>
        <v>35.86276276276277</v>
      </c>
      <c r="AB8" s="13">
        <f t="shared" si="0"/>
        <v>26.375</v>
      </c>
      <c r="AC8" s="13">
        <f t="shared" si="0"/>
        <v>27.539789789789793</v>
      </c>
      <c r="AD8" s="13">
        <f t="shared" si="0"/>
        <v>20.895833333333329</v>
      </c>
      <c r="AE8" s="13">
        <f t="shared" si="0"/>
        <v>21.182132132132132</v>
      </c>
      <c r="AF8" s="13">
        <f t="shared" si="0"/>
        <v>12.816052425665104</v>
      </c>
      <c r="AG8" s="13">
        <f t="shared" si="0"/>
        <v>18.595795795795802</v>
      </c>
      <c r="AH8" s="8"/>
      <c r="AP8" s="1">
        <f t="shared" si="4"/>
        <v>18.458333333333336</v>
      </c>
      <c r="AQ8" s="1">
        <f t="shared" si="5"/>
        <v>19.307207207207213</v>
      </c>
      <c r="AR8" s="1">
        <f t="shared" si="6"/>
        <v>13.791666666666664</v>
      </c>
      <c r="AS8" s="1">
        <f t="shared" si="7"/>
        <v>14.134234234234237</v>
      </c>
      <c r="AT8" s="1">
        <f t="shared" si="8"/>
        <v>10.833333333333332</v>
      </c>
      <c r="AU8" s="1">
        <f t="shared" si="9"/>
        <v>11.209909909909909</v>
      </c>
      <c r="AV8" s="1">
        <f t="shared" si="10"/>
        <v>9.2402777777777789</v>
      </c>
      <c r="AW8" s="1">
        <f t="shared" si="11"/>
        <v>9.6846846846846883</v>
      </c>
    </row>
    <row r="9" spans="1:49" s="1" customFormat="1">
      <c r="A9" s="1" t="s">
        <v>31</v>
      </c>
      <c r="B9" s="8">
        <v>19.950892857142868</v>
      </c>
      <c r="C9" s="1">
        <v>51.165909090909082</v>
      </c>
      <c r="D9" s="1">
        <v>12.480357142857143</v>
      </c>
      <c r="E9" s="1">
        <v>32.407575757575735</v>
      </c>
      <c r="F9" s="1">
        <v>8.490178571428574</v>
      </c>
      <c r="G9" s="1">
        <v>20.395454545454545</v>
      </c>
      <c r="H9" s="1">
        <v>6.4946428571428587</v>
      </c>
      <c r="I9" s="1">
        <v>15.312878787878784</v>
      </c>
      <c r="J9" s="8">
        <v>17.893478260869561</v>
      </c>
      <c r="K9" s="1">
        <v>18.779545454545453</v>
      </c>
      <c r="L9" s="1">
        <v>11.130434782608694</v>
      </c>
      <c r="M9" s="1">
        <v>12.070454545454545</v>
      </c>
      <c r="N9" s="1">
        <v>8.0739130434782602</v>
      </c>
      <c r="O9" s="1">
        <v>8.1499999999999986</v>
      </c>
      <c r="P9" s="1">
        <v>6.4946428571428587</v>
      </c>
      <c r="Q9" s="1">
        <v>6.5431818181818189</v>
      </c>
      <c r="R9" s="8">
        <v>20.501886792452829</v>
      </c>
      <c r="S9" s="1">
        <v>20.301204819277103</v>
      </c>
      <c r="T9" s="1">
        <v>13.211320754716978</v>
      </c>
      <c r="U9" s="1">
        <v>13.369879518072292</v>
      </c>
      <c r="V9" s="1">
        <v>8.7264150943396199</v>
      </c>
      <c r="W9" s="1">
        <v>9.1072289156626525</v>
      </c>
      <c r="X9" s="1">
        <v>6.6660377358490592</v>
      </c>
      <c r="Y9" s="1">
        <v>7.2626506024096384</v>
      </c>
      <c r="Z9" s="8">
        <f t="shared" si="2"/>
        <v>38.395365053322394</v>
      </c>
      <c r="AA9" s="13">
        <f t="shared" si="3"/>
        <v>39.080750273822559</v>
      </c>
      <c r="AB9" s="13">
        <f t="shared" si="0"/>
        <v>24.341755537325671</v>
      </c>
      <c r="AC9" s="13">
        <f t="shared" si="0"/>
        <v>25.440334063526837</v>
      </c>
      <c r="AD9" s="13">
        <f t="shared" si="0"/>
        <v>16.800328137817878</v>
      </c>
      <c r="AE9" s="13">
        <f t="shared" si="0"/>
        <v>17.257228915662651</v>
      </c>
      <c r="AF9" s="13">
        <f t="shared" si="0"/>
        <v>13.160680592991918</v>
      </c>
      <c r="AG9" s="13">
        <f t="shared" si="0"/>
        <v>13.805832420591457</v>
      </c>
      <c r="AH9" s="8">
        <v>24.984615384615381</v>
      </c>
      <c r="AI9" s="1">
        <v>26.78</v>
      </c>
      <c r="AJ9" s="1">
        <v>14.276923076923079</v>
      </c>
      <c r="AK9" s="1">
        <v>15.179999999999998</v>
      </c>
      <c r="AL9" s="1">
        <v>9.0000000000000018</v>
      </c>
      <c r="AM9" s="1">
        <v>10.48</v>
      </c>
      <c r="AN9" s="1">
        <v>9.0000000000000018</v>
      </c>
      <c r="AO9" s="1">
        <v>7.7</v>
      </c>
      <c r="AP9" s="1">
        <f t="shared" si="4"/>
        <v>45.486502177068211</v>
      </c>
      <c r="AQ9" s="1">
        <f t="shared" si="5"/>
        <v>47.081204819277104</v>
      </c>
      <c r="AR9" s="1">
        <f t="shared" si="6"/>
        <v>27.488243831640055</v>
      </c>
      <c r="AS9" s="1">
        <f t="shared" si="7"/>
        <v>28.549879518072288</v>
      </c>
      <c r="AT9" s="1">
        <f t="shared" si="8"/>
        <v>17.726415094339622</v>
      </c>
      <c r="AU9" s="1">
        <f t="shared" si="9"/>
        <v>19.587228915662653</v>
      </c>
      <c r="AV9" s="1">
        <f t="shared" si="10"/>
        <v>15.666037735849061</v>
      </c>
      <c r="AW9" s="1">
        <f t="shared" si="11"/>
        <v>14.962650602409639</v>
      </c>
    </row>
    <row r="10" spans="1:49" s="1" customFormat="1">
      <c r="A10" s="1" t="s">
        <v>32</v>
      </c>
      <c r="B10" s="8">
        <v>19.846575342465755</v>
      </c>
      <c r="C10" s="1">
        <v>15.716835016835013</v>
      </c>
      <c r="D10" s="1">
        <v>13.71917808219178</v>
      </c>
      <c r="E10" s="1">
        <v>10.01178451178451</v>
      </c>
      <c r="F10" s="1">
        <v>10.776712328767122</v>
      </c>
      <c r="G10" s="1">
        <v>7.5447811447811466</v>
      </c>
      <c r="H10" s="1">
        <v>9.1479452054794539</v>
      </c>
      <c r="I10" s="1">
        <v>6.0488215488215502</v>
      </c>
      <c r="J10" s="8">
        <v>20.252380952380953</v>
      </c>
      <c r="K10" s="1">
        <v>19.45322580645162</v>
      </c>
      <c r="L10" s="1">
        <v>13.628571428571428</v>
      </c>
      <c r="M10" s="1">
        <v>13.500000000000002</v>
      </c>
      <c r="N10" s="1">
        <v>10.614285714285714</v>
      </c>
      <c r="O10" s="1">
        <v>9.993548387096773</v>
      </c>
      <c r="P10" s="1">
        <v>9.1479452054794539</v>
      </c>
      <c r="Q10" s="1">
        <v>8.2370967741935477</v>
      </c>
      <c r="R10" s="8">
        <v>19.823880597014927</v>
      </c>
      <c r="S10" s="1">
        <v>18.355813953488372</v>
      </c>
      <c r="T10" s="1">
        <v>13.837313432835819</v>
      </c>
      <c r="U10" s="1">
        <v>13.562790697674423</v>
      </c>
      <c r="V10" s="1">
        <v>11.989552238805972</v>
      </c>
      <c r="W10" s="1">
        <v>10.488372093023257</v>
      </c>
      <c r="X10" s="1">
        <v>10.016417910447762</v>
      </c>
      <c r="Y10" s="1">
        <v>8.9279069767441843</v>
      </c>
      <c r="Z10" s="8">
        <f t="shared" si="2"/>
        <v>40.07626154939588</v>
      </c>
      <c r="AA10" s="13">
        <f t="shared" si="3"/>
        <v>37.809039759939992</v>
      </c>
      <c r="AB10" s="13">
        <f t="shared" si="0"/>
        <v>27.465884861407247</v>
      </c>
      <c r="AC10" s="13">
        <f t="shared" si="0"/>
        <v>27.062790697674423</v>
      </c>
      <c r="AD10" s="13">
        <f t="shared" si="0"/>
        <v>22.603837953091684</v>
      </c>
      <c r="AE10" s="13">
        <f t="shared" si="0"/>
        <v>20.481920480120031</v>
      </c>
      <c r="AF10" s="13">
        <f t="shared" si="0"/>
        <v>19.164363115927216</v>
      </c>
      <c r="AG10" s="13">
        <f t="shared" si="0"/>
        <v>17.165003750937732</v>
      </c>
      <c r="AH10" s="8"/>
      <c r="AP10" s="1">
        <f t="shared" si="4"/>
        <v>19.823880597014927</v>
      </c>
      <c r="AQ10" s="1">
        <f t="shared" si="5"/>
        <v>18.355813953488372</v>
      </c>
      <c r="AR10" s="1">
        <f t="shared" si="6"/>
        <v>13.837313432835819</v>
      </c>
      <c r="AS10" s="1">
        <f t="shared" si="7"/>
        <v>13.562790697674423</v>
      </c>
      <c r="AT10" s="1">
        <f t="shared" si="8"/>
        <v>11.989552238805972</v>
      </c>
      <c r="AU10" s="1">
        <f t="shared" si="9"/>
        <v>10.488372093023257</v>
      </c>
      <c r="AV10" s="1">
        <f t="shared" si="10"/>
        <v>10.016417910447762</v>
      </c>
      <c r="AW10" s="1">
        <f t="shared" si="11"/>
        <v>8.9279069767441843</v>
      </c>
    </row>
    <row r="11" spans="1:49" s="1" customFormat="1">
      <c r="A11" s="1" t="s">
        <v>33</v>
      </c>
      <c r="B11" s="8">
        <v>8.2479999999999976</v>
      </c>
      <c r="C11" s="1">
        <v>13.86565934065934</v>
      </c>
      <c r="D11" s="1">
        <v>5.877538461538462</v>
      </c>
      <c r="E11" s="1">
        <v>9.872802197802196</v>
      </c>
      <c r="F11" s="1">
        <v>4.555076923076923</v>
      </c>
      <c r="G11" s="1">
        <v>7.6936813186813211</v>
      </c>
      <c r="H11" s="1">
        <v>3.770153846153844</v>
      </c>
      <c r="I11" s="1">
        <v>6.6387362637362628</v>
      </c>
      <c r="J11" s="8">
        <v>17.320689655172416</v>
      </c>
      <c r="K11" s="1">
        <v>17.253164556962027</v>
      </c>
      <c r="L11" s="1">
        <v>12.931034482758623</v>
      </c>
      <c r="M11" s="1">
        <v>14.107594936708859</v>
      </c>
      <c r="N11" s="1">
        <v>9.6517241379310335</v>
      </c>
      <c r="O11" s="1">
        <v>11.025316455696201</v>
      </c>
      <c r="P11" s="1">
        <v>3.770153846153844</v>
      </c>
      <c r="Q11" s="1">
        <v>9.4101265822784814</v>
      </c>
      <c r="R11" s="8">
        <v>19.216417910447763</v>
      </c>
      <c r="S11" s="1">
        <v>19.138983050847457</v>
      </c>
      <c r="T11" s="1">
        <v>14.143283582089554</v>
      </c>
      <c r="U11" s="1">
        <v>14.698305084745765</v>
      </c>
      <c r="V11" s="1">
        <v>11.162686567164178</v>
      </c>
      <c r="W11" s="1">
        <v>11.747457627118642</v>
      </c>
      <c r="X11" s="1">
        <v>9.5044776119402972</v>
      </c>
      <c r="Y11" s="1">
        <v>9.8694915254237294</v>
      </c>
      <c r="Z11" s="8">
        <f t="shared" si="2"/>
        <v>36.537107565620175</v>
      </c>
      <c r="AA11" s="13">
        <f t="shared" si="3"/>
        <v>36.392147607809484</v>
      </c>
      <c r="AB11" s="13">
        <f t="shared" si="0"/>
        <v>27.074318064848178</v>
      </c>
      <c r="AC11" s="13">
        <f t="shared" si="0"/>
        <v>28.805900021454626</v>
      </c>
      <c r="AD11" s="13">
        <f t="shared" si="0"/>
        <v>20.814410705095213</v>
      </c>
      <c r="AE11" s="13">
        <f t="shared" si="0"/>
        <v>22.772774082814841</v>
      </c>
      <c r="AF11" s="13">
        <f t="shared" si="0"/>
        <v>13.274631458094142</v>
      </c>
      <c r="AG11" s="13">
        <f t="shared" si="0"/>
        <v>19.279618107702213</v>
      </c>
      <c r="AH11" s="8">
        <v>26.2</v>
      </c>
      <c r="AI11" s="1">
        <v>24.362500000000001</v>
      </c>
      <c r="AJ11" s="1">
        <v>17.28235294117647</v>
      </c>
      <c r="AK11" s="1">
        <v>19.3</v>
      </c>
      <c r="AL11" s="1">
        <v>13.311764705882352</v>
      </c>
      <c r="AM11" s="1">
        <v>16.074999999999999</v>
      </c>
      <c r="AN11" s="1">
        <v>13.311764705882352</v>
      </c>
      <c r="AO11" s="1">
        <v>11.574999999999999</v>
      </c>
      <c r="AP11" s="1">
        <f t="shared" si="4"/>
        <v>45.416417910447763</v>
      </c>
      <c r="AQ11" s="1">
        <f t="shared" si="5"/>
        <v>43.501483050847455</v>
      </c>
      <c r="AR11" s="1">
        <f t="shared" si="6"/>
        <v>31.425636523266022</v>
      </c>
      <c r="AS11" s="1">
        <f t="shared" si="7"/>
        <v>33.998305084745766</v>
      </c>
      <c r="AT11" s="1">
        <f t="shared" si="8"/>
        <v>24.47445127304653</v>
      </c>
      <c r="AU11" s="1">
        <f t="shared" si="9"/>
        <v>27.822457627118641</v>
      </c>
      <c r="AV11" s="1">
        <f t="shared" si="10"/>
        <v>22.816242317822649</v>
      </c>
      <c r="AW11" s="1">
        <f t="shared" si="11"/>
        <v>21.444491525423729</v>
      </c>
    </row>
    <row r="12" spans="1:49" s="1" customFormat="1">
      <c r="A12" s="1" t="s">
        <v>34</v>
      </c>
      <c r="B12" s="8">
        <v>17.921186440677971</v>
      </c>
      <c r="C12" s="1">
        <v>36.904402515723291</v>
      </c>
      <c r="D12" s="1">
        <v>13.878813559322028</v>
      </c>
      <c r="E12" s="1">
        <v>22.911949685534584</v>
      </c>
      <c r="F12" s="1">
        <v>10.325423728813561</v>
      </c>
      <c r="G12" s="1">
        <v>15.909433962264151</v>
      </c>
      <c r="H12" s="1">
        <v>8.767796610169496</v>
      </c>
      <c r="I12" s="1">
        <v>12.505031446540876</v>
      </c>
      <c r="J12" s="8">
        <v>17.617241379310343</v>
      </c>
      <c r="K12" s="1">
        <v>16.600000000000001</v>
      </c>
      <c r="L12" s="1">
        <v>13.468965517241383</v>
      </c>
      <c r="M12" s="1">
        <v>13.18235294117647</v>
      </c>
      <c r="N12" s="1">
        <v>10.86206896551724</v>
      </c>
      <c r="O12" s="1">
        <v>9.552941176470588</v>
      </c>
      <c r="P12" s="1">
        <v>8.767796610169496</v>
      </c>
      <c r="Q12" s="1">
        <v>7.5117647058823529</v>
      </c>
      <c r="R12" s="8">
        <v>18.020224719101137</v>
      </c>
      <c r="S12" s="1">
        <v>21.640677966101691</v>
      </c>
      <c r="T12" s="1">
        <v>14.012359550561797</v>
      </c>
      <c r="U12" s="1">
        <v>14.825423728813552</v>
      </c>
      <c r="V12" s="1">
        <v>10.150561797752806</v>
      </c>
      <c r="W12" s="1">
        <v>10.210169491525422</v>
      </c>
      <c r="X12" s="1">
        <v>8.714606741573041</v>
      </c>
      <c r="Y12" s="1">
        <v>8.2508474576271205</v>
      </c>
      <c r="Z12" s="8">
        <f t="shared" si="2"/>
        <v>35.63746609841148</v>
      </c>
      <c r="AA12" s="13">
        <f t="shared" si="3"/>
        <v>38.240677966101693</v>
      </c>
      <c r="AB12" s="13">
        <f t="shared" si="0"/>
        <v>27.48132506780318</v>
      </c>
      <c r="AC12" s="13">
        <f t="shared" si="0"/>
        <v>28.007776669990022</v>
      </c>
      <c r="AD12" s="13">
        <f t="shared" si="0"/>
        <v>21.012630763270046</v>
      </c>
      <c r="AE12" s="13">
        <f t="shared" si="0"/>
        <v>19.76311066799601</v>
      </c>
      <c r="AF12" s="13">
        <f t="shared" si="0"/>
        <v>17.482403351742537</v>
      </c>
      <c r="AG12" s="13">
        <f t="shared" si="0"/>
        <v>15.762612163509473</v>
      </c>
      <c r="AH12" s="8"/>
      <c r="AI12" s="1">
        <v>29.061445783132523</v>
      </c>
      <c r="AK12" s="1">
        <v>16.434939759036144</v>
      </c>
      <c r="AM12" s="1">
        <v>10.29036144578313</v>
      </c>
      <c r="AO12" s="1">
        <v>7.6048192771084366</v>
      </c>
      <c r="AP12" s="1">
        <f t="shared" si="4"/>
        <v>18.020224719101137</v>
      </c>
      <c r="AQ12" s="1">
        <f t="shared" si="5"/>
        <v>50.702123749234218</v>
      </c>
      <c r="AR12" s="1">
        <f t="shared" si="6"/>
        <v>14.012359550561797</v>
      </c>
      <c r="AS12" s="1">
        <f t="shared" si="7"/>
        <v>31.260363487849695</v>
      </c>
      <c r="AT12" s="1">
        <f t="shared" si="8"/>
        <v>10.150561797752806</v>
      </c>
      <c r="AU12" s="1">
        <f t="shared" si="9"/>
        <v>20.500530937308554</v>
      </c>
      <c r="AV12" s="1">
        <f t="shared" si="10"/>
        <v>8.714606741573041</v>
      </c>
      <c r="AW12" s="1">
        <f t="shared" si="11"/>
        <v>15.855666734735557</v>
      </c>
    </row>
    <row r="13" spans="1:49" s="1" customFormat="1">
      <c r="A13" s="1" t="s">
        <v>35</v>
      </c>
      <c r="B13" s="8">
        <v>7.8693931398416836</v>
      </c>
      <c r="C13" s="1">
        <v>16.122455089820356</v>
      </c>
      <c r="D13" s="1">
        <v>5.6311345646437987</v>
      </c>
      <c r="E13" s="1">
        <v>10.716766467065872</v>
      </c>
      <c r="F13" s="1">
        <v>3.8984168865435356</v>
      </c>
      <c r="G13" s="1">
        <v>7.8682634730538963</v>
      </c>
      <c r="H13" s="1">
        <v>3.4155672823219003</v>
      </c>
      <c r="I13" s="1">
        <v>6.1736526946107775</v>
      </c>
      <c r="J13" s="8">
        <v>17.12592592592592</v>
      </c>
      <c r="K13" s="1">
        <v>18.026470588235295</v>
      </c>
      <c r="L13" s="1">
        <v>13.514814814814818</v>
      </c>
      <c r="M13" s="1">
        <v>13.429411764705883</v>
      </c>
      <c r="N13" s="1">
        <v>9.4925925925925938</v>
      </c>
      <c r="O13" s="1">
        <v>9.8911764705882348</v>
      </c>
      <c r="P13" s="1">
        <v>3.4155672823219003</v>
      </c>
      <c r="Q13" s="1">
        <v>8.338235294117645</v>
      </c>
      <c r="R13" s="8">
        <v>20.280392156862735</v>
      </c>
      <c r="S13" s="1">
        <v>21.203370786516857</v>
      </c>
      <c r="T13" s="1">
        <v>14.256862745098035</v>
      </c>
      <c r="U13" s="1">
        <v>14.517977528089887</v>
      </c>
      <c r="V13" s="1">
        <v>9.9058823529411804</v>
      </c>
      <c r="W13" s="1">
        <v>10.289887640449438</v>
      </c>
      <c r="X13" s="1">
        <v>8.775490196078426</v>
      </c>
      <c r="Y13" s="1">
        <v>9.1808988764044912</v>
      </c>
      <c r="Z13" s="8">
        <f t="shared" si="2"/>
        <v>37.406318082788658</v>
      </c>
      <c r="AA13" s="13">
        <f t="shared" si="3"/>
        <v>39.229841374752155</v>
      </c>
      <c r="AB13" s="13">
        <f t="shared" si="0"/>
        <v>27.771677559912852</v>
      </c>
      <c r="AC13" s="13">
        <f t="shared" si="0"/>
        <v>27.947389292795769</v>
      </c>
      <c r="AD13" s="13">
        <f t="shared" si="0"/>
        <v>19.398474945533774</v>
      </c>
      <c r="AE13" s="13">
        <f t="shared" si="0"/>
        <v>20.181064111037671</v>
      </c>
      <c r="AF13" s="13">
        <f t="shared" si="0"/>
        <v>12.191057478400326</v>
      </c>
      <c r="AG13" s="13">
        <f t="shared" si="0"/>
        <v>17.519134170522136</v>
      </c>
      <c r="AH13" s="8">
        <v>22.933333333333334</v>
      </c>
      <c r="AJ13" s="1">
        <v>15.866666666666667</v>
      </c>
      <c r="AL13" s="1">
        <v>10.433333333333334</v>
      </c>
      <c r="AN13" s="1">
        <v>10.433333333333334</v>
      </c>
      <c r="AP13" s="1">
        <f t="shared" si="4"/>
        <v>43.213725490196069</v>
      </c>
      <c r="AQ13" s="1">
        <f t="shared" si="5"/>
        <v>21.203370786516857</v>
      </c>
      <c r="AR13" s="1">
        <f t="shared" si="6"/>
        <v>30.1235294117647</v>
      </c>
      <c r="AS13" s="1">
        <f t="shared" si="7"/>
        <v>14.517977528089887</v>
      </c>
      <c r="AT13" s="1">
        <f t="shared" si="8"/>
        <v>20.339215686274514</v>
      </c>
      <c r="AU13" s="1">
        <f t="shared" si="9"/>
        <v>10.289887640449438</v>
      </c>
      <c r="AV13" s="1">
        <f t="shared" si="10"/>
        <v>19.20882352941176</v>
      </c>
      <c r="AW13" s="1">
        <f t="shared" si="11"/>
        <v>9.1808988764044912</v>
      </c>
    </row>
    <row r="14" spans="1:49" s="1" customFormat="1">
      <c r="A14" s="1" t="s">
        <v>36</v>
      </c>
      <c r="B14" s="8">
        <v>31.506040268456374</v>
      </c>
      <c r="C14" s="1">
        <v>18.072471910112359</v>
      </c>
      <c r="D14" s="1">
        <v>15.4771812080537</v>
      </c>
      <c r="E14" s="1">
        <v>10.973033707865163</v>
      </c>
      <c r="F14" s="1">
        <v>9.0704697986577134</v>
      </c>
      <c r="G14" s="1">
        <v>7.2603932584269693</v>
      </c>
      <c r="H14" s="1">
        <v>6.6872483221476511</v>
      </c>
      <c r="I14" s="1">
        <v>5.5705056179775241</v>
      </c>
      <c r="J14" s="8">
        <v>17.484999999999999</v>
      </c>
      <c r="K14" s="1">
        <v>17.770000000000003</v>
      </c>
      <c r="L14" s="1">
        <v>11.645</v>
      </c>
      <c r="M14" s="1">
        <v>14.320000000000002</v>
      </c>
      <c r="N14" s="1">
        <v>9.1350000000000016</v>
      </c>
      <c r="O14" s="1">
        <v>11.629999999999999</v>
      </c>
      <c r="P14" s="1">
        <v>6.6872483221476511</v>
      </c>
      <c r="Q14" s="1">
        <v>9.0100000000000016</v>
      </c>
      <c r="R14" s="8">
        <v>21.504166666666666</v>
      </c>
      <c r="S14" s="1">
        <v>25.56666666666667</v>
      </c>
      <c r="T14" s="1">
        <v>13.929166666666669</v>
      </c>
      <c r="U14" s="1">
        <v>18.202777777777786</v>
      </c>
      <c r="V14" s="1">
        <v>8.7749999999999968</v>
      </c>
      <c r="W14" s="1">
        <v>12.241666666666665</v>
      </c>
      <c r="X14" s="1">
        <v>6.9499999999999993</v>
      </c>
      <c r="Y14" s="1">
        <v>10.011111111111113</v>
      </c>
      <c r="Z14" s="8">
        <f t="shared" si="2"/>
        <v>38.989166666666662</v>
      </c>
      <c r="AA14" s="13">
        <f t="shared" si="3"/>
        <v>43.336666666666673</v>
      </c>
      <c r="AB14" s="13">
        <f t="shared" si="0"/>
        <v>25.57416666666667</v>
      </c>
      <c r="AC14" s="13">
        <f t="shared" si="0"/>
        <v>32.52277777777779</v>
      </c>
      <c r="AD14" s="13">
        <f t="shared" si="0"/>
        <v>17.909999999999997</v>
      </c>
      <c r="AE14" s="13">
        <f t="shared" si="0"/>
        <v>23.871666666666663</v>
      </c>
      <c r="AF14" s="13">
        <f t="shared" si="0"/>
        <v>13.63724832214765</v>
      </c>
      <c r="AG14" s="13">
        <f t="shared" si="0"/>
        <v>19.021111111111114</v>
      </c>
      <c r="AH14" s="8">
        <v>36.462857142857146</v>
      </c>
      <c r="AI14" s="1">
        <v>37.287387387387383</v>
      </c>
      <c r="AJ14" s="1">
        <v>16.560952380952383</v>
      </c>
      <c r="AK14" s="1">
        <v>20.612612612612615</v>
      </c>
      <c r="AL14" s="1">
        <v>9.1257142857142863</v>
      </c>
      <c r="AM14" s="1">
        <v>12.342342342342347</v>
      </c>
      <c r="AN14" s="1">
        <v>9.1257142857142863</v>
      </c>
      <c r="AO14" s="1">
        <v>9.467567567567567</v>
      </c>
      <c r="AP14" s="1">
        <f t="shared" si="4"/>
        <v>57.967023809523809</v>
      </c>
      <c r="AQ14" s="1">
        <f t="shared" si="5"/>
        <v>62.854054054054053</v>
      </c>
      <c r="AR14" s="1">
        <f t="shared" si="6"/>
        <v>30.490119047619054</v>
      </c>
      <c r="AS14" s="1">
        <f t="shared" si="7"/>
        <v>38.815390390390405</v>
      </c>
      <c r="AT14" s="1">
        <f t="shared" si="8"/>
        <v>17.900714285714283</v>
      </c>
      <c r="AU14" s="1">
        <f t="shared" si="9"/>
        <v>24.584009009009012</v>
      </c>
      <c r="AV14" s="1">
        <f t="shared" si="10"/>
        <v>16.075714285714284</v>
      </c>
      <c r="AW14" s="1">
        <f t="shared" si="11"/>
        <v>19.47867867867868</v>
      </c>
    </row>
    <row r="15" spans="1:49" s="1" customFormat="1">
      <c r="A15" s="1" t="s">
        <v>37</v>
      </c>
      <c r="B15" s="8">
        <v>12.883766233766233</v>
      </c>
      <c r="C15" s="1">
        <v>23.024806201550369</v>
      </c>
      <c r="D15" s="1">
        <v>11.933116883116883</v>
      </c>
      <c r="E15" s="1">
        <v>20.610077519379843</v>
      </c>
      <c r="F15" s="1">
        <v>9.3642857142857121</v>
      </c>
      <c r="G15" s="1">
        <v>16.376744186046515</v>
      </c>
      <c r="H15" s="1">
        <v>8.1389610389610354</v>
      </c>
      <c r="I15" s="1">
        <v>12.52713178294573</v>
      </c>
      <c r="J15" s="8">
        <v>11.180645161290323</v>
      </c>
      <c r="K15" s="1">
        <v>10.35</v>
      </c>
      <c r="L15" s="1">
        <v>11.616129032258065</v>
      </c>
      <c r="M15" s="1">
        <v>10.635294117647057</v>
      </c>
      <c r="N15" s="1">
        <v>9.1516129032258053</v>
      </c>
      <c r="O15" s="1">
        <v>8.7294117647058798</v>
      </c>
      <c r="P15" s="1">
        <v>8.1389610389610354</v>
      </c>
      <c r="Q15" s="1">
        <v>6.8676470588235299</v>
      </c>
      <c r="R15" s="8">
        <v>13.313008130081297</v>
      </c>
      <c r="S15" s="1">
        <v>11.447142857142858</v>
      </c>
      <c r="T15" s="1">
        <v>12.0130081300813</v>
      </c>
      <c r="U15" s="1">
        <v>10.812857142857146</v>
      </c>
      <c r="V15" s="1">
        <v>9.4178861788617851</v>
      </c>
      <c r="W15" s="1">
        <v>8.1371428571428535</v>
      </c>
      <c r="X15" s="1">
        <v>8.1585365853658498</v>
      </c>
      <c r="Y15" s="1">
        <v>6.777142857142854</v>
      </c>
      <c r="Z15" s="8">
        <f t="shared" si="2"/>
        <v>24.493653291371622</v>
      </c>
      <c r="AA15" s="13">
        <f t="shared" si="3"/>
        <v>21.797142857142859</v>
      </c>
      <c r="AB15" s="13">
        <f t="shared" si="0"/>
        <v>23.629137162339365</v>
      </c>
      <c r="AC15" s="13">
        <f t="shared" si="0"/>
        <v>21.448151260504204</v>
      </c>
      <c r="AD15" s="13">
        <f t="shared" si="0"/>
        <v>18.569499082087589</v>
      </c>
      <c r="AE15" s="13">
        <f t="shared" si="0"/>
        <v>16.866554621848735</v>
      </c>
      <c r="AF15" s="13">
        <f t="shared" si="0"/>
        <v>16.297497624326887</v>
      </c>
      <c r="AG15" s="13">
        <f t="shared" si="0"/>
        <v>13.644789915966385</v>
      </c>
      <c r="AH15" s="8"/>
      <c r="AI15" s="1">
        <v>13.836363636363636</v>
      </c>
      <c r="AK15" s="1">
        <v>11.545454545454545</v>
      </c>
      <c r="AM15" s="1">
        <v>8.918181818181818</v>
      </c>
      <c r="AO15" s="1">
        <v>7.5000000000000009</v>
      </c>
      <c r="AP15" s="1">
        <f t="shared" si="4"/>
        <v>13.313008130081297</v>
      </c>
      <c r="AQ15" s="1">
        <f t="shared" si="5"/>
        <v>25.283506493506493</v>
      </c>
      <c r="AR15" s="1">
        <f t="shared" si="6"/>
        <v>12.0130081300813</v>
      </c>
      <c r="AS15" s="1">
        <f t="shared" si="7"/>
        <v>22.358311688311691</v>
      </c>
      <c r="AT15" s="1">
        <f t="shared" si="8"/>
        <v>9.4178861788617851</v>
      </c>
      <c r="AU15" s="1">
        <f t="shared" si="9"/>
        <v>17.05532467532467</v>
      </c>
      <c r="AV15" s="1">
        <f t="shared" si="10"/>
        <v>8.1585365853658498</v>
      </c>
      <c r="AW15" s="1">
        <f t="shared" si="11"/>
        <v>14.277142857142856</v>
      </c>
    </row>
    <row r="16" spans="1:49" s="1" customFormat="1">
      <c r="A16" s="1" t="s">
        <v>38</v>
      </c>
      <c r="B16" s="8">
        <v>11.991666666666667</v>
      </c>
      <c r="C16" s="1">
        <v>22.140119760479042</v>
      </c>
      <c r="D16" s="1">
        <v>10.690476190476195</v>
      </c>
      <c r="E16" s="1">
        <v>18.247305389221552</v>
      </c>
      <c r="F16" s="1">
        <v>8.7892857142857146</v>
      </c>
      <c r="G16" s="1">
        <v>14.895209580838335</v>
      </c>
      <c r="H16" s="1">
        <v>7.284523809523809</v>
      </c>
      <c r="I16" s="1">
        <v>12.113173652694609</v>
      </c>
      <c r="J16" s="8">
        <v>10.833333333333334</v>
      </c>
      <c r="K16" s="1">
        <v>11.380952380952383</v>
      </c>
      <c r="L16" s="1">
        <v>10.300000000000004</v>
      </c>
      <c r="M16" s="1">
        <v>11.176190476190474</v>
      </c>
      <c r="N16" s="1">
        <v>8.7233333333333345</v>
      </c>
      <c r="O16" s="1">
        <v>9.4571428571428591</v>
      </c>
      <c r="P16" s="1">
        <v>7.284523809523809</v>
      </c>
      <c r="Q16" s="1">
        <v>7.9238095238095223</v>
      </c>
      <c r="R16" s="8">
        <v>12.02162162162162</v>
      </c>
      <c r="S16" s="1">
        <v>11.593243243243244</v>
      </c>
      <c r="T16" s="1">
        <v>10.662162162162161</v>
      </c>
      <c r="U16" s="1">
        <v>10.878378378378379</v>
      </c>
      <c r="V16" s="1">
        <v>8.7891891891891873</v>
      </c>
      <c r="W16" s="1">
        <v>8.89054054054054</v>
      </c>
      <c r="X16" s="1">
        <v>7.5864864864864865</v>
      </c>
      <c r="Y16" s="1">
        <v>7.8135135135135139</v>
      </c>
      <c r="Z16" s="8">
        <f t="shared" si="2"/>
        <v>22.854954954954955</v>
      </c>
      <c r="AA16" s="13">
        <f t="shared" si="3"/>
        <v>22.974195624195627</v>
      </c>
      <c r="AB16" s="13">
        <f t="shared" si="0"/>
        <v>20.962162162162166</v>
      </c>
      <c r="AC16" s="13">
        <f t="shared" si="0"/>
        <v>22.054568854568853</v>
      </c>
      <c r="AD16" s="13">
        <f t="shared" si="0"/>
        <v>17.512522522522524</v>
      </c>
      <c r="AE16" s="13">
        <f t="shared" si="0"/>
        <v>18.347683397683397</v>
      </c>
      <c r="AF16" s="13">
        <f t="shared" si="0"/>
        <v>14.871010296010295</v>
      </c>
      <c r="AG16" s="13">
        <f t="shared" si="0"/>
        <v>15.737323037323037</v>
      </c>
      <c r="AH16" s="8">
        <v>13.970588235294116</v>
      </c>
      <c r="AI16" s="1">
        <v>15.020967741935488</v>
      </c>
      <c r="AJ16" s="1">
        <v>11.441176470588236</v>
      </c>
      <c r="AK16" s="1">
        <v>11.874193548387094</v>
      </c>
      <c r="AL16" s="1">
        <v>8.9058823529411768</v>
      </c>
      <c r="AM16" s="1">
        <v>9.2370967741935459</v>
      </c>
      <c r="AN16" s="1">
        <v>8.9058823529411768</v>
      </c>
      <c r="AO16" s="1">
        <v>7.7338709677419377</v>
      </c>
      <c r="AP16" s="1">
        <f t="shared" si="4"/>
        <v>25.992209856915736</v>
      </c>
      <c r="AQ16" s="1">
        <f t="shared" si="5"/>
        <v>26.61421098517873</v>
      </c>
      <c r="AR16" s="1">
        <f t="shared" si="6"/>
        <v>22.103338632750397</v>
      </c>
      <c r="AS16" s="1">
        <f t="shared" si="7"/>
        <v>22.752571926765473</v>
      </c>
      <c r="AT16" s="1">
        <f t="shared" si="8"/>
        <v>17.695071542130364</v>
      </c>
      <c r="AU16" s="1">
        <f t="shared" si="9"/>
        <v>18.127637314734088</v>
      </c>
      <c r="AV16" s="1">
        <f t="shared" si="10"/>
        <v>16.492368839427662</v>
      </c>
      <c r="AW16" s="1">
        <f t="shared" si="11"/>
        <v>15.547384481255452</v>
      </c>
    </row>
    <row r="17" spans="1:49" s="1" customFormat="1">
      <c r="A17" s="1" t="s">
        <v>39</v>
      </c>
      <c r="B17" s="8"/>
      <c r="C17" s="1">
        <v>96.293220338983048</v>
      </c>
      <c r="E17" s="1">
        <v>49.996610169491511</v>
      </c>
      <c r="G17" s="1">
        <v>32.274576271186454</v>
      </c>
      <c r="I17" s="1">
        <v>20.84745762711864</v>
      </c>
      <c r="J17" s="8"/>
      <c r="K17" s="1">
        <v>16.822580645161292</v>
      </c>
      <c r="M17" s="1">
        <v>10.796774193548389</v>
      </c>
      <c r="O17" s="1">
        <v>7.4612903225806448</v>
      </c>
      <c r="Q17" s="1">
        <v>5.5</v>
      </c>
      <c r="R17" s="8"/>
      <c r="S17" s="1">
        <v>18.835714285714285</v>
      </c>
      <c r="U17" s="1">
        <v>11.871428571428572</v>
      </c>
      <c r="W17" s="1">
        <v>7.7571428571428553</v>
      </c>
      <c r="Y17" s="1">
        <v>6.3999999999999986</v>
      </c>
      <c r="Z17" s="8"/>
      <c r="AA17" s="13">
        <f t="shared" si="3"/>
        <v>35.658294930875577</v>
      </c>
      <c r="AB17" s="13"/>
      <c r="AC17" s="13">
        <f t="shared" si="0"/>
        <v>22.668202764976961</v>
      </c>
      <c r="AD17" s="13"/>
      <c r="AE17" s="13">
        <f t="shared" si="0"/>
        <v>15.218433179723501</v>
      </c>
      <c r="AF17" s="13"/>
      <c r="AG17" s="13">
        <f t="shared" si="0"/>
        <v>11.899999999999999</v>
      </c>
      <c r="AH17" s="8"/>
      <c r="AQ17" s="1">
        <f t="shared" si="5"/>
        <v>18.835714285714285</v>
      </c>
      <c r="AS17" s="1">
        <f t="shared" si="7"/>
        <v>11.871428571428572</v>
      </c>
      <c r="AU17" s="1">
        <f t="shared" si="9"/>
        <v>7.7571428571428553</v>
      </c>
      <c r="AW17" s="1">
        <f t="shared" si="11"/>
        <v>6.3999999999999986</v>
      </c>
    </row>
    <row r="18" spans="1:49" s="1" customFormat="1">
      <c r="A18" s="18" t="s">
        <v>40</v>
      </c>
      <c r="B18" s="17">
        <f>AVERAGE(B4:B17)</f>
        <v>14.307558829009743</v>
      </c>
      <c r="C18" s="16">
        <f>AVERAGE(C4:C17)</f>
        <v>30.056064807549451</v>
      </c>
      <c r="D18" s="16">
        <f t="shared" ref="D18:AG18" si="12">AVERAGE(D4:D17)</f>
        <v>9.9483546052148437</v>
      </c>
      <c r="E18" s="16">
        <f t="shared" si="12"/>
        <v>19.100534028504679</v>
      </c>
      <c r="F18" s="16">
        <f t="shared" si="12"/>
        <v>7.32764468562939</v>
      </c>
      <c r="G18" s="16">
        <f t="shared" si="12"/>
        <v>13.517501954739057</v>
      </c>
      <c r="H18" s="16">
        <f t="shared" si="12"/>
        <v>5.9668130350515289</v>
      </c>
      <c r="I18" s="16">
        <f t="shared" si="12"/>
        <v>10.242402081917646</v>
      </c>
      <c r="J18" s="17">
        <f t="shared" si="12"/>
        <v>16.588935400349129</v>
      </c>
      <c r="K18" s="16">
        <f t="shared" si="12"/>
        <v>17.087872665538814</v>
      </c>
      <c r="L18" s="16">
        <f t="shared" si="12"/>
        <v>12.595317466464842</v>
      </c>
      <c r="M18" s="16">
        <f t="shared" si="12"/>
        <v>12.800568274764109</v>
      </c>
      <c r="N18" s="16">
        <f t="shared" si="12"/>
        <v>9.776841324976143</v>
      </c>
      <c r="O18" s="16">
        <f t="shared" si="12"/>
        <v>9.5817167887340009</v>
      </c>
      <c r="P18" s="16">
        <f t="shared" si="12"/>
        <v>6.319662439168539</v>
      </c>
      <c r="Q18" s="16">
        <f t="shared" si="12"/>
        <v>7.7952574031601127</v>
      </c>
      <c r="R18" s="17">
        <f t="shared" si="12"/>
        <v>19.006301881710989</v>
      </c>
      <c r="S18" s="16">
        <f t="shared" si="12"/>
        <v>19.508419954333338</v>
      </c>
      <c r="T18" s="16">
        <f t="shared" si="12"/>
        <v>13.780619012299375</v>
      </c>
      <c r="U18" s="16">
        <f t="shared" si="12"/>
        <v>13.864790763282821</v>
      </c>
      <c r="V18" s="16">
        <f t="shared" si="12"/>
        <v>10.39300376442162</v>
      </c>
      <c r="W18" s="16">
        <f t="shared" si="12"/>
        <v>10.091847650462602</v>
      </c>
      <c r="X18" s="16">
        <f t="shared" si="12"/>
        <v>8.6341732906116508</v>
      </c>
      <c r="Y18" s="16">
        <f t="shared" si="12"/>
        <v>8.3389892573174702</v>
      </c>
      <c r="Z18" s="17">
        <f t="shared" si="12"/>
        <v>35.595237282060118</v>
      </c>
      <c r="AA18" s="16">
        <f t="shared" si="12"/>
        <v>36.596292619872145</v>
      </c>
      <c r="AB18" s="16">
        <f t="shared" si="12"/>
        <v>26.37593647876421</v>
      </c>
      <c r="AC18" s="16">
        <f t="shared" si="12"/>
        <v>26.665359038046933</v>
      </c>
      <c r="AD18" s="16">
        <f t="shared" si="12"/>
        <v>20.169845089397764</v>
      </c>
      <c r="AE18" s="16">
        <f t="shared" si="12"/>
        <v>19.673564439196603</v>
      </c>
      <c r="AF18" s="16">
        <f t="shared" si="12"/>
        <v>14.953835729780192</v>
      </c>
      <c r="AG18" s="16">
        <f t="shared" si="12"/>
        <v>16.134246660477583</v>
      </c>
      <c r="AH18" s="17">
        <f t="shared" ref="AH18" si="13">AVERAGE(AH4:AH17)</f>
        <v>25.922235328761065</v>
      </c>
      <c r="AI18" s="16">
        <f t="shared" ref="AI18" si="14">AVERAGE(AI4:AI17)</f>
        <v>25.939029497173806</v>
      </c>
      <c r="AJ18" s="16">
        <f t="shared" ref="AJ18" si="15">AVERAGE(AJ4:AJ17)</f>
        <v>15.490548595328008</v>
      </c>
      <c r="AK18" s="16">
        <f t="shared" ref="AK18" si="16">AVERAGE(AK4:AK17)</f>
        <v>15.820739343900586</v>
      </c>
      <c r="AL18" s="16">
        <f t="shared" ref="AL18" si="17">AVERAGE(AL4:AL17)</f>
        <v>10.579617035389093</v>
      </c>
      <c r="AM18" s="16">
        <f t="shared" ref="AM18" si="18">AVERAGE(AM4:AM17)</f>
        <v>10.974985892800701</v>
      </c>
      <c r="AN18" s="16">
        <f t="shared" ref="AN18" si="19">AVERAGE(AN4:AN17)</f>
        <v>10.579617035389093</v>
      </c>
      <c r="AO18" s="16">
        <f t="shared" ref="AO18:AW18" si="20">AVERAGE(AO4:AO17)</f>
        <v>8.3553119884570037</v>
      </c>
      <c r="AP18" s="16">
        <f t="shared" si="20"/>
        <v>34.958446699410104</v>
      </c>
      <c r="AQ18" s="16">
        <f t="shared" si="20"/>
        <v>34.330722524146935</v>
      </c>
      <c r="AR18" s="16">
        <f t="shared" si="20"/>
        <v>23.313264301731998</v>
      </c>
      <c r="AS18" s="16">
        <f t="shared" si="20"/>
        <v>22.905213245511728</v>
      </c>
      <c r="AT18" s="16">
        <f t="shared" si="20"/>
        <v>16.903537324661063</v>
      </c>
      <c r="AU18" s="16">
        <f t="shared" si="20"/>
        <v>16.363268160634437</v>
      </c>
      <c r="AV18" s="16">
        <f t="shared" si="20"/>
        <v>15.144706850851094</v>
      </c>
      <c r="AW18" s="16">
        <f t="shared" si="20"/>
        <v>13.113453250721474</v>
      </c>
    </row>
    <row r="19" spans="1:49" s="1" customFormat="1">
      <c r="A19" s="19" t="s">
        <v>41</v>
      </c>
      <c r="B19" s="8">
        <f>STDEV(B4:B17)</f>
        <v>7.0817831928270971</v>
      </c>
      <c r="C19" s="13">
        <f>STDEV(C4:C17)</f>
        <v>22.624552825935151</v>
      </c>
      <c r="D19" s="13">
        <f t="shared" ref="D19:AG19" si="21">STDEV(D4:D17)</f>
        <v>4.0649438713597243</v>
      </c>
      <c r="E19" s="13">
        <f t="shared" si="21"/>
        <v>12.111127857465098</v>
      </c>
      <c r="F19" s="13">
        <f t="shared" si="21"/>
        <v>2.9509362549280218</v>
      </c>
      <c r="G19" s="13">
        <f t="shared" si="21"/>
        <v>7.9238206167693432</v>
      </c>
      <c r="H19" s="13">
        <f t="shared" si="21"/>
        <v>2.3776343790885384</v>
      </c>
      <c r="I19" s="13">
        <f t="shared" si="21"/>
        <v>5.3468477303535726</v>
      </c>
      <c r="J19" s="8">
        <f t="shared" si="21"/>
        <v>2.6420162364816289</v>
      </c>
      <c r="K19" s="13">
        <f t="shared" si="21"/>
        <v>3.0353810002884734</v>
      </c>
      <c r="L19" s="13">
        <f t="shared" si="21"/>
        <v>1.2388526764255841</v>
      </c>
      <c r="M19" s="13">
        <f t="shared" si="21"/>
        <v>1.5815053285547518</v>
      </c>
      <c r="N19" s="13">
        <f t="shared" si="21"/>
        <v>1.1872295591083659</v>
      </c>
      <c r="O19" s="13">
        <f t="shared" si="21"/>
        <v>1.3697431991629052</v>
      </c>
      <c r="P19" s="13">
        <f t="shared" si="21"/>
        <v>2.3096601815576867</v>
      </c>
      <c r="Q19" s="13">
        <f t="shared" si="21"/>
        <v>1.3400805135528584</v>
      </c>
      <c r="R19" s="8">
        <f t="shared" si="21"/>
        <v>3.0263786794668248</v>
      </c>
      <c r="S19" s="13">
        <f t="shared" si="21"/>
        <v>3.8810337476695151</v>
      </c>
      <c r="T19" s="13">
        <f t="shared" si="21"/>
        <v>1.3170692947293663</v>
      </c>
      <c r="U19" s="13">
        <f t="shared" si="21"/>
        <v>2.0832887744515136</v>
      </c>
      <c r="V19" s="13">
        <f t="shared" si="21"/>
        <v>1.2213387306511052</v>
      </c>
      <c r="W19" s="13">
        <f t="shared" si="21"/>
        <v>1.6067118495136803</v>
      </c>
      <c r="X19" s="13">
        <f t="shared" si="21"/>
        <v>1.0314794589602796</v>
      </c>
      <c r="Y19" s="13">
        <f t="shared" si="21"/>
        <v>1.353793478007929</v>
      </c>
      <c r="Z19" s="8">
        <f t="shared" si="21"/>
        <v>5.4619403445213432</v>
      </c>
      <c r="AA19" s="13">
        <f t="shared" si="21"/>
        <v>6.6260509804919447</v>
      </c>
      <c r="AB19" s="13">
        <f t="shared" si="21"/>
        <v>2.4503924053559492</v>
      </c>
      <c r="AC19" s="13">
        <f t="shared" si="21"/>
        <v>3.5453267155782666</v>
      </c>
      <c r="AD19" s="13">
        <f t="shared" si="21"/>
        <v>2.266365721653457</v>
      </c>
      <c r="AE19" s="13">
        <f t="shared" si="21"/>
        <v>2.913300990124247</v>
      </c>
      <c r="AF19" s="13">
        <f t="shared" si="21"/>
        <v>2.4710276650433869</v>
      </c>
      <c r="AG19" s="13">
        <f t="shared" si="21"/>
        <v>2.6513112956386231</v>
      </c>
      <c r="AH19" s="8">
        <f t="shared" ref="AH19:AO19" si="22">STDEV(AH4:AH17)</f>
        <v>6.2750424539107676</v>
      </c>
      <c r="AI19" s="13">
        <f t="shared" si="22"/>
        <v>8.0277580944108333</v>
      </c>
      <c r="AJ19" s="13">
        <f t="shared" si="22"/>
        <v>1.8450959158825235</v>
      </c>
      <c r="AK19" s="13">
        <f t="shared" si="22"/>
        <v>3.2123374370648765</v>
      </c>
      <c r="AL19" s="13">
        <f t="shared" si="22"/>
        <v>1.5515328704117768</v>
      </c>
      <c r="AM19" s="13">
        <f t="shared" si="22"/>
        <v>2.4210072165658789</v>
      </c>
      <c r="AN19" s="13">
        <f t="shared" si="22"/>
        <v>1.5515328704117768</v>
      </c>
      <c r="AO19" s="13">
        <f t="shared" si="22"/>
        <v>1.6425120434732077</v>
      </c>
      <c r="AP19" s="13">
        <f t="shared" ref="AP19:AW19" si="23">STDEV(AP4:AP17)</f>
        <v>15.659345794610266</v>
      </c>
      <c r="AQ19" s="13">
        <f t="shared" si="23"/>
        <v>16.261767568212353</v>
      </c>
      <c r="AR19" s="13">
        <f t="shared" si="23"/>
        <v>8.0776748853954654</v>
      </c>
      <c r="AS19" s="13">
        <f t="shared" si="23"/>
        <v>9.1119474212414016</v>
      </c>
      <c r="AT19" s="13">
        <f t="shared" si="23"/>
        <v>5.3373228960582919</v>
      </c>
      <c r="AU19" s="13">
        <f t="shared" si="23"/>
        <v>6.2027729646757033</v>
      </c>
      <c r="AV19" s="13">
        <f t="shared" si="23"/>
        <v>5.3529517539452449</v>
      </c>
      <c r="AW19" s="13">
        <f t="shared" si="23"/>
        <v>4.6682401687941741</v>
      </c>
    </row>
    <row r="20" spans="1:49">
      <c r="A20" s="19" t="s">
        <v>42</v>
      </c>
      <c r="B20" s="8">
        <f>B19/SQRT(13)</f>
        <v>1.9641332633428603</v>
      </c>
      <c r="C20" s="13">
        <f>C19/SQRT(14)</f>
        <v>6.0466660859726789</v>
      </c>
      <c r="D20" s="13">
        <f>D19/SQRT(13)</f>
        <v>1.1274125815438909</v>
      </c>
      <c r="E20" s="13">
        <f>E19/SQRT(14)</f>
        <v>3.2368350721462815</v>
      </c>
      <c r="F20" s="13">
        <f>F19/SQRT(13)</f>
        <v>0.81844245982835828</v>
      </c>
      <c r="G20" s="13">
        <f>G19/SQRT(14)</f>
        <v>2.1177301387290473</v>
      </c>
      <c r="H20" s="13">
        <f>H19/SQRT(13)</f>
        <v>0.65943712831613155</v>
      </c>
      <c r="I20" s="13">
        <f>I19/SQRT(14)</f>
        <v>1.4290051647309234</v>
      </c>
      <c r="J20" s="8">
        <f>J19/SQRT(13)</f>
        <v>0.73276346240330048</v>
      </c>
      <c r="K20" s="13">
        <f>K19/SQRT(14)</f>
        <v>0.81123969581447442</v>
      </c>
      <c r="L20" s="13">
        <f>L19/SQRT(13)</f>
        <v>0.34359591135371087</v>
      </c>
      <c r="M20" s="13">
        <f>M19/SQRT(14)</f>
        <v>0.42267507820065975</v>
      </c>
      <c r="N20" s="13">
        <f>N19/SQRT(13)</f>
        <v>0.32927823470090145</v>
      </c>
      <c r="O20" s="13">
        <f>O19/SQRT(14)</f>
        <v>0.36607926850937533</v>
      </c>
      <c r="P20" s="13">
        <f>P19/SQRT(13)</f>
        <v>0.64058447796182361</v>
      </c>
      <c r="Q20" s="13">
        <f>Q19/SQRT(14)</f>
        <v>0.3581515823147764</v>
      </c>
      <c r="R20" s="8">
        <f>R19/SQRT(13)</f>
        <v>0.83936642367604875</v>
      </c>
      <c r="S20" s="13">
        <f>S19/SQRT(14)</f>
        <v>1.0372498993061854</v>
      </c>
      <c r="T20" s="13">
        <f>T19/SQRT(13)</f>
        <v>0.36528929811430183</v>
      </c>
      <c r="U20" s="13">
        <f>U19/SQRT(14)</f>
        <v>0.5567823451221241</v>
      </c>
      <c r="V20" s="13">
        <f>V19/SQRT(13)</f>
        <v>0.33873841677482019</v>
      </c>
      <c r="W20" s="13">
        <f>W19/SQRT(14)</f>
        <v>0.4294118042964345</v>
      </c>
      <c r="X20" s="13">
        <f>X19/SQRT(13)</f>
        <v>0.28608092914378014</v>
      </c>
      <c r="Y20" s="13">
        <f>Y19/SQRT(14)</f>
        <v>0.3618165262253395</v>
      </c>
      <c r="Z20" s="8">
        <f>Z19/SQRT(8)</f>
        <v>1.9310875280237145</v>
      </c>
      <c r="AA20" s="13">
        <f t="shared" ref="AA20:AG20" si="24">AA19/SQRT(8)</f>
        <v>2.3426627903968131</v>
      </c>
      <c r="AB20" s="13">
        <f t="shared" si="24"/>
        <v>0.86634454319760346</v>
      </c>
      <c r="AC20" s="13">
        <f t="shared" si="24"/>
        <v>1.2534622810536111</v>
      </c>
      <c r="AD20" s="13">
        <f t="shared" si="24"/>
        <v>0.80128128521495134</v>
      </c>
      <c r="AE20" s="13">
        <f t="shared" si="24"/>
        <v>1.0300074428771691</v>
      </c>
      <c r="AF20" s="13">
        <f t="shared" si="24"/>
        <v>0.87364020922586971</v>
      </c>
      <c r="AG20" s="13">
        <f t="shared" si="24"/>
        <v>0.93738009809128076</v>
      </c>
      <c r="AH20" s="8">
        <f>AH19/SQRT(8)</f>
        <v>2.2185625356968885</v>
      </c>
      <c r="AI20" s="13">
        <f t="shared" ref="AI20" si="25">AI19/SQRT(8)</f>
        <v>2.8382410931415483</v>
      </c>
      <c r="AJ20" s="13">
        <f t="shared" ref="AJ20" si="26">AJ19/SQRT(8)</f>
        <v>0.652339917030068</v>
      </c>
      <c r="AK20" s="13">
        <f t="shared" ref="AK20" si="27">AK19/SQRT(8)</f>
        <v>1.1357327926039942</v>
      </c>
      <c r="AL20" s="13">
        <f t="shared" ref="AL20" si="28">AL19/SQRT(8)</f>
        <v>0.54854970695099814</v>
      </c>
      <c r="AM20" s="13">
        <f t="shared" ref="AM20" si="29">AM19/SQRT(8)</f>
        <v>0.85595531006765069</v>
      </c>
      <c r="AN20" s="13">
        <f t="shared" ref="AN20" si="30">AN19/SQRT(8)</f>
        <v>0.54854970695099814</v>
      </c>
      <c r="AO20" s="13">
        <f t="shared" ref="AO20:AW20" si="31">AO19/SQRT(8)</f>
        <v>0.58071570206023926</v>
      </c>
      <c r="AP20" s="13">
        <f t="shared" si="31"/>
        <v>5.5364148001569822</v>
      </c>
      <c r="AQ20" s="13">
        <f t="shared" si="31"/>
        <v>5.749403060781213</v>
      </c>
      <c r="AR20" s="13">
        <f t="shared" si="31"/>
        <v>2.8558893438417008</v>
      </c>
      <c r="AS20" s="13">
        <f t="shared" si="31"/>
        <v>3.2215599056875348</v>
      </c>
      <c r="AT20" s="13">
        <f t="shared" si="31"/>
        <v>1.8870286065925201</v>
      </c>
      <c r="AU20" s="13">
        <f t="shared" si="31"/>
        <v>2.1930114127413876</v>
      </c>
      <c r="AV20" s="13">
        <f t="shared" si="31"/>
        <v>1.8925542422895529</v>
      </c>
      <c r="AW20" s="13">
        <f t="shared" si="31"/>
        <v>1.6504721397808968</v>
      </c>
    </row>
    <row r="22" spans="1:49">
      <c r="A22" s="31" t="s">
        <v>51</v>
      </c>
      <c r="B22" s="40">
        <f>TTEST(B4:B17,C4:C17,2,1)</f>
        <v>9.2670662261806133E-3</v>
      </c>
      <c r="D22" s="36">
        <f>TTEST(D4:D17,E4:E17,2,1)</f>
        <v>6.5089370096115063E-3</v>
      </c>
      <c r="E22" s="35"/>
      <c r="F22" s="36">
        <f>TTEST(F4:F17,G4:G17,2,1)</f>
        <v>6.3867788586571784E-3</v>
      </c>
      <c r="H22" s="36">
        <f>TTEST(H4:H17,I4:I17,2,1)</f>
        <v>8.6059086373510164E-3</v>
      </c>
      <c r="J22" s="37">
        <f>TTEST(J4:J17,K4:K17,2,1)</f>
        <v>0.22238359470567615</v>
      </c>
      <c r="L22" s="37">
        <f>TTEST(L4:L17,M4:M17,2,1)</f>
        <v>0.32257080562142448</v>
      </c>
      <c r="N22" s="37">
        <f>TTEST(N4:N17,O4:O17,2,1)</f>
        <v>0.93176018056570209</v>
      </c>
      <c r="P22" s="37">
        <f>TTEST(P4:P17,Q4:Q17,2,1)</f>
        <v>6.8058156265613359E-2</v>
      </c>
      <c r="R22" s="37">
        <f>TTEST(R4:R17,S4:S17,2,1)</f>
        <v>0.32080433847761886</v>
      </c>
      <c r="T22" s="37">
        <f>TTEST(T4:T17,U4:U17,2,1)</f>
        <v>0.58456628805297473</v>
      </c>
      <c r="V22" s="37">
        <f>TTEST(V4:V17,W4:W17,2,1)</f>
        <v>0.78023752308483485</v>
      </c>
      <c r="X22" s="37">
        <f>TTEST(X4:X17,Y4:Y17,2,1)</f>
        <v>0.71110267393884818</v>
      </c>
      <c r="Z22" s="37">
        <f>TTEST(Z4:Z17,AA4:AA17,2,1)</f>
        <v>0.17722765121836684</v>
      </c>
      <c r="AB22" s="37">
        <f>TTEST(AB4:AB17,AC4:AC17,2,1)</f>
        <v>0.43651499756230139</v>
      </c>
      <c r="AD22" s="37">
        <f>TTEST(AD4:AD17,AE4:AE17,2,1)</f>
        <v>0.83876341722561298</v>
      </c>
      <c r="AF22" s="37">
        <f>TTEST(AF4:AF17,AG4:AG17,2,1)</f>
        <v>0.17559546927272016</v>
      </c>
      <c r="AH22" s="37">
        <f>TTEST(AH4:AH17,AI4:AI17,2,1)</f>
        <v>0.12949517659094981</v>
      </c>
      <c r="AJ22" s="37">
        <f>TTEST(AJ4:AJ17,AK4:AK17,2,1)</f>
        <v>0.21966314841792575</v>
      </c>
      <c r="AL22" s="37">
        <f>TTEST(AL4:AL17,AM4:AM17,2,1)</f>
        <v>0.37250705618635482</v>
      </c>
      <c r="AN22" s="37">
        <f>TTEST(AN4:AN17,AO4:AO17,2,1)</f>
        <v>5.173923063203368E-2</v>
      </c>
      <c r="AP22" s="37">
        <f>TTEST(AP4:AP17,AQ4:AQ17,2,1)</f>
        <v>0.89495010568837796</v>
      </c>
      <c r="AR22" s="37">
        <f>TTEST(AR4:AR17,AS4:AS17,2,1)</f>
        <v>0.86714140067704359</v>
      </c>
      <c r="AT22" s="37">
        <f>TTEST(AT4:AT17,AU4:AU17,2,1)</f>
        <v>0.94706509732163124</v>
      </c>
      <c r="AV22" s="37">
        <f>TTEST(AV4:AV17,AW4:AW17,2,1)</f>
        <v>0.35666023702477923</v>
      </c>
    </row>
  </sheetData>
  <phoneticPr fontId="1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睡眠構造</vt:lpstr>
      <vt:lpstr>パワー値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NISHIDA Masaki</dc:creator>
  <cp:lastModifiedBy>masaki_nishida</cp:lastModifiedBy>
  <dcterms:created xsi:type="dcterms:W3CDTF">2021-02-08T07:38:22Z</dcterms:created>
  <dcterms:modified xsi:type="dcterms:W3CDTF">2021-03-12T02:28:47Z</dcterms:modified>
</cp:coreProperties>
</file>