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CDE87C1-3C6D-4131-89B9-2570AF21DAA5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<sst xmlns="http://schemas.openxmlformats.org/spreadsheetml/2006/main" count="476" uniqueCount="225">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</sst>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Z52" sqref="Z5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140.69999999999999</v>
      </c>
      <c r="AN4" s="27">
        <v>186.3615384615384</v>
      </c>
      <c r="AO4" s="26">
        <f>+AM4*100/AN4</f>
        <v>75.498410863912184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113.24761629586828</v>
      </c>
      <c r="AQ4" s="28">
        <f>COUNT(H4:AL4)</f>
        <v>20</v>
      </c>
      <c r="AR4" s="76">
        <f>COUNTIF(H4:AL4,"&gt;0")</f>
        <v>20</v>
      </c>
      <c r="AS4" s="84"/>
      <c r="AT4" s="77">
        <f>+LOOKUP(1000,H4:AL4)</f>
        <v>10.6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3.9469135802469175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107.89999999999999</v>
      </c>
      <c r="AN5" s="27">
        <v>156.89199999999997</v>
      </c>
      <c r="AO5" s="26">
        <f t="shared" ref="AO5:AO6" si="0">+AM5*100/AN5</f>
        <v>68.773423756469427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103.16013563470413</v>
      </c>
      <c r="AQ5" s="30">
        <f>COUNT(H5:AL5)</f>
        <v>20</v>
      </c>
      <c r="AR5" s="76">
        <f>COUNTIF(H5:AL5,"&gt;0")</f>
        <v>12</v>
      </c>
      <c r="AS5" s="84"/>
      <c r="AT5" s="77">
        <f>+LOOKUP(1000,H5:AL5)</f>
        <v>20.8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-3.9051282051282037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58.099999999999994</v>
      </c>
      <c r="AN6" s="27">
        <v>61.957142857142856</v>
      </c>
      <c r="AO6" s="26">
        <f t="shared" si="0"/>
        <v>93.774498501268141</v>
      </c>
      <c r="AP6" s="74">
        <f t="shared" si="1"/>
        <v>140.66174775190223</v>
      </c>
      <c r="AQ6" s="28">
        <f>COUNT(H6:AL6)</f>
        <v>20</v>
      </c>
      <c r="AR6" s="76">
        <f>COUNTIF(H6:AL6,"&gt;0")</f>
        <v>2</v>
      </c>
      <c r="AS6" s="84"/>
      <c r="AT6" s="77">
        <f>+LOOKUP(1000,H6:AL6)</f>
        <v>57.8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-4.1711111111111094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20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44.2</v>
      </c>
      <c r="AN8" s="27">
        <v>121.09629629629627</v>
      </c>
      <c r="AO8" s="26">
        <f>+AM8*100/AN8</f>
        <v>36.499877660875953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54.749816491313929</v>
      </c>
      <c r="AQ8" s="28">
        <f>COUNT(H8:AL8)</f>
        <v>20</v>
      </c>
      <c r="AR8" s="76">
        <f>COUNTIF(H8:AL8,"&gt;0")</f>
        <v>3</v>
      </c>
      <c r="AS8" s="84"/>
      <c r="AT8" s="77">
        <f>+LOOKUP(1000,H8:AL8)</f>
        <v>41.5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-5.5322222222222202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 t="s">
        <v>224</v>
      </c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28.2</v>
      </c>
      <c r="AN10" s="132"/>
      <c r="AQ10" s="28">
        <f t="shared" ref="AQ10:AQ16" si="3">COUNT(H10:AL10)</f>
        <v>18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28.2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61.629519999999992</v>
      </c>
      <c r="AQ11" s="28">
        <f t="shared" si="3"/>
        <v>20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6.3000000000000007</v>
      </c>
      <c r="AN12" s="27">
        <v>71.580769230769235</v>
      </c>
      <c r="AO12" s="26">
        <f>+AM12*100/AN12</f>
        <v>8.8012465746064166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13.201869861909625</v>
      </c>
      <c r="AQ12" s="28">
        <f t="shared" si="3"/>
        <v>20</v>
      </c>
      <c r="AR12" s="76">
        <f t="shared" si="4"/>
        <v>2</v>
      </c>
      <c r="AS12" s="84"/>
      <c r="AT12" s="77">
        <f t="shared" si="5"/>
        <v>4.2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-3.8724137931034459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85.4</v>
      </c>
      <c r="AN13" s="27">
        <v>133.44074074074072</v>
      </c>
      <c r="AO13" s="26">
        <f t="shared" ref="AO13:AO14" si="8">+AM13*100/AN13</f>
        <v>63.998445696522253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95.99766854478338</v>
      </c>
      <c r="AQ13" s="28">
        <f t="shared" si="3"/>
        <v>20</v>
      </c>
      <c r="AR13" s="76">
        <f t="shared" si="4"/>
        <v>7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-3.8433333333333337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92.4</v>
      </c>
      <c r="AN14" s="27">
        <v>135.38000000000002</v>
      </c>
      <c r="AO14" s="26">
        <f t="shared" si="8"/>
        <v>68.252326783867616</v>
      </c>
      <c r="AP14" s="74">
        <f t="shared" si="9"/>
        <v>102.37849017580143</v>
      </c>
      <c r="AQ14" s="28">
        <f t="shared" si="3"/>
        <v>20</v>
      </c>
      <c r="AR14" s="76">
        <f t="shared" si="4"/>
        <v>8</v>
      </c>
      <c r="AS14" s="84"/>
      <c r="AT14" s="77">
        <f t="shared" si="5"/>
        <v>1.6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-1.3178571428571395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118.9</v>
      </c>
      <c r="AN15" s="27">
        <v>165.37857142857143</v>
      </c>
      <c r="AO15" s="26">
        <f>+AM15*100/AN15</f>
        <v>71.895650671619222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107.84347600742885</v>
      </c>
      <c r="AQ15" s="28">
        <f t="shared" si="3"/>
        <v>20</v>
      </c>
      <c r="AR15" s="76">
        <f t="shared" si="4"/>
        <v>6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-6.2742528735632153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179.59999999999997</v>
      </c>
      <c r="AN16" s="27">
        <v>337.6133333333334</v>
      </c>
      <c r="AO16" s="26">
        <f>+AM16*100/AN16</f>
        <v>53.196951147269047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79.795426720903563</v>
      </c>
      <c r="AQ16" s="28">
        <f t="shared" si="3"/>
        <v>20</v>
      </c>
      <c r="AR16" s="76">
        <f t="shared" si="4"/>
        <v>16</v>
      </c>
      <c r="AS16" s="84"/>
      <c r="AT16" s="80">
        <f t="shared" si="5"/>
        <v>0.5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-2.8333333333333321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214</v>
      </c>
      <c r="AN18" s="27">
        <v>240.65172413793104</v>
      </c>
      <c r="AO18" s="26">
        <f t="shared" ref="AO18:AO19" si="12">+AM18*100/AN18</f>
        <v>88.925188783332615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133.38778317499893</v>
      </c>
      <c r="AQ18" s="28">
        <f t="shared" ref="AQ18:AQ31" si="14">COUNT(H18:AL18)</f>
        <v>20</v>
      </c>
      <c r="AR18" s="76">
        <f t="shared" ref="AR18:AR31" si="15">COUNTIF(H18:AL18,"&gt;0")</f>
        <v>10</v>
      </c>
      <c r="AS18" s="84"/>
      <c r="AT18" s="77">
        <f t="shared" ref="AT18:AT31" si="16">+LOOKUP(1000,H18:AL18)</f>
        <v>72.3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-2.3448275862068968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37.799999999999997</v>
      </c>
      <c r="AN19" s="27">
        <v>79.006896551724154</v>
      </c>
      <c r="AO19" s="26">
        <f t="shared" si="12"/>
        <v>47.843924581005574</v>
      </c>
      <c r="AP19" s="74">
        <f t="shared" si="13"/>
        <v>71.765886871508371</v>
      </c>
      <c r="AQ19" s="28">
        <f t="shared" si="14"/>
        <v>20</v>
      </c>
      <c r="AR19" s="76">
        <f t="shared" si="15"/>
        <v>8</v>
      </c>
      <c r="AS19" s="84"/>
      <c r="AT19" s="77">
        <f t="shared" si="16"/>
        <v>9.6999999999999993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-3.482758620689653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36.9</v>
      </c>
      <c r="AN21" s="27">
        <v>38.28</v>
      </c>
      <c r="AO21" s="26">
        <f>+AM21*100/AN21</f>
        <v>96.3949843260188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144.5924764890282</v>
      </c>
      <c r="AQ21" s="28">
        <f t="shared" si="14"/>
        <v>20</v>
      </c>
      <c r="AR21" s="76">
        <f t="shared" si="15"/>
        <v>12</v>
      </c>
      <c r="AS21" s="84"/>
      <c r="AT21" s="77">
        <f t="shared" si="16"/>
        <v>16.100000000000001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3.7200000000000042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22.900000000000002</v>
      </c>
      <c r="AN23" s="132"/>
      <c r="AQ23" s="28">
        <f t="shared" si="14"/>
        <v>20</v>
      </c>
      <c r="AR23" s="76">
        <f t="shared" si="15"/>
        <v>3</v>
      </c>
      <c r="AS23" s="84"/>
      <c r="AT23" s="77">
        <f t="shared" si="16"/>
        <v>5.8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51.7</v>
      </c>
      <c r="AN24" s="27">
        <v>155.72666666666663</v>
      </c>
      <c r="AO24" s="26">
        <f t="shared" ref="AO24:AO29" si="20">+AM24*100/AN24</f>
        <v>33.199195171026162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49.798792756539243</v>
      </c>
      <c r="AQ24" s="28">
        <f t="shared" si="14"/>
        <v>20</v>
      </c>
      <c r="AR24" s="76">
        <f t="shared" si="15"/>
        <v>6</v>
      </c>
      <c r="AS24" s="84"/>
      <c r="AT24" s="77">
        <f t="shared" si="16"/>
        <v>16.3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-9.2666666666666639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14.399999999999999</v>
      </c>
      <c r="AN25" s="27">
        <v>69.867857142857147</v>
      </c>
      <c r="AO25" s="26">
        <f t="shared" si="20"/>
        <v>20.610335838061644</v>
      </c>
      <c r="AP25" s="74">
        <f t="shared" si="21"/>
        <v>30.915503757092466</v>
      </c>
      <c r="AQ25" s="28">
        <f t="shared" si="14"/>
        <v>20</v>
      </c>
      <c r="AR25" s="76">
        <f t="shared" si="15"/>
        <v>5</v>
      </c>
      <c r="AS25" s="84"/>
      <c r="AT25" s="77">
        <f t="shared" si="16"/>
        <v>8.6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-7.5180459770114947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52.8</v>
      </c>
      <c r="AN27" s="27">
        <v>128.83103448275861</v>
      </c>
      <c r="AO27" s="26">
        <f t="shared" si="20"/>
        <v>40.983913706806568</v>
      </c>
      <c r="AP27" s="74">
        <f t="shared" si="21"/>
        <v>61.475870560209849</v>
      </c>
      <c r="AQ27" s="28">
        <f t="shared" si="14"/>
        <v>20</v>
      </c>
      <c r="AR27" s="76">
        <f t="shared" si="15"/>
        <v>5</v>
      </c>
      <c r="AS27" s="84"/>
      <c r="AT27" s="77">
        <f t="shared" si="16"/>
        <v>18.3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-8.6888888888888847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43.699999999999996</v>
      </c>
      <c r="AN28" s="27">
        <v>101.82962962962964</v>
      </c>
      <c r="AO28" s="26">
        <f t="shared" si="20"/>
        <v>42.914817778424379</v>
      </c>
      <c r="AP28" s="74">
        <f t="shared" si="21"/>
        <v>64.372226667636554</v>
      </c>
      <c r="AQ28" s="28">
        <f t="shared" si="14"/>
        <v>20</v>
      </c>
      <c r="AR28" s="76">
        <f t="shared" si="15"/>
        <v>8</v>
      </c>
      <c r="AS28" s="84"/>
      <c r="AT28" s="77">
        <f t="shared" si="16"/>
        <v>19.899999999999999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-2.1895604395604398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11.399999999999999</v>
      </c>
      <c r="AN29" s="27">
        <v>67.357142857142861</v>
      </c>
      <c r="AO29" s="26">
        <f t="shared" si="20"/>
        <v>16.924708377518552</v>
      </c>
      <c r="AP29" s="74">
        <f t="shared" si="21"/>
        <v>25.387062566277827</v>
      </c>
      <c r="AQ29" s="28">
        <f t="shared" si="14"/>
        <v>20</v>
      </c>
      <c r="AR29" s="76">
        <f t="shared" si="15"/>
        <v>5</v>
      </c>
      <c r="AS29" s="84"/>
      <c r="AT29" s="77">
        <f t="shared" si="16"/>
        <v>6.1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-1.909195402298848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6.9</v>
      </c>
      <c r="AN30" s="132"/>
      <c r="AQ30" s="28">
        <f t="shared" si="14"/>
        <v>19</v>
      </c>
      <c r="AR30" s="76">
        <f t="shared" si="15"/>
        <v>4</v>
      </c>
      <c r="AS30" s="84"/>
      <c r="AT30" s="77">
        <f t="shared" si="16"/>
        <v>3.1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6</v>
      </c>
      <c r="AN31" s="27">
        <v>48.558333333333344</v>
      </c>
      <c r="AO31" s="26">
        <f t="shared" ref="AO31" si="23">+AM31*100/AN31</f>
        <v>12.35627252445512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35.930324999999982</v>
      </c>
      <c r="AQ31" s="28">
        <f t="shared" si="14"/>
        <v>13</v>
      </c>
      <c r="AR31" s="76">
        <f t="shared" si="15"/>
        <v>5</v>
      </c>
      <c r="AS31" s="84"/>
      <c r="AT31" s="77">
        <f t="shared" si="16"/>
        <v>0</v>
      </c>
      <c r="AU31" s="82"/>
      <c r="AV31" s="134">
        <f t="shared" si="17"/>
        <v>2.4</v>
      </c>
      <c r="AW31" s="116">
        <v>39.299999999999997</v>
      </c>
      <c r="AX31" s="140">
        <f t="shared" si="18"/>
        <v>-36.9</v>
      </c>
      <c r="AY31" s="130">
        <v>9.5226666666666642</v>
      </c>
      <c r="AZ31" s="128">
        <f>AR31-AY31</f>
        <v>-4.5226666666666642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15.799999999999999</v>
      </c>
      <c r="AN33" s="27"/>
      <c r="AQ33" s="28">
        <f t="shared" ref="AQ33:AQ42" si="25">COUNT(H33:AL33)</f>
        <v>20</v>
      </c>
      <c r="AR33" s="76">
        <f t="shared" ref="AR33:AR42" si="26">COUNTIF(H33:AL33,"&gt;0")</f>
        <v>12</v>
      </c>
      <c r="AS33" s="84"/>
      <c r="AT33" s="77">
        <f>+LOOKUP(1000,H33:AL33)</f>
        <v>0.9</v>
      </c>
      <c r="AU33" s="82"/>
      <c r="AV33" s="134">
        <f t="shared" ref="AV33:AV42" si="27">MAX(H33:AL33)</f>
        <v>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44.7</v>
      </c>
      <c r="AN34" s="132">
        <v>50.139285714285712</v>
      </c>
      <c r="AO34" s="26">
        <f>+AM34*100/AN34</f>
        <v>89.151648977847429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133.72747346677116</v>
      </c>
      <c r="AQ34" s="28">
        <f t="shared" si="25"/>
        <v>20</v>
      </c>
      <c r="AR34" s="76">
        <f t="shared" si="26"/>
        <v>11</v>
      </c>
      <c r="AS34" s="84"/>
      <c r="AT34" s="77">
        <f>+LOOKUP(1000,H34:AL34)</f>
        <v>0.9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0.72770511296076634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3.3</v>
      </c>
      <c r="AN35" s="27">
        <v>32.111538461538458</v>
      </c>
      <c r="AO35" s="26">
        <f>+AM35*100/AN35</f>
        <v>10.276679841897234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32.012384615384633</v>
      </c>
      <c r="AQ35" s="28">
        <f t="shared" si="25"/>
        <v>20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3</v>
      </c>
      <c r="AW35" s="116">
        <v>60.3</v>
      </c>
      <c r="AX35" s="140">
        <f t="shared" si="28"/>
        <v>-57.3</v>
      </c>
      <c r="AY35" s="130">
        <v>5.0142857142857142</v>
      </c>
      <c r="AZ35" s="128">
        <f t="shared" si="29"/>
        <v>-2.0142857142857142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8.656716417910447</v>
      </c>
      <c r="AQ36" s="28">
        <f t="shared" si="25"/>
        <v>20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13.099999999999998</v>
      </c>
      <c r="AN38" s="27">
        <v>24.255172413793108</v>
      </c>
      <c r="AO38" s="26">
        <f>+AM38*100/AN38</f>
        <v>54.009098663633758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81.01364799545064</v>
      </c>
      <c r="AQ38" s="28">
        <f t="shared" si="25"/>
        <v>20</v>
      </c>
      <c r="AR38" s="76">
        <f t="shared" si="26"/>
        <v>7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3.1577777777777789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1.4000000000000001</v>
      </c>
      <c r="AN39" s="27">
        <v>33.303448275862074</v>
      </c>
      <c r="AO39" s="26">
        <f>+AM39*100/AN39</f>
        <v>4.2037688962518116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27.466344827586198</v>
      </c>
      <c r="AQ39" s="28">
        <f t="shared" si="25"/>
        <v>20</v>
      </c>
      <c r="AR39" s="76">
        <f t="shared" si="26"/>
        <v>4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-0.37738095238095148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16.100000000000001</v>
      </c>
      <c r="AN40" s="132"/>
      <c r="AQ40" s="28">
        <f t="shared" si="25"/>
        <v>20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32.700000000000003</v>
      </c>
      <c r="AN41" s="27">
        <v>58.282142857142858</v>
      </c>
      <c r="AO41" s="26">
        <f>+AM41*100/AN41</f>
        <v>56.106379067344818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84.159568601017227</v>
      </c>
      <c r="AQ41" s="28">
        <f t="shared" si="25"/>
        <v>20</v>
      </c>
      <c r="AR41" s="76">
        <f t="shared" si="26"/>
        <v>12</v>
      </c>
      <c r="AS41" s="84"/>
      <c r="AT41" s="77">
        <f>+LOOKUP(1000,H41:AL41)</f>
        <v>0</v>
      </c>
      <c r="AU41" s="82"/>
      <c r="AV41" s="134">
        <f t="shared" si="27"/>
        <v>5.9</v>
      </c>
      <c r="AW41" s="116">
        <v>36.5</v>
      </c>
      <c r="AX41" s="16">
        <f t="shared" si="28"/>
        <v>-30.6</v>
      </c>
      <c r="AY41" s="130">
        <v>12.085568326947635</v>
      </c>
      <c r="AZ41" s="128">
        <f>AR41-AY41</f>
        <v>-8.5568326947635498E-2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19.900000000000002</v>
      </c>
      <c r="AN42" s="27">
        <v>43.97</v>
      </c>
      <c r="AO42" s="26">
        <f>+AM42*100/AN42</f>
        <v>45.258130543552426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67.887195815328653</v>
      </c>
      <c r="AQ42" s="28">
        <f t="shared" si="25"/>
        <v>20</v>
      </c>
      <c r="AR42" s="76">
        <f t="shared" si="26"/>
        <v>12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1.9000000000000004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237.20000000000002</v>
      </c>
      <c r="AN44" s="27">
        <v>851.6966666666666</v>
      </c>
      <c r="AO44" s="26">
        <f>+AM44*100/AN44</f>
        <v>27.850290987792995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41.775436481689503</v>
      </c>
      <c r="AQ44" s="28">
        <f>COUNT(H44:AL44)</f>
        <v>20</v>
      </c>
      <c r="AR44" s="76">
        <f>COUNTIF(H44:AL44,"&gt;0")</f>
        <v>12</v>
      </c>
      <c r="AS44" s="84"/>
      <c r="AT44" s="77">
        <f>+LOOKUP(1000,H44:AL44)</f>
        <v>2.6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-13.099999999999994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315.5</v>
      </c>
      <c r="AN45" s="27">
        <v>568.26428571428573</v>
      </c>
      <c r="AO45" s="26">
        <f>+AM45*100/AN45</f>
        <v>55.519941677036591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83.279912515554884</v>
      </c>
      <c r="AQ45" s="28">
        <f>COUNT(H45:AL45)</f>
        <v>20</v>
      </c>
      <c r="AR45" s="76">
        <f>COUNTIF(H45:AL45,"&gt;0")</f>
        <v>15</v>
      </c>
      <c r="AS45" s="84"/>
      <c r="AT45" s="77">
        <f>+LOOKUP(1000,H45:AL45)</f>
        <v>0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-11.757471264367801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228.70000000000002</v>
      </c>
      <c r="AN47" s="27">
        <v>295.55714285714288</v>
      </c>
      <c r="AO47" s="26">
        <f>+AM47*100/AN47</f>
        <v>77.379283677316437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116.06892551597468</v>
      </c>
      <c r="AQ47" s="28">
        <f>COUNT(H47:AL47)</f>
        <v>20</v>
      </c>
      <c r="AR47" s="76">
        <f>COUNTIF(H47:AL47,"&gt;0")</f>
        <v>15</v>
      </c>
      <c r="AS47" s="84"/>
      <c r="AT47" s="77">
        <f>+LOOKUP(1000,H47:AL47)</f>
        <v>7.9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-3.5357142857142847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555</v>
      </c>
      <c r="AN48" s="27">
        <v>467.53999999999996</v>
      </c>
      <c r="AO48" s="26">
        <f>+AM48*100/AN48</f>
        <v>118.70642084099757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178.05963126149635</v>
      </c>
      <c r="AQ48" s="28">
        <f>COUNT(H48:AL48)</f>
        <v>20</v>
      </c>
      <c r="AR48" s="76">
        <f>COUNTIF(H48:AL48,"&gt;0")</f>
        <v>19</v>
      </c>
      <c r="AS48" s="84"/>
      <c r="AT48" s="77">
        <f>+LOOKUP(1000,H48:AL48)</f>
        <v>4.2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-2.93333333333333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359.79999999999995</v>
      </c>
      <c r="AN49" s="27">
        <v>482.97000000000008</v>
      </c>
      <c r="AO49" s="26">
        <f>+AM49*100/AN49</f>
        <v>74.497380789697061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111.74607118454558</v>
      </c>
      <c r="AQ49" s="28">
        <f>COUNT(H49:AL49)</f>
        <v>20</v>
      </c>
      <c r="AR49" s="76">
        <f>COUNTIF(H49:AL49,"&gt;0")</f>
        <v>19</v>
      </c>
      <c r="AS49" s="84"/>
      <c r="AT49" s="77">
        <f>+LOOKUP(1000,H49:AL49)</f>
        <v>3.3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-5.1999999999999957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381.59999999999991</v>
      </c>
      <c r="AN50" s="132"/>
      <c r="AO50" s="16"/>
      <c r="AQ50" s="28">
        <f>COUNT(H50:AL50)</f>
        <v>20</v>
      </c>
      <c r="AR50" s="76">
        <f>COUNTIF(H50:AL50,"&gt;0")</f>
        <v>19</v>
      </c>
      <c r="AS50" s="84"/>
      <c r="AT50" s="77">
        <f>+LOOKUP(1000,H50:AL50)</f>
        <v>2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437.69999999999993</v>
      </c>
      <c r="AN51" s="27">
        <v>347.3</v>
      </c>
      <c r="AO51" s="26">
        <f>+AM51*100/AN51</f>
        <v>126.02936942124961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189.04405413187442</v>
      </c>
      <c r="AQ51" s="28">
        <f>COUNT(H51:AL51)</f>
        <v>20</v>
      </c>
      <c r="AR51" s="76">
        <f>COUNTIF(H51:AL51,"&gt;0")</f>
        <v>14</v>
      </c>
      <c r="AS51" s="84"/>
      <c r="AT51" s="77">
        <f>+LOOKUP(1000,H51:AL51)</f>
        <v>0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-5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 t="s">
        <v>224</v>
      </c>
      <c r="Z52" s="141" t="s">
        <v>224</v>
      </c>
      <c r="AA52" s="141">
        <v>0</v>
      </c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336</v>
      </c>
      <c r="AN53" s="27">
        <v>567.13448275862072</v>
      </c>
      <c r="AO53" s="26">
        <f>+AM53*100/AN53</f>
        <v>59.245207303504003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93.545064163427369</v>
      </c>
      <c r="AQ53" s="28">
        <f>COUNT(H53:AL53)</f>
        <v>19</v>
      </c>
      <c r="AR53" s="76">
        <f>COUNTIF(H53:AL53,"&gt;0")</f>
        <v>14</v>
      </c>
      <c r="AS53" s="84"/>
      <c r="AT53" s="77">
        <f>+LOOKUP(1000,H53:AL53)</f>
        <v>2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-11.137931034482754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283</v>
      </c>
      <c r="AN54" s="132"/>
      <c r="AO54" s="16"/>
      <c r="AQ54" s="28">
        <f>COUNT(H54:AL54)</f>
        <v>19</v>
      </c>
      <c r="AR54" s="76">
        <f>COUNTIF(H54:AL54,"&gt;0")</f>
        <v>16</v>
      </c>
      <c r="AS54" s="84"/>
      <c r="AT54" s="77">
        <f>+LOOKUP(1000,H54:AL54)</f>
        <v>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326.7</v>
      </c>
      <c r="AN55" s="27">
        <v>392.43</v>
      </c>
      <c r="AO55" s="26">
        <f>+AM55*100/AN55</f>
        <v>83.250516015595139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124.87577402339271</v>
      </c>
      <c r="AQ55" s="28">
        <f>COUNT(H55:AL55)</f>
        <v>20</v>
      </c>
      <c r="AR55" s="76">
        <f>COUNTIF(H55:AL55,"&gt;0")</f>
        <v>18</v>
      </c>
      <c r="AS55" s="84"/>
      <c r="AT55" s="77">
        <f>+LOOKUP(1000,H55:AL55)</f>
        <v>9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-3.6666666666666643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274.09999999999997</v>
      </c>
      <c r="AN56" s="132">
        <v>418.45833333333326</v>
      </c>
      <c r="AO56" s="26">
        <f>+AM56*100/AN56</f>
        <v>65.502339938265465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98.253509907398183</v>
      </c>
      <c r="AQ56" s="28">
        <f>COUNT(H56:AL56)</f>
        <v>20</v>
      </c>
      <c r="AR56" s="76">
        <f>COUNTIF(H56:AL56,"&gt;0")</f>
        <v>20</v>
      </c>
      <c r="AS56" s="84"/>
      <c r="AT56" s="77">
        <f>+LOOKUP(1000,H56:AL56)</f>
        <v>7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-3.9920038502915993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102.6</v>
      </c>
      <c r="AN58" s="27">
        <v>162.76206896551724</v>
      </c>
      <c r="AO58" s="26">
        <f>+AM58*100/AN58</f>
        <v>63.03680006779517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94.555200101692748</v>
      </c>
      <c r="AQ58" s="28">
        <f>COUNT(H58:AL58)</f>
        <v>20</v>
      </c>
      <c r="AR58" s="76">
        <f>COUNTIF(H58:AL58,"&gt;0")</f>
        <v>13</v>
      </c>
      <c r="AS58" s="84"/>
      <c r="AT58" s="77">
        <f>+LOOKUP(1000,H58:AL58)</f>
        <v>1.9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0.41379310344827402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2026-07-21T13:21:08Z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