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0F2E33D-7B26-4340-894B-3D507213774D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<sst xmlns="http://schemas.openxmlformats.org/spreadsheetml/2006/main" count="443" uniqueCount="225">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</sst>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K17" sqref="AK17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>
        <v>3.1</v>
      </c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111.2</v>
      </c>
      <c r="AN4" s="27">
        <v>189.81785714285715</v>
      </c>
      <c r="AO4" s="26">
        <f>+AM4*100/AN4</f>
        <v>58.582475681574437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87.873713522361655</v>
      </c>
      <c r="AQ4" s="28">
        <f>COUNT(H4:AL4)</f>
        <v>20</v>
      </c>
      <c r="AR4" s="76">
        <f>COUNTIF(H4:AL4,"&gt;0")</f>
        <v>17</v>
      </c>
      <c r="AS4" s="84"/>
      <c r="AT4" s="77">
        <f>+LOOKUP(1000,H4:AL4)</f>
        <v>3.1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1.178571428571427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>
        <v>0</v>
      </c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37.299999999999997</v>
      </c>
      <c r="AN5" s="27">
        <v>147.74074074074076</v>
      </c>
      <c r="AO5" s="26">
        <f t="shared" ref="AO5:AO6" si="0">+AM5*100/AN5</f>
        <v>25.246929054900971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37.870393582351461</v>
      </c>
      <c r="AQ5" s="30">
        <f>COUNT(H5:AL5)</f>
        <v>20</v>
      </c>
      <c r="AR5" s="76">
        <f>COUNTIF(H5:AL5,"&gt;0")</f>
        <v>13</v>
      </c>
      <c r="AS5" s="84"/>
      <c r="AT5" s="77">
        <f>+LOOKUP(1000,H5:AL5)</f>
        <v>0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-1.7407407407407387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>
        <v>0</v>
      </c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36.4</v>
      </c>
      <c r="AN6" s="27">
        <v>62.466666666666661</v>
      </c>
      <c r="AO6" s="26">
        <f t="shared" si="0"/>
        <v>58.27107790821772</v>
      </c>
      <c r="AP6" s="74">
        <f t="shared" si="1"/>
        <v>87.406616862326572</v>
      </c>
      <c r="AQ6" s="28">
        <f>COUNT(H6:AL6)</f>
        <v>20</v>
      </c>
      <c r="AR6" s="76">
        <f>COUNTIF(H6:AL6,"&gt;0")</f>
        <v>4</v>
      </c>
      <c r="AS6" s="84"/>
      <c r="AT6" s="77">
        <f>+LOOKUP(1000,H6:AL6)</f>
        <v>0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-4.5211111111111073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>
        <v>0</v>
      </c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4.7</v>
      </c>
      <c r="AN7" s="132"/>
      <c r="AQ7" s="28">
        <f>COUNT(H7:AL7)</f>
        <v>20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>
        <v>0</v>
      </c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27.700000000000003</v>
      </c>
      <c r="AN8" s="27">
        <v>127.4793103448276</v>
      </c>
      <c r="AO8" s="26">
        <f>+AM8*100/AN8</f>
        <v>21.72901620276448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32.593524304146719</v>
      </c>
      <c r="AQ8" s="28">
        <f>COUNT(H8:AL8)</f>
        <v>20</v>
      </c>
      <c r="AR8" s="76">
        <f>COUNTIF(H8:AL8,"&gt;0")</f>
        <v>4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-5.5402298850574727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>
        <v>0</v>
      </c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>
        <v>0</v>
      </c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41.6</v>
      </c>
      <c r="AN10" s="132"/>
      <c r="AQ10" s="28">
        <f t="shared" ref="AQ10:AQ16" si="3">COUNT(H10:AL10)</f>
        <v>20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20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>
        <v>0</v>
      </c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36.6</v>
      </c>
      <c r="AN12" s="27">
        <v>105.57037037037037</v>
      </c>
      <c r="AO12" s="26">
        <f>+AM12*100/AN12</f>
        <v>34.668818411451028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52.003227617176535</v>
      </c>
      <c r="AQ12" s="28">
        <f t="shared" si="3"/>
        <v>20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-4.6018883415435106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>
        <v>0</v>
      </c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63.000000000000007</v>
      </c>
      <c r="AN13" s="27">
        <v>160.92142857142861</v>
      </c>
      <c r="AO13" s="26">
        <f t="shared" ref="AO13:AO14" si="8">+AM13*100/AN13</f>
        <v>39.149540592125703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58.724310888188555</v>
      </c>
      <c r="AQ13" s="28">
        <f t="shared" si="3"/>
        <v>20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-6.6678160919540215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>
        <v>0</v>
      </c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49.199999999999996</v>
      </c>
      <c r="AN14" s="27">
        <v>127.86399999999998</v>
      </c>
      <c r="AO14" s="26">
        <f t="shared" si="8"/>
        <v>38.478383282237381</v>
      </c>
      <c r="AP14" s="74">
        <f t="shared" si="9"/>
        <v>57.717574923356061</v>
      </c>
      <c r="AQ14" s="28">
        <f t="shared" si="3"/>
        <v>20</v>
      </c>
      <c r="AR14" s="76">
        <f t="shared" si="4"/>
        <v>4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-6.8195402298850567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>
        <v>0</v>
      </c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90.699999999999989</v>
      </c>
      <c r="AN15" s="27">
        <v>170.0884615384615</v>
      </c>
      <c r="AO15" s="26">
        <f>+AM15*100/AN15</f>
        <v>53.325192772991429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79.98778915948715</v>
      </c>
      <c r="AQ15" s="28">
        <f t="shared" si="3"/>
        <v>20</v>
      </c>
      <c r="AR15" s="76">
        <f t="shared" si="4"/>
        <v>4</v>
      </c>
      <c r="AS15" s="84"/>
      <c r="AT15" s="77">
        <f t="shared" si="5"/>
        <v>0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-8.4989189928845139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>
        <v>0.4</v>
      </c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192.39999999999998</v>
      </c>
      <c r="AN16" s="27">
        <v>322.64074074074074</v>
      </c>
      <c r="AO16" s="26">
        <f>+AM16*100/AN16</f>
        <v>59.632890613341281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89.449335920011919</v>
      </c>
      <c r="AQ16" s="28">
        <f t="shared" si="3"/>
        <v>20</v>
      </c>
      <c r="AR16" s="76">
        <f t="shared" si="4"/>
        <v>12</v>
      </c>
      <c r="AS16" s="84"/>
      <c r="AT16" s="80">
        <f t="shared" si="5"/>
        <v>0.4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-6.4255555555555546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>
        <v>0</v>
      </c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121.5</v>
      </c>
      <c r="AN18" s="27">
        <v>275.51538461538456</v>
      </c>
      <c r="AO18" s="26">
        <f t="shared" ref="AO18:AO19" si="12">+AM18*100/AN18</f>
        <v>44.09917078482286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66.14875617723429</v>
      </c>
      <c r="AQ18" s="28">
        <f t="shared" ref="AQ18:AQ31" si="14">COUNT(H18:AL18)</f>
        <v>20</v>
      </c>
      <c r="AR18" s="76">
        <f t="shared" ref="AR18:AR31" si="15">COUNTIF(H18:AL18,"&gt;0")</f>
        <v>10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-4.4597701149425291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>
        <v>0.3</v>
      </c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23.6</v>
      </c>
      <c r="AN19" s="27">
        <v>78.811538461538461</v>
      </c>
      <c r="AO19" s="26">
        <f t="shared" si="12"/>
        <v>29.944853838270461</v>
      </c>
      <c r="AP19" s="74">
        <f t="shared" si="13"/>
        <v>44.917280757405692</v>
      </c>
      <c r="AQ19" s="28">
        <f t="shared" si="14"/>
        <v>20</v>
      </c>
      <c r="AR19" s="76">
        <f t="shared" si="15"/>
        <v>8</v>
      </c>
      <c r="AS19" s="84"/>
      <c r="AT19" s="77">
        <f t="shared" si="16"/>
        <v>0.3</v>
      </c>
      <c r="AU19" s="82"/>
      <c r="AV19" s="134">
        <f t="shared" si="17"/>
        <v>12.5</v>
      </c>
      <c r="AW19" s="116">
        <v>88.9</v>
      </c>
      <c r="AX19" s="140">
        <f t="shared" si="18"/>
        <v>-76.400000000000006</v>
      </c>
      <c r="AY19" s="130">
        <v>12.120689655172413</v>
      </c>
      <c r="AZ19" s="128">
        <f t="shared" si="19"/>
        <v>-4.1206896551724128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>
        <v>1.3</v>
      </c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18.600000000000001</v>
      </c>
      <c r="AN21" s="27">
        <v>45.704166666666673</v>
      </c>
      <c r="AO21" s="26">
        <f>+AM21*100/AN21</f>
        <v>40.696508341690219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61.044762512535314</v>
      </c>
      <c r="AQ21" s="28">
        <f t="shared" si="14"/>
        <v>20</v>
      </c>
      <c r="AR21" s="76">
        <f t="shared" si="15"/>
        <v>7</v>
      </c>
      <c r="AS21" s="84"/>
      <c r="AT21" s="77">
        <f t="shared" si="16"/>
        <v>1.3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0.39333333333333442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>
        <v>0</v>
      </c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49.4</v>
      </c>
      <c r="AN23" s="132"/>
      <c r="AQ23" s="28">
        <f t="shared" si="14"/>
        <v>20</v>
      </c>
      <c r="AR23" s="76">
        <f t="shared" si="15"/>
        <v>6</v>
      </c>
      <c r="AS23" s="84"/>
      <c r="AT23" s="77">
        <f t="shared" si="16"/>
        <v>0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>
        <v>1.8</v>
      </c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45.599999999999994</v>
      </c>
      <c r="AN24" s="27">
        <v>169.05714285714288</v>
      </c>
      <c r="AO24" s="26">
        <f t="shared" ref="AO24:AO29" si="20">+AM24*100/AN24</f>
        <v>26.973128274463402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40.459692411695102</v>
      </c>
      <c r="AQ24" s="28">
        <f t="shared" si="14"/>
        <v>20</v>
      </c>
      <c r="AR24" s="76">
        <f t="shared" si="15"/>
        <v>8</v>
      </c>
      <c r="AS24" s="84"/>
      <c r="AT24" s="77">
        <f t="shared" si="16"/>
        <v>1.8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-8.3966666666666647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>
        <v>0</v>
      </c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27.6</v>
      </c>
      <c r="AN25" s="27">
        <v>70.953333333333333</v>
      </c>
      <c r="AO25" s="26">
        <f t="shared" si="20"/>
        <v>38.898806727426475</v>
      </c>
      <c r="AP25" s="74">
        <f t="shared" si="21"/>
        <v>58.34821009113972</v>
      </c>
      <c r="AQ25" s="28">
        <f t="shared" si="14"/>
        <v>20</v>
      </c>
      <c r="AR25" s="76">
        <f t="shared" si="15"/>
        <v>5</v>
      </c>
      <c r="AS25" s="84"/>
      <c r="AT25" s="77">
        <f t="shared" si="16"/>
        <v>0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-6.6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>
        <v>0</v>
      </c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105.9</v>
      </c>
      <c r="AN27" s="27">
        <v>128.65</v>
      </c>
      <c r="AO27" s="26">
        <f t="shared" si="20"/>
        <v>82.316362223085889</v>
      </c>
      <c r="AP27" s="74">
        <f t="shared" si="21"/>
        <v>123.47454333462883</v>
      </c>
      <c r="AQ27" s="28">
        <f t="shared" si="14"/>
        <v>20</v>
      </c>
      <c r="AR27" s="76">
        <f t="shared" si="15"/>
        <v>4</v>
      </c>
      <c r="AS27" s="84"/>
      <c r="AT27" s="77">
        <f t="shared" si="16"/>
        <v>0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-7.7379310344827559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>
        <v>0</v>
      </c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97.843309859154985</v>
      </c>
      <c r="AQ28" s="28">
        <f t="shared" si="14"/>
        <v>20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>
        <v>0</v>
      </c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60.770370370370358</v>
      </c>
      <c r="AO29" s="26">
        <f t="shared" si="20"/>
        <v>40.644807411019023</v>
      </c>
      <c r="AP29" s="74">
        <f t="shared" si="21"/>
        <v>60.967211116528532</v>
      </c>
      <c r="AQ29" s="28">
        <f t="shared" si="14"/>
        <v>20</v>
      </c>
      <c r="AR29" s="76">
        <f t="shared" si="15"/>
        <v>1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-4.7091954022988487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>
        <v>0</v>
      </c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74</v>
      </c>
      <c r="AN30" s="132"/>
      <c r="AQ30" s="28">
        <f t="shared" si="14"/>
        <v>20</v>
      </c>
      <c r="AR30" s="76">
        <f t="shared" si="15"/>
        <v>1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>
        <v>0</v>
      </c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14.5</v>
      </c>
      <c r="AN31" s="27">
        <v>44.332000000000008</v>
      </c>
      <c r="AO31" s="26">
        <f t="shared" ref="AO31" si="23">+AM31*100/AN31</f>
        <v>32.707750609040865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49.061625913561308</v>
      </c>
      <c r="AQ31" s="28">
        <f t="shared" si="14"/>
        <v>20</v>
      </c>
      <c r="AR31" s="76">
        <f t="shared" si="15"/>
        <v>8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-1.0799999999999965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>
        <v>0.1</v>
      </c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17.5</v>
      </c>
      <c r="AN33" s="27"/>
      <c r="AQ33" s="28">
        <f t="shared" ref="AQ33:AQ42" si="25">COUNT(H33:AL33)</f>
        <v>20</v>
      </c>
      <c r="AR33" s="76">
        <f t="shared" ref="AR33:AR42" si="26">COUNTIF(H33:AL33,"&gt;0")</f>
        <v>10</v>
      </c>
      <c r="AS33" s="84"/>
      <c r="AT33" s="77">
        <f>+LOOKUP(1000,H33:AL33)</f>
        <v>0.1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>
        <v>5.6</v>
      </c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10.5</v>
      </c>
      <c r="AN34" s="132">
        <v>37.15</v>
      </c>
      <c r="AO34" s="26">
        <f>+AM34*100/AN34</f>
        <v>28.263795423956932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42.395693135935396</v>
      </c>
      <c r="AQ34" s="28">
        <f t="shared" si="25"/>
        <v>20</v>
      </c>
      <c r="AR34" s="76">
        <f t="shared" si="26"/>
        <v>6</v>
      </c>
      <c r="AS34" s="84"/>
      <c r="AT34" s="77">
        <f>+LOOKUP(1000,H34:AL34)</f>
        <v>5.6</v>
      </c>
      <c r="AU34" s="82"/>
      <c r="AV34" s="134">
        <f t="shared" si="27"/>
        <v>5.6</v>
      </c>
      <c r="AW34" s="116">
        <v>23.1</v>
      </c>
      <c r="AX34" s="140">
        <f t="shared" ref="AX34:AX42" si="28">+AV34-AW34</f>
        <v>-17.5</v>
      </c>
      <c r="AY34" s="130">
        <v>8.4537931034482732</v>
      </c>
      <c r="AZ34" s="128">
        <f t="shared" ref="AZ34:AZ39" si="29">AR34-AY34</f>
        <v>-2.4537931034482732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>
        <v>0</v>
      </c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61.252585315408474</v>
      </c>
      <c r="AQ35" s="28">
        <f t="shared" si="25"/>
        <v>20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>
        <v>0</v>
      </c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79.041154009333908</v>
      </c>
      <c r="AQ36" s="28">
        <f t="shared" si="25"/>
        <v>20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>
        <v>0</v>
      </c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69.056399999999996</v>
      </c>
      <c r="AQ38" s="28">
        <f t="shared" si="25"/>
        <v>20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>
        <v>0</v>
      </c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1.6</v>
      </c>
      <c r="AN39" s="27">
        <v>17.546428571428571</v>
      </c>
      <c r="AO39" s="26">
        <f>+AM39*100/AN39</f>
        <v>9.1186647669448408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62.646928571428568</v>
      </c>
      <c r="AQ39" s="28">
        <f t="shared" si="25"/>
        <v>20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-1.9111111111111101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>
        <v>0.3</v>
      </c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4.1000000000000005</v>
      </c>
      <c r="AN40" s="132"/>
      <c r="AQ40" s="28">
        <f t="shared" si="25"/>
        <v>20</v>
      </c>
      <c r="AR40" s="76">
        <f t="shared" si="26"/>
        <v>7</v>
      </c>
      <c r="AS40" s="84"/>
      <c r="AT40" s="77">
        <f>+LOOKUP(1000,H40:AL40)</f>
        <v>0.3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>
        <v>1.2</v>
      </c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25.8</v>
      </c>
      <c r="AN41" s="27">
        <v>39.581481481481489</v>
      </c>
      <c r="AO41" s="26">
        <f>+AM41*100/AN41</f>
        <v>65.181996818564599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97.772995227846891</v>
      </c>
      <c r="AQ41" s="28">
        <f t="shared" si="25"/>
        <v>20</v>
      </c>
      <c r="AR41" s="76">
        <f t="shared" si="26"/>
        <v>10</v>
      </c>
      <c r="AS41" s="84"/>
      <c r="AT41" s="77">
        <f>+LOOKUP(1000,H41:AL41)</f>
        <v>1.2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0.73400713436385523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>
        <v>0.9</v>
      </c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7.8000000000000007</v>
      </c>
      <c r="AN42" s="27">
        <v>29.843333333333341</v>
      </c>
      <c r="AO42" s="26">
        <f>+AM42*100/AN42</f>
        <v>26.13649056182285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41.547799999999981</v>
      </c>
      <c r="AQ42" s="28">
        <f t="shared" si="25"/>
        <v>20</v>
      </c>
      <c r="AR42" s="76">
        <f t="shared" si="26"/>
        <v>12</v>
      </c>
      <c r="AS42" s="84"/>
      <c r="AT42" s="77">
        <f>+LOOKUP(1000,H42:AL42)</f>
        <v>0.9</v>
      </c>
      <c r="AU42" s="82"/>
      <c r="AV42" s="134">
        <f t="shared" si="27"/>
        <v>1.2</v>
      </c>
      <c r="AW42" s="116">
        <v>29.9</v>
      </c>
      <c r="AX42" s="140">
        <f t="shared" si="28"/>
        <v>-28.7</v>
      </c>
      <c r="AY42" s="130">
        <v>7.5666666666666638</v>
      </c>
      <c r="AZ42" s="128">
        <f>AR42-AY42</f>
        <v>4.4333333333333362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>
        <v>17.5</v>
      </c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588.70000000000016</v>
      </c>
      <c r="AN44" s="27">
        <v>867.4103448275863</v>
      </c>
      <c r="AO44" s="26">
        <f>+AM44*100/AN44</f>
        <v>67.868685623874484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101.80302843581174</v>
      </c>
      <c r="AQ44" s="28">
        <f>COUNT(H44:AL44)</f>
        <v>20</v>
      </c>
      <c r="AR44" s="76">
        <f>COUNTIF(H44:AL44,"&gt;0")</f>
        <v>15</v>
      </c>
      <c r="AS44" s="84"/>
      <c r="AT44" s="77">
        <f>+LOOKUP(1000,H44:AL44)</f>
        <v>17.5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-11.275862068965505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>
        <v>0.4</v>
      </c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204.9</v>
      </c>
      <c r="AN45" s="27">
        <v>706.20344827586212</v>
      </c>
      <c r="AO45" s="26">
        <f>+AM45*100/AN45</f>
        <v>29.014301827645642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43.521452741468458</v>
      </c>
      <c r="AQ45" s="28">
        <f>COUNT(H45:AL45)</f>
        <v>20</v>
      </c>
      <c r="AR45" s="76">
        <f>COUNTIF(H45:AL45,"&gt;0")</f>
        <v>15</v>
      </c>
      <c r="AS45" s="84"/>
      <c r="AT45" s="77">
        <f>+LOOKUP(1000,H45:AL45)</f>
        <v>0.4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-11.331111111111106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>
        <v>20.8</v>
      </c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66.400000000000006</v>
      </c>
      <c r="AN47" s="27">
        <v>214.09230769230771</v>
      </c>
      <c r="AO47" s="26">
        <f>+AM47*100/AN47</f>
        <v>31.014659384880716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46.521989077321074</v>
      </c>
      <c r="AQ47" s="28">
        <f>COUNT(H47:AL47)</f>
        <v>20</v>
      </c>
      <c r="AR47" s="76">
        <f>COUNTIF(H47:AL47,"&gt;0")</f>
        <v>12</v>
      </c>
      <c r="AS47" s="84"/>
      <c r="AT47" s="77">
        <f>+LOOKUP(1000,H47:AL47)</f>
        <v>20.8</v>
      </c>
      <c r="AU47" s="82"/>
      <c r="AV47" s="134">
        <f>MAX(H47:AL47)</f>
        <v>20.8</v>
      </c>
      <c r="AW47" s="116">
        <v>86</v>
      </c>
      <c r="AX47" s="140">
        <f>+AV47-AW47</f>
        <v>-65.2</v>
      </c>
      <c r="AY47" s="130">
        <v>15.243209876543212</v>
      </c>
      <c r="AZ47" s="128">
        <f>AR47-AY47</f>
        <v>-3.2432098765432116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>
        <v>0.5</v>
      </c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133.4</v>
      </c>
      <c r="AN48" s="27">
        <v>329.1466666666667</v>
      </c>
      <c r="AO48" s="26">
        <f>+AM48*100/AN48</f>
        <v>40.529044802722183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60.793567204083274</v>
      </c>
      <c r="AQ48" s="28">
        <f>COUNT(H48:AL48)</f>
        <v>20</v>
      </c>
      <c r="AR48" s="76">
        <f>COUNTIF(H48:AL48,"&gt;0")</f>
        <v>16</v>
      </c>
      <c r="AS48" s="84"/>
      <c r="AT48" s="77">
        <f>+LOOKUP(1000,H48:AL48)</f>
        <v>0.5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-3.7333333333333343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>
        <v>0</v>
      </c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382.1</v>
      </c>
      <c r="AN49" s="27">
        <v>391.51666666666659</v>
      </c>
      <c r="AO49" s="26">
        <f>+AM49*100/AN49</f>
        <v>97.594823549444484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146.39223532416673</v>
      </c>
      <c r="AQ49" s="28">
        <f>COUNT(H49:AL49)</f>
        <v>20</v>
      </c>
      <c r="AR49" s="76">
        <f>COUNTIF(H49:AL49,"&gt;0")</f>
        <v>16</v>
      </c>
      <c r="AS49" s="84"/>
      <c r="AT49" s="77">
        <f>+LOOKUP(1000,H49:AL49)</f>
        <v>0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-5.1999999999999993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>
        <v>0</v>
      </c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530.29999999999995</v>
      </c>
      <c r="AN50" s="132"/>
      <c r="AO50" s="16"/>
      <c r="AQ50" s="28">
        <f>COUNT(H50:AL50)</f>
        <v>20</v>
      </c>
      <c r="AR50" s="76">
        <f>COUNTIF(H50:AL50,"&gt;0")</f>
        <v>16</v>
      </c>
      <c r="AS50" s="84"/>
      <c r="AT50" s="77">
        <f>+LOOKUP(1000,H50:AL50)</f>
        <v>0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>
        <v>0.2</v>
      </c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140.89999999999998</v>
      </c>
      <c r="AN51" s="27">
        <v>263.89999999999998</v>
      </c>
      <c r="AO51" s="26">
        <f>+AM51*100/AN51</f>
        <v>53.39143615005684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84.302267605352895</v>
      </c>
      <c r="AQ51" s="28">
        <f>COUNT(H51:AL51)</f>
        <v>19</v>
      </c>
      <c r="AR51" s="76">
        <f>COUNTIF(H51:AL51,"&gt;0")</f>
        <v>10</v>
      </c>
      <c r="AS51" s="84"/>
      <c r="AT51" s="77">
        <f>+LOOKUP(1000,H51:AL51)</f>
        <v>0.2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-6.1000000000000014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>
        <v>0</v>
      </c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>
        <v>0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157</v>
      </c>
      <c r="AN53" s="27">
        <v>428.09999999999997</v>
      </c>
      <c r="AO53" s="26">
        <f>+AM53*100/AN53</f>
        <v>36.673674375146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55.010511562718989</v>
      </c>
      <c r="AQ53" s="28">
        <f>COUNT(H53:AL53)</f>
        <v>20</v>
      </c>
      <c r="AR53" s="76">
        <f>COUNTIF(H53:AL53,"&gt;0")</f>
        <v>10</v>
      </c>
      <c r="AS53" s="84"/>
      <c r="AT53" s="77">
        <f>+LOOKUP(1000,H53:AL53)</f>
        <v>0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-12.438208481965916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>
        <v>11</v>
      </c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160</v>
      </c>
      <c r="AN54" s="132"/>
      <c r="AO54" s="16"/>
      <c r="AQ54" s="28">
        <f>COUNT(H54:AL54)</f>
        <v>20</v>
      </c>
      <c r="AR54" s="76">
        <f>COUNTIF(H54:AL54,"&gt;0")</f>
        <v>14</v>
      </c>
      <c r="AS54" s="84"/>
      <c r="AT54" s="77">
        <f>+LOOKUP(1000,H54:AL54)</f>
        <v>11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>
        <v>7</v>
      </c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168</v>
      </c>
      <c r="AN55" s="27">
        <v>274.93571428571425</v>
      </c>
      <c r="AO55" s="26">
        <f>+AM55*100/AN55</f>
        <v>61.105193421838877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91.657790132758308</v>
      </c>
      <c r="AQ55" s="28">
        <f>COUNT(H55:AL55)</f>
        <v>20</v>
      </c>
      <c r="AR55" s="76">
        <f>COUNTIF(H55:AL55,"&gt;0")</f>
        <v>11</v>
      </c>
      <c r="AS55" s="84"/>
      <c r="AT55" s="77">
        <f>+LOOKUP(1000,H55:AL55)</f>
        <v>7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-7.6689655172413822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>
        <v>0.5</v>
      </c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238.29999999999995</v>
      </c>
      <c r="AN56" s="132">
        <v>316.32165110905964</v>
      </c>
      <c r="AO56" s="26">
        <f>+AM56*100/AN56</f>
        <v>75.33471046464669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113.00206569697004</v>
      </c>
      <c r="AQ56" s="28">
        <f>COUNT(H56:AL56)</f>
        <v>20</v>
      </c>
      <c r="AR56" s="76">
        <f>COUNTIF(H56:AL56,"&gt;0")</f>
        <v>18</v>
      </c>
      <c r="AS56" s="84"/>
      <c r="AT56" s="77">
        <f>+LOOKUP(1000,H56:AL56)</f>
        <v>0.5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-3.1924097900029516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>
        <v>0</v>
      </c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112.1</v>
      </c>
      <c r="AN58" s="27">
        <v>139.89285714285717</v>
      </c>
      <c r="AO58" s="26">
        <f>+AM58*100/AN58</f>
        <v>80.132754659177934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120.19913198876691</v>
      </c>
      <c r="AQ58" s="28">
        <f>COUNT(H58:AL58)</f>
        <v>20</v>
      </c>
      <c r="AR58" s="76">
        <f>COUNTIF(H58:AL58,"&gt;0")</f>
        <v>15</v>
      </c>
      <c r="AS58" s="84"/>
      <c r="AT58" s="77">
        <f>+LOOKUP(1000,H58:AL58)</f>
        <v>0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3.2499999999999982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2026-08-21T13:24:47Z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