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42E7FE5D-2D32-4690-806C-C6A1E97D27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Precipitacion!$K$2:$K$799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A4" i="2"/>
  <c r="Z4" i="2"/>
  <c r="Z3" i="2" s="1"/>
  <c r="Y4" i="2"/>
  <c r="X4" i="2"/>
  <c r="X3" i="2" s="1"/>
  <c r="W4" i="2"/>
  <c r="V4" i="2"/>
  <c r="V3" i="2" s="1"/>
  <c r="U4" i="2"/>
  <c r="U3" i="2" s="1"/>
  <c r="T4" i="2"/>
  <c r="S4" i="2"/>
  <c r="S3" i="2" s="1"/>
  <c r="R4" i="2"/>
  <c r="R3" i="2" s="1"/>
  <c r="Q4" i="2"/>
  <c r="Q3" i="2" s="1"/>
  <c r="P4" i="2"/>
  <c r="P3" i="2" s="1"/>
  <c r="O4" i="2"/>
  <c r="O3" i="2" s="1"/>
  <c r="N4" i="2"/>
  <c r="N3" i="2" s="1"/>
  <c r="M4" i="2"/>
  <c r="M3" i="2" s="1"/>
  <c r="L4" i="2"/>
  <c r="L3" i="2" s="1"/>
  <c r="K4" i="2"/>
  <c r="K3" i="2" s="1"/>
  <c r="J4" i="2"/>
  <c r="J3" i="2" s="1"/>
  <c r="I4" i="2"/>
  <c r="H4" i="2"/>
  <c r="H3" i="2" s="1"/>
  <c r="G4" i="2"/>
  <c r="F4" i="2"/>
  <c r="F3" i="2" s="1"/>
  <c r="E4" i="2"/>
  <c r="E3" i="2" s="1"/>
  <c r="D4" i="2"/>
  <c r="D3" i="2" s="1"/>
  <c r="C4" i="2"/>
  <c r="C3" i="2" s="1"/>
  <c r="AB3" i="2"/>
  <c r="AA3" i="2"/>
  <c r="Y3" i="2"/>
  <c r="W3" i="2"/>
  <c r="T3" i="2"/>
  <c r="I3" i="2"/>
  <c r="G3" i="2"/>
  <c r="AW798" i="1" a="1"/>
  <c r="AW798" i="1" s="1"/>
  <c r="AV798" i="1"/>
  <c r="AR798" i="1"/>
  <c r="AP798" i="1"/>
  <c r="AU798" i="1" s="1"/>
  <c r="AW797" i="1" a="1"/>
  <c r="AW797" i="1" s="1"/>
  <c r="AV797" i="1"/>
  <c r="AR797" i="1"/>
  <c r="AP797" i="1"/>
  <c r="AU797" i="1" s="1"/>
  <c r="AW796" i="1" a="1"/>
  <c r="AW796" i="1" s="1"/>
  <c r="AV796" i="1"/>
  <c r="AR796" i="1"/>
  <c r="AP796" i="1"/>
  <c r="AQ796" i="1" s="1"/>
  <c r="AW795" i="1" a="1"/>
  <c r="AW795" i="1" s="1"/>
  <c r="AV795" i="1"/>
  <c r="AU795" i="1"/>
  <c r="AX795" i="1" s="1"/>
  <c r="AR795" i="1"/>
  <c r="AP795" i="1"/>
  <c r="AQ795" i="1" s="1"/>
  <c r="AW794" i="1" a="1"/>
  <c r="AW794" i="1" s="1"/>
  <c r="AV794" i="1"/>
  <c r="AR794" i="1"/>
  <c r="AP794" i="1"/>
  <c r="AU794" i="1" s="1"/>
  <c r="AW793" i="1" a="1"/>
  <c r="AW793" i="1" s="1"/>
  <c r="AV793" i="1"/>
  <c r="AR793" i="1"/>
  <c r="AQ793" i="1"/>
  <c r="AP793" i="1"/>
  <c r="AU793" i="1" s="1"/>
  <c r="AW792" i="1" a="1"/>
  <c r="AW792" i="1" s="1"/>
  <c r="AV792" i="1"/>
  <c r="AR792" i="1"/>
  <c r="AP792" i="1"/>
  <c r="AQ792" i="1" s="1"/>
  <c r="AW791" i="1" a="1"/>
  <c r="AW791" i="1" s="1"/>
  <c r="AV791" i="1"/>
  <c r="AR791" i="1"/>
  <c r="AP791" i="1"/>
  <c r="AU791" i="1" s="1"/>
  <c r="AX791" i="1" s="1"/>
  <c r="AW790" i="1" a="1"/>
  <c r="AW790" i="1" s="1"/>
  <c r="AV790" i="1"/>
  <c r="AR790" i="1"/>
  <c r="AQ790" i="1"/>
  <c r="AP790" i="1"/>
  <c r="AU790" i="1" s="1"/>
  <c r="AW789" i="1" a="1"/>
  <c r="AW789" i="1" s="1"/>
  <c r="AV789" i="1"/>
  <c r="AU789" i="1"/>
  <c r="AR789" i="1"/>
  <c r="AP789" i="1"/>
  <c r="AQ789" i="1" s="1"/>
  <c r="AW788" i="1" a="1"/>
  <c r="AW788" i="1" s="1"/>
  <c r="AV788" i="1"/>
  <c r="AR788" i="1"/>
  <c r="AP788" i="1"/>
  <c r="AU788" i="1" s="1"/>
  <c r="AW787" i="1" a="1"/>
  <c r="AW787" i="1" s="1"/>
  <c r="AV787" i="1"/>
  <c r="AR787" i="1"/>
  <c r="AP787" i="1"/>
  <c r="AU787" i="1" s="1"/>
  <c r="AW786" i="1" a="1"/>
  <c r="AW786" i="1" s="1"/>
  <c r="AV786" i="1"/>
  <c r="AR786" i="1"/>
  <c r="AP786" i="1"/>
  <c r="AU786" i="1" s="1"/>
  <c r="AW785" i="1" a="1"/>
  <c r="AW785" i="1" s="1"/>
  <c r="AV785" i="1"/>
  <c r="AU785" i="1"/>
  <c r="AR785" i="1"/>
  <c r="AP785" i="1"/>
  <c r="AQ785" i="1" s="1"/>
  <c r="AS785" i="1" s="1"/>
  <c r="AW784" i="1" a="1"/>
  <c r="AW784" i="1" s="1"/>
  <c r="AV784" i="1"/>
  <c r="AR784" i="1"/>
  <c r="AP784" i="1"/>
  <c r="AU784" i="1" s="1"/>
  <c r="AX784" i="1" s="1"/>
  <c r="AW783" i="1" a="1"/>
  <c r="AW783" i="1" s="1"/>
  <c r="AV783" i="1"/>
  <c r="AR783" i="1"/>
  <c r="AP783" i="1"/>
  <c r="AU783" i="1" s="1"/>
  <c r="AX783" i="1" s="1"/>
  <c r="AW782" i="1" a="1"/>
  <c r="AW782" i="1" s="1"/>
  <c r="AV782" i="1"/>
  <c r="AU782" i="1"/>
  <c r="AR782" i="1"/>
  <c r="AP782" i="1"/>
  <c r="AQ782" i="1" s="1"/>
  <c r="AW781" i="1" a="1"/>
  <c r="AW781" i="1" s="1"/>
  <c r="AV781" i="1"/>
  <c r="AR781" i="1"/>
  <c r="AP781" i="1"/>
  <c r="AU781" i="1" s="1"/>
  <c r="AW780" i="1" a="1"/>
  <c r="AW780" i="1" s="1"/>
  <c r="AV780" i="1"/>
  <c r="AU780" i="1"/>
  <c r="AR780" i="1"/>
  <c r="AP780" i="1"/>
  <c r="AQ780" i="1" s="1"/>
  <c r="AW779" i="1" a="1"/>
  <c r="AW779" i="1" s="1"/>
  <c r="AV779" i="1"/>
  <c r="AR779" i="1"/>
  <c r="AP779" i="1"/>
  <c r="AQ779" i="1" s="1"/>
  <c r="AS779" i="1" s="1"/>
  <c r="AW778" i="1" a="1"/>
  <c r="AW778" i="1" s="1"/>
  <c r="AV778" i="1"/>
  <c r="AU778" i="1"/>
  <c r="AR778" i="1"/>
  <c r="AP778" i="1"/>
  <c r="AQ778" i="1" s="1"/>
  <c r="AW777" i="1" a="1"/>
  <c r="AW777" i="1" s="1"/>
  <c r="AV777" i="1"/>
  <c r="AU777" i="1"/>
  <c r="AR777" i="1"/>
  <c r="AP777" i="1"/>
  <c r="AQ777" i="1" s="1"/>
  <c r="AW776" i="1" a="1"/>
  <c r="AW776" i="1" s="1"/>
  <c r="AV776" i="1"/>
  <c r="AR776" i="1"/>
  <c r="AP776" i="1"/>
  <c r="AU776" i="1" s="1"/>
  <c r="AW775" i="1" a="1"/>
  <c r="AW775" i="1" s="1"/>
  <c r="AV775" i="1"/>
  <c r="AR775" i="1"/>
  <c r="AP775" i="1"/>
  <c r="AU775" i="1" s="1"/>
  <c r="AX775" i="1" s="1"/>
  <c r="AW774" i="1" a="1"/>
  <c r="AW774" i="1" s="1"/>
  <c r="AV774" i="1"/>
  <c r="AU774" i="1"/>
  <c r="AR774" i="1"/>
  <c r="AP774" i="1"/>
  <c r="AQ774" i="1" s="1"/>
  <c r="AS774" i="1" s="1"/>
  <c r="AW773" i="1" a="1"/>
  <c r="AW773" i="1" s="1"/>
  <c r="AV773" i="1"/>
  <c r="AU773" i="1"/>
  <c r="AR773" i="1"/>
  <c r="AQ773" i="1"/>
  <c r="AS773" i="1" s="1"/>
  <c r="AP773" i="1"/>
  <c r="AW772" i="1" a="1"/>
  <c r="AW772" i="1" s="1"/>
  <c r="AV772" i="1"/>
  <c r="AR772" i="1"/>
  <c r="AP772" i="1"/>
  <c r="AU772" i="1" s="1"/>
  <c r="AX772" i="1" s="1"/>
  <c r="AW771" i="1" a="1"/>
  <c r="AW771" i="1" s="1"/>
  <c r="AV771" i="1"/>
  <c r="AU771" i="1"/>
  <c r="AX771" i="1" s="1"/>
  <c r="AR771" i="1"/>
  <c r="AQ771" i="1"/>
  <c r="AP771" i="1"/>
  <c r="AW770" i="1" a="1"/>
  <c r="AW770" i="1" s="1"/>
  <c r="AV770" i="1"/>
  <c r="AR770" i="1"/>
  <c r="AP770" i="1"/>
  <c r="AU770" i="1" s="1"/>
  <c r="AX770" i="1" s="1"/>
  <c r="AW769" i="1" a="1"/>
  <c r="AW769" i="1" s="1"/>
  <c r="AV769" i="1"/>
  <c r="AR769" i="1"/>
  <c r="AP769" i="1"/>
  <c r="AW768" i="1" a="1"/>
  <c r="AW768" i="1" s="1"/>
  <c r="AV768" i="1"/>
  <c r="AR768" i="1"/>
  <c r="AP768" i="1"/>
  <c r="AU768" i="1" s="1"/>
  <c r="AX768" i="1" s="1"/>
  <c r="AW767" i="1" a="1"/>
  <c r="AW767" i="1" s="1"/>
  <c r="AV767" i="1"/>
  <c r="AR767" i="1"/>
  <c r="AP767" i="1"/>
  <c r="AU767" i="1" s="1"/>
  <c r="AW766" i="1" a="1"/>
  <c r="AW766" i="1" s="1"/>
  <c r="AV766" i="1"/>
  <c r="AR766" i="1"/>
  <c r="AP766" i="1"/>
  <c r="AU766" i="1" s="1"/>
  <c r="AW765" i="1" a="1"/>
  <c r="AW765" i="1"/>
  <c r="AV765" i="1"/>
  <c r="AR765" i="1"/>
  <c r="AP765" i="1"/>
  <c r="AU765" i="1" s="1"/>
  <c r="AW764" i="1" a="1"/>
  <c r="AW764" i="1" s="1"/>
  <c r="AV764" i="1"/>
  <c r="AR764" i="1"/>
  <c r="AP764" i="1"/>
  <c r="AU764" i="1" s="1"/>
  <c r="AW763" i="1" a="1"/>
  <c r="AW763" i="1" s="1"/>
  <c r="AV763" i="1"/>
  <c r="AR763" i="1"/>
  <c r="AP763" i="1"/>
  <c r="AU763" i="1" s="1"/>
  <c r="AW762" i="1" a="1"/>
  <c r="AW762" i="1" s="1"/>
  <c r="AV762" i="1"/>
  <c r="AU762" i="1"/>
  <c r="AR762" i="1"/>
  <c r="AP762" i="1"/>
  <c r="AQ762" i="1" s="1"/>
  <c r="AW761" i="1" a="1"/>
  <c r="AW761" i="1" s="1"/>
  <c r="AV761" i="1"/>
  <c r="AR761" i="1"/>
  <c r="AP761" i="1"/>
  <c r="AU761" i="1" s="1"/>
  <c r="AW760" i="1" a="1"/>
  <c r="AW760" i="1" s="1"/>
  <c r="AV760" i="1"/>
  <c r="AR760" i="1"/>
  <c r="AP760" i="1"/>
  <c r="AU760" i="1" s="1"/>
  <c r="AW759" i="1" a="1"/>
  <c r="AW759" i="1"/>
  <c r="AV759" i="1"/>
  <c r="AR759" i="1"/>
  <c r="AP759" i="1"/>
  <c r="AU759" i="1" s="1"/>
  <c r="AX759" i="1" s="1"/>
  <c r="AW758" i="1" a="1"/>
  <c r="AW758" i="1" s="1"/>
  <c r="AV758" i="1"/>
  <c r="AR758" i="1"/>
  <c r="AP758" i="1"/>
  <c r="AU758" i="1" s="1"/>
  <c r="AW757" i="1" a="1"/>
  <c r="AW757" i="1" s="1"/>
  <c r="AV757" i="1"/>
  <c r="AR757" i="1"/>
  <c r="AP757" i="1"/>
  <c r="AU757" i="1" s="1"/>
  <c r="AW756" i="1" a="1"/>
  <c r="AW756" i="1" s="1"/>
  <c r="AV756" i="1"/>
  <c r="AR756" i="1"/>
  <c r="AQ756" i="1"/>
  <c r="AP756" i="1"/>
  <c r="AU756" i="1" s="1"/>
  <c r="AW755" i="1" a="1"/>
  <c r="AW755" i="1" s="1"/>
  <c r="AV755" i="1"/>
  <c r="AR755" i="1"/>
  <c r="AP755" i="1"/>
  <c r="AU755" i="1" s="1"/>
  <c r="AW754" i="1" a="1"/>
  <c r="AW754" i="1" s="1"/>
  <c r="AV754" i="1"/>
  <c r="AR754" i="1"/>
  <c r="AP754" i="1"/>
  <c r="AU754" i="1" s="1"/>
  <c r="AX754" i="1" s="1"/>
  <c r="AW753" i="1" a="1"/>
  <c r="AW753" i="1" s="1"/>
  <c r="AV753" i="1"/>
  <c r="AR753" i="1"/>
  <c r="AP753" i="1"/>
  <c r="AU753" i="1" s="1"/>
  <c r="AW752" i="1" a="1"/>
  <c r="AW752" i="1" s="1"/>
  <c r="AV752" i="1"/>
  <c r="AR752" i="1"/>
  <c r="AP752" i="1"/>
  <c r="AU752" i="1" s="1"/>
  <c r="AW751" i="1" a="1"/>
  <c r="AW751" i="1" s="1"/>
  <c r="AV751" i="1"/>
  <c r="AR751" i="1"/>
  <c r="AP751" i="1"/>
  <c r="AU751" i="1" s="1"/>
  <c r="AW750" i="1" a="1"/>
  <c r="AW750" i="1" s="1"/>
  <c r="AV750" i="1"/>
  <c r="AR750" i="1"/>
  <c r="AP750" i="1"/>
  <c r="AQ750" i="1" s="1"/>
  <c r="AW749" i="1" a="1"/>
  <c r="AW749" i="1" s="1"/>
  <c r="AV749" i="1"/>
  <c r="AR749" i="1"/>
  <c r="AP749" i="1"/>
  <c r="AQ749" i="1" s="1"/>
  <c r="AW748" i="1" a="1"/>
  <c r="AW748" i="1" s="1"/>
  <c r="AV748" i="1"/>
  <c r="AU748" i="1"/>
  <c r="AR748" i="1"/>
  <c r="AP748" i="1"/>
  <c r="AQ748" i="1" s="1"/>
  <c r="AW747" i="1" a="1"/>
  <c r="AW747" i="1"/>
  <c r="AV747" i="1"/>
  <c r="AU747" i="1"/>
  <c r="AR747" i="1"/>
  <c r="AP747" i="1"/>
  <c r="AQ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U745" i="1" s="1"/>
  <c r="AW744" i="1" a="1"/>
  <c r="AW744" i="1" s="1"/>
  <c r="AV744" i="1"/>
  <c r="AU744" i="1"/>
  <c r="AR744" i="1"/>
  <c r="AP744" i="1"/>
  <c r="AQ744" i="1" s="1"/>
  <c r="AW743" i="1" a="1"/>
  <c r="AW743" i="1" s="1"/>
  <c r="AV743" i="1"/>
  <c r="AR743" i="1"/>
  <c r="AP743" i="1"/>
  <c r="AQ743" i="1" s="1"/>
  <c r="AW742" i="1" a="1"/>
  <c r="AW742" i="1" s="1"/>
  <c r="AV742" i="1"/>
  <c r="AR742" i="1"/>
  <c r="AP742" i="1"/>
  <c r="AW741" i="1" a="1"/>
  <c r="AW741" i="1" s="1"/>
  <c r="AV741" i="1"/>
  <c r="AR741" i="1"/>
  <c r="AP741" i="1"/>
  <c r="AQ741" i="1" s="1"/>
  <c r="AW740" i="1" a="1"/>
  <c r="AW740" i="1" s="1"/>
  <c r="AV740" i="1"/>
  <c r="AR740" i="1"/>
  <c r="AP740" i="1"/>
  <c r="AQ740" i="1" s="1"/>
  <c r="AW739" i="1" a="1"/>
  <c r="AW739" i="1" s="1"/>
  <c r="AV739" i="1"/>
  <c r="AR739" i="1"/>
  <c r="AQ739" i="1"/>
  <c r="AP739" i="1"/>
  <c r="AU739" i="1" s="1"/>
  <c r="AW738" i="1" a="1"/>
  <c r="AW738" i="1" s="1"/>
  <c r="AV738" i="1"/>
  <c r="AR738" i="1"/>
  <c r="AP738" i="1"/>
  <c r="AU738" i="1" s="1"/>
  <c r="AW737" i="1" a="1"/>
  <c r="AW737" i="1" s="1"/>
  <c r="AV737" i="1"/>
  <c r="AR737" i="1"/>
  <c r="AP737" i="1"/>
  <c r="AQ737" i="1" s="1"/>
  <c r="AW736" i="1" a="1"/>
  <c r="AW736" i="1" s="1"/>
  <c r="AV736" i="1"/>
  <c r="AR736" i="1"/>
  <c r="AP736" i="1"/>
  <c r="AU736" i="1" s="1"/>
  <c r="AX736" i="1" s="1"/>
  <c r="AW735" i="1" a="1"/>
  <c r="AW735" i="1" s="1"/>
  <c r="AV735" i="1"/>
  <c r="AU735" i="1"/>
  <c r="AR735" i="1"/>
  <c r="AP735" i="1"/>
  <c r="AQ735" i="1" s="1"/>
  <c r="AW734" i="1" a="1"/>
  <c r="AW734" i="1" s="1"/>
  <c r="AV734" i="1"/>
  <c r="AR734" i="1"/>
  <c r="AQ734" i="1"/>
  <c r="AP734" i="1"/>
  <c r="AU734" i="1" s="1"/>
  <c r="AW733" i="1" a="1"/>
  <c r="AW733" i="1" s="1"/>
  <c r="AV733" i="1"/>
  <c r="AR733" i="1"/>
  <c r="AP733" i="1"/>
  <c r="AQ733" i="1" s="1"/>
  <c r="AW732" i="1" a="1"/>
  <c r="AW732" i="1" s="1"/>
  <c r="AV732" i="1"/>
  <c r="AR732" i="1"/>
  <c r="AQ732" i="1"/>
  <c r="AP732" i="1"/>
  <c r="AU732" i="1" s="1"/>
  <c r="AX732" i="1" s="1"/>
  <c r="AW731" i="1" a="1"/>
  <c r="AW731" i="1"/>
  <c r="AV731" i="1"/>
  <c r="AR731" i="1"/>
  <c r="AP731" i="1"/>
  <c r="AU731" i="1" s="1"/>
  <c r="AW730" i="1" a="1"/>
  <c r="AW730" i="1" s="1"/>
  <c r="AV730" i="1"/>
  <c r="AU730" i="1"/>
  <c r="AR730" i="1"/>
  <c r="AQ730" i="1"/>
  <c r="AP730" i="1"/>
  <c r="AW729" i="1" a="1"/>
  <c r="AW729" i="1" s="1"/>
  <c r="AV729" i="1"/>
  <c r="AR729" i="1"/>
  <c r="AP729" i="1"/>
  <c r="AQ729" i="1" s="1"/>
  <c r="AW728" i="1" a="1"/>
  <c r="AW728" i="1" s="1"/>
  <c r="AV728" i="1"/>
  <c r="AR728" i="1"/>
  <c r="AP728" i="1"/>
  <c r="AU728" i="1" s="1"/>
  <c r="AW727" i="1" a="1"/>
  <c r="AW727" i="1" s="1"/>
  <c r="AV727" i="1"/>
  <c r="AU727" i="1"/>
  <c r="AR727" i="1"/>
  <c r="AQ727" i="1"/>
  <c r="AS727" i="1" s="1"/>
  <c r="AP727" i="1"/>
  <c r="AW726" i="1" a="1"/>
  <c r="AW726" i="1" s="1"/>
  <c r="AV726" i="1"/>
  <c r="AR726" i="1"/>
  <c r="AP726" i="1"/>
  <c r="AW725" i="1" a="1"/>
  <c r="AW725" i="1"/>
  <c r="AV725" i="1"/>
  <c r="AR725" i="1"/>
  <c r="AQ725" i="1"/>
  <c r="AP725" i="1"/>
  <c r="AU725" i="1" s="1"/>
  <c r="AW724" i="1" a="1"/>
  <c r="AW724" i="1" s="1"/>
  <c r="AV724" i="1"/>
  <c r="AR724" i="1"/>
  <c r="AP724" i="1"/>
  <c r="AU724" i="1" s="1"/>
  <c r="AW723" i="1" a="1"/>
  <c r="AW723" i="1" s="1"/>
  <c r="AV723" i="1"/>
  <c r="AR723" i="1"/>
  <c r="AP723" i="1"/>
  <c r="AU723" i="1" s="1"/>
  <c r="AW722" i="1" a="1"/>
  <c r="AW722" i="1" s="1"/>
  <c r="AV722" i="1"/>
  <c r="AU722" i="1"/>
  <c r="AR722" i="1"/>
  <c r="AP722" i="1"/>
  <c r="AQ722" i="1" s="1"/>
  <c r="AW721" i="1" a="1"/>
  <c r="AW721" i="1" s="1"/>
  <c r="AV721" i="1"/>
  <c r="AR721" i="1"/>
  <c r="AP721" i="1"/>
  <c r="AU721" i="1" s="1"/>
  <c r="AW720" i="1" a="1"/>
  <c r="AW720" i="1" s="1"/>
  <c r="AV720" i="1"/>
  <c r="AR720" i="1"/>
  <c r="AP720" i="1"/>
  <c r="AU720" i="1" s="1"/>
  <c r="AW719" i="1" a="1"/>
  <c r="AW719" i="1" s="1"/>
  <c r="AV719" i="1"/>
  <c r="AR719" i="1"/>
  <c r="AQ719" i="1"/>
  <c r="AP719" i="1"/>
  <c r="AU719" i="1" s="1"/>
  <c r="AW718" i="1" a="1"/>
  <c r="AW718" i="1" s="1"/>
  <c r="AV718" i="1"/>
  <c r="AR718" i="1"/>
  <c r="AP718" i="1"/>
  <c r="AU718" i="1" s="1"/>
  <c r="AW717" i="1" a="1"/>
  <c r="AW717" i="1" s="1"/>
  <c r="AV717" i="1"/>
  <c r="AR717" i="1"/>
  <c r="AP717" i="1"/>
  <c r="AU717" i="1" s="1"/>
  <c r="AX717" i="1" s="1"/>
  <c r="AW716" i="1" a="1"/>
  <c r="AW716" i="1" s="1"/>
  <c r="AV716" i="1"/>
  <c r="AR716" i="1"/>
  <c r="AP716" i="1"/>
  <c r="AU716" i="1" s="1"/>
  <c r="AX716" i="1" s="1"/>
  <c r="AW715" i="1" a="1"/>
  <c r="AW715" i="1" s="1"/>
  <c r="AV715" i="1"/>
  <c r="AR715" i="1"/>
  <c r="AP715" i="1"/>
  <c r="AQ715" i="1" s="1"/>
  <c r="AW714" i="1" a="1"/>
  <c r="AW714" i="1" s="1"/>
  <c r="AV714" i="1"/>
  <c r="AR714" i="1"/>
  <c r="AP714" i="1"/>
  <c r="AU714" i="1" s="1"/>
  <c r="AW713" i="1" a="1"/>
  <c r="AW713" i="1" s="1"/>
  <c r="AV713" i="1"/>
  <c r="AR713" i="1"/>
  <c r="AP713" i="1"/>
  <c r="AU713" i="1" s="1"/>
  <c r="AW712" i="1" a="1"/>
  <c r="AW712" i="1" s="1"/>
  <c r="AV712" i="1"/>
  <c r="AR712" i="1"/>
  <c r="AP712" i="1"/>
  <c r="AU712" i="1" s="1"/>
  <c r="AX712" i="1" s="1"/>
  <c r="AW711" i="1" a="1"/>
  <c r="AW711" i="1"/>
  <c r="AV711" i="1"/>
  <c r="AR711" i="1"/>
  <c r="AP711" i="1"/>
  <c r="AU711" i="1" s="1"/>
  <c r="AW710" i="1" a="1"/>
  <c r="AW710" i="1" s="1"/>
  <c r="AV710" i="1"/>
  <c r="AR710" i="1"/>
  <c r="AP710" i="1"/>
  <c r="AQ710" i="1" s="1"/>
  <c r="AW709" i="1" a="1"/>
  <c r="AW709" i="1" s="1"/>
  <c r="AV709" i="1"/>
  <c r="AR709" i="1"/>
  <c r="AQ709" i="1"/>
  <c r="AP709" i="1"/>
  <c r="AU709" i="1" s="1"/>
  <c r="AW708" i="1" a="1"/>
  <c r="AW708" i="1" s="1"/>
  <c r="AV708" i="1"/>
  <c r="AR708" i="1"/>
  <c r="AP708" i="1"/>
  <c r="AQ708" i="1" s="1"/>
  <c r="AW707" i="1" a="1"/>
  <c r="AW707" i="1" s="1"/>
  <c r="AV707" i="1"/>
  <c r="AU707" i="1"/>
  <c r="AR707" i="1"/>
  <c r="AP707" i="1"/>
  <c r="AQ707" i="1" s="1"/>
  <c r="AW706" i="1" a="1"/>
  <c r="AW706" i="1" s="1"/>
  <c r="AV706" i="1"/>
  <c r="AR706" i="1"/>
  <c r="AP706" i="1"/>
  <c r="AU706" i="1" s="1"/>
  <c r="AW705" i="1" a="1"/>
  <c r="AW705" i="1" s="1"/>
  <c r="AV705" i="1"/>
  <c r="AR705" i="1"/>
  <c r="AP705" i="1"/>
  <c r="AU705" i="1" s="1"/>
  <c r="AW704" i="1" a="1"/>
  <c r="AW704" i="1" s="1"/>
  <c r="AV704" i="1"/>
  <c r="AR704" i="1"/>
  <c r="AP704" i="1"/>
  <c r="AQ704" i="1" s="1"/>
  <c r="AW703" i="1" a="1"/>
  <c r="AW703" i="1" s="1"/>
  <c r="AV703" i="1"/>
  <c r="AR703" i="1"/>
  <c r="AP703" i="1"/>
  <c r="AQ703" i="1" s="1"/>
  <c r="AW702" i="1" a="1"/>
  <c r="AW702" i="1" s="1"/>
  <c r="AV702" i="1"/>
  <c r="AU702" i="1"/>
  <c r="AR702" i="1"/>
  <c r="AP702" i="1"/>
  <c r="AQ702" i="1" s="1"/>
  <c r="AW701" i="1" a="1"/>
  <c r="AW701" i="1" s="1"/>
  <c r="AV701" i="1"/>
  <c r="AR701" i="1"/>
  <c r="AP701" i="1"/>
  <c r="AQ701" i="1" s="1"/>
  <c r="AW700" i="1" a="1"/>
  <c r="AW700" i="1" s="1"/>
  <c r="AV700" i="1"/>
  <c r="AU700" i="1"/>
  <c r="AX700" i="1" s="1"/>
  <c r="AR700" i="1"/>
  <c r="AP700" i="1"/>
  <c r="AQ700" i="1" s="1"/>
  <c r="AW699" i="1" a="1"/>
  <c r="AW699" i="1" s="1"/>
  <c r="AV699" i="1"/>
  <c r="AR699" i="1"/>
  <c r="AP699" i="1"/>
  <c r="AU699" i="1" s="1"/>
  <c r="AW698" i="1" a="1"/>
  <c r="AW698" i="1" s="1"/>
  <c r="AV698" i="1"/>
  <c r="AR698" i="1"/>
  <c r="AP698" i="1"/>
  <c r="AU698" i="1" s="1"/>
  <c r="AW697" i="1" a="1"/>
  <c r="AW697" i="1" s="1"/>
  <c r="AV697" i="1"/>
  <c r="AR697" i="1"/>
  <c r="AP697" i="1"/>
  <c r="AQ697" i="1" s="1"/>
  <c r="AW696" i="1" a="1"/>
  <c r="AW696" i="1" s="1"/>
  <c r="AV696" i="1"/>
  <c r="AU696" i="1"/>
  <c r="AR696" i="1"/>
  <c r="AP696" i="1"/>
  <c r="AQ696" i="1" s="1"/>
  <c r="AW695" i="1" a="1"/>
  <c r="AW695" i="1" s="1"/>
  <c r="AV695" i="1"/>
  <c r="AR695" i="1"/>
  <c r="AP695" i="1"/>
  <c r="AQ695" i="1" s="1"/>
  <c r="AW694" i="1" a="1"/>
  <c r="AW694" i="1" s="1"/>
  <c r="AV694" i="1"/>
  <c r="AR694" i="1"/>
  <c r="AP694" i="1"/>
  <c r="AQ694" i="1" s="1"/>
  <c r="AW693" i="1" a="1"/>
  <c r="AW693" i="1" s="1"/>
  <c r="AV693" i="1"/>
  <c r="AR693" i="1"/>
  <c r="AP693" i="1"/>
  <c r="AQ693" i="1" s="1"/>
  <c r="AW692" i="1" a="1"/>
  <c r="AW692" i="1" s="1"/>
  <c r="AV692" i="1"/>
  <c r="AR692" i="1"/>
  <c r="AP692" i="1"/>
  <c r="AU692" i="1" s="1"/>
  <c r="AW691" i="1" a="1"/>
  <c r="AW691" i="1" s="1"/>
  <c r="AV691" i="1"/>
  <c r="AR691" i="1"/>
  <c r="AP691" i="1"/>
  <c r="AU691" i="1" s="1"/>
  <c r="AW690" i="1" a="1"/>
  <c r="AW690" i="1" s="1"/>
  <c r="AV690" i="1"/>
  <c r="AR690" i="1"/>
  <c r="AP690" i="1"/>
  <c r="AU690" i="1" s="1"/>
  <c r="AW689" i="1" a="1"/>
  <c r="AW689" i="1" s="1"/>
  <c r="AV689" i="1"/>
  <c r="AR689" i="1"/>
  <c r="AP689" i="1"/>
  <c r="AQ689" i="1" s="1"/>
  <c r="AW688" i="1" a="1"/>
  <c r="AW688" i="1" s="1"/>
  <c r="AV688" i="1"/>
  <c r="AR688" i="1"/>
  <c r="AP688" i="1"/>
  <c r="AQ688" i="1" s="1"/>
  <c r="AS688" i="1" s="1"/>
  <c r="AW687" i="1" a="1"/>
  <c r="AW687" i="1" s="1"/>
  <c r="AV687" i="1"/>
  <c r="AR687" i="1"/>
  <c r="AP687" i="1"/>
  <c r="AQ687" i="1" s="1"/>
  <c r="AW686" i="1" a="1"/>
  <c r="AW686" i="1" s="1"/>
  <c r="AV686" i="1"/>
  <c r="AR686" i="1"/>
  <c r="AP686" i="1"/>
  <c r="AU686" i="1" s="1"/>
  <c r="AX686" i="1" s="1"/>
  <c r="AW685" i="1" a="1"/>
  <c r="AW685" i="1" s="1"/>
  <c r="AV685" i="1"/>
  <c r="AR685" i="1"/>
  <c r="AQ685" i="1"/>
  <c r="AP685" i="1"/>
  <c r="AU685" i="1" s="1"/>
  <c r="AW684" i="1" a="1"/>
  <c r="AW684" i="1" s="1"/>
  <c r="AV684" i="1"/>
  <c r="AR684" i="1"/>
  <c r="AP684" i="1"/>
  <c r="AU684" i="1" s="1"/>
  <c r="AW683" i="1" a="1"/>
  <c r="AW683" i="1" s="1"/>
  <c r="AV683" i="1"/>
  <c r="AR683" i="1"/>
  <c r="AP683" i="1"/>
  <c r="AU683" i="1" s="1"/>
  <c r="AX683" i="1" s="1"/>
  <c r="AW682" i="1" a="1"/>
  <c r="AW682" i="1" s="1"/>
  <c r="AV682" i="1"/>
  <c r="AR682" i="1"/>
  <c r="AP682" i="1"/>
  <c r="AQ682" i="1" s="1"/>
  <c r="AW681" i="1" a="1"/>
  <c r="AW681" i="1" s="1"/>
  <c r="AV681" i="1"/>
  <c r="AR681" i="1"/>
  <c r="AP681" i="1"/>
  <c r="AQ681" i="1" s="1"/>
  <c r="AW680" i="1" a="1"/>
  <c r="AW680" i="1" s="1"/>
  <c r="AV680" i="1"/>
  <c r="AR680" i="1"/>
  <c r="AP680" i="1"/>
  <c r="AU680" i="1" s="1"/>
  <c r="AW679" i="1" a="1"/>
  <c r="AW679" i="1"/>
  <c r="AV679" i="1"/>
  <c r="AR679" i="1"/>
  <c r="AP679" i="1"/>
  <c r="AQ679" i="1" s="1"/>
  <c r="AW678" i="1" a="1"/>
  <c r="AW678" i="1" s="1"/>
  <c r="AV678" i="1"/>
  <c r="AR678" i="1"/>
  <c r="AP678" i="1"/>
  <c r="AU678" i="1" s="1"/>
  <c r="AW677" i="1" a="1"/>
  <c r="AW677" i="1" s="1"/>
  <c r="AV677" i="1"/>
  <c r="AR677" i="1"/>
  <c r="AP677" i="1"/>
  <c r="AU677" i="1" s="1"/>
  <c r="AW676" i="1" a="1"/>
  <c r="AW676" i="1" s="1"/>
  <c r="AV676" i="1"/>
  <c r="AR676" i="1"/>
  <c r="AQ676" i="1"/>
  <c r="AP676" i="1"/>
  <c r="AU676" i="1" s="1"/>
  <c r="AW675" i="1" a="1"/>
  <c r="AW675" i="1" s="1"/>
  <c r="AV675" i="1"/>
  <c r="AU675" i="1"/>
  <c r="AR675" i="1"/>
  <c r="AQ675" i="1"/>
  <c r="AP675" i="1"/>
  <c r="AW674" i="1" a="1"/>
  <c r="AW674" i="1" s="1"/>
  <c r="AV674" i="1"/>
  <c r="AR674" i="1"/>
  <c r="AP674" i="1"/>
  <c r="AU674" i="1" s="1"/>
  <c r="AW673" i="1" a="1"/>
  <c r="AW673" i="1" s="1"/>
  <c r="AV673" i="1"/>
  <c r="AR673" i="1"/>
  <c r="AP673" i="1"/>
  <c r="AU673" i="1" s="1"/>
  <c r="AW672" i="1" a="1"/>
  <c r="AW672" i="1" s="1"/>
  <c r="AV672" i="1"/>
  <c r="AR672" i="1"/>
  <c r="AP672" i="1"/>
  <c r="AU672" i="1" s="1"/>
  <c r="AW671" i="1" a="1"/>
  <c r="AW671" i="1" s="1"/>
  <c r="AV671" i="1"/>
  <c r="AR671" i="1"/>
  <c r="AP671" i="1"/>
  <c r="AU671" i="1" s="1"/>
  <c r="AW670" i="1" a="1"/>
  <c r="AW670" i="1" s="1"/>
  <c r="AV670" i="1"/>
  <c r="AR670" i="1"/>
  <c r="AP670" i="1"/>
  <c r="AU670" i="1" s="1"/>
  <c r="AX670" i="1" s="1"/>
  <c r="AW669" i="1" a="1"/>
  <c r="AW669" i="1" s="1"/>
  <c r="AV669" i="1"/>
  <c r="AR669" i="1"/>
  <c r="AP669" i="1"/>
  <c r="AU669" i="1" s="1"/>
  <c r="AW668" i="1" a="1"/>
  <c r="AW668" i="1" s="1"/>
  <c r="AV668" i="1"/>
  <c r="AR668" i="1"/>
  <c r="AS668" i="1" s="1"/>
  <c r="AQ668" i="1"/>
  <c r="AP668" i="1"/>
  <c r="AU668" i="1" s="1"/>
  <c r="AW667" i="1" a="1"/>
  <c r="AW667" i="1" s="1"/>
  <c r="AV667" i="1"/>
  <c r="AU667" i="1"/>
  <c r="AR667" i="1"/>
  <c r="AP667" i="1"/>
  <c r="AQ667" i="1" s="1"/>
  <c r="AW666" i="1" a="1"/>
  <c r="AW666" i="1" s="1"/>
  <c r="AV666" i="1"/>
  <c r="AR666" i="1"/>
  <c r="AP666" i="1"/>
  <c r="AU666" i="1" s="1"/>
  <c r="AX666" i="1" s="1"/>
  <c r="AW665" i="1" a="1"/>
  <c r="AW665" i="1" s="1"/>
  <c r="AV665" i="1"/>
  <c r="AR665" i="1"/>
  <c r="AP665" i="1"/>
  <c r="AU665" i="1" s="1"/>
  <c r="AW664" i="1" a="1"/>
  <c r="AW664" i="1" s="1"/>
  <c r="AV664" i="1"/>
  <c r="AR664" i="1"/>
  <c r="AP664" i="1"/>
  <c r="AQ664" i="1" s="1"/>
  <c r="AW663" i="1" a="1"/>
  <c r="AW663" i="1" s="1"/>
  <c r="AV663" i="1"/>
  <c r="AR663" i="1"/>
  <c r="AP663" i="1"/>
  <c r="AU663" i="1" s="1"/>
  <c r="AW662" i="1" a="1"/>
  <c r="AW662" i="1" s="1"/>
  <c r="AV662" i="1"/>
  <c r="AU662" i="1"/>
  <c r="AR662" i="1"/>
  <c r="AQ662" i="1"/>
  <c r="AP662" i="1"/>
  <c r="AW661" i="1" a="1"/>
  <c r="AW661" i="1" s="1"/>
  <c r="AV661" i="1"/>
  <c r="AU661" i="1"/>
  <c r="AR661" i="1"/>
  <c r="AP661" i="1"/>
  <c r="AQ661" i="1" s="1"/>
  <c r="AW660" i="1" a="1"/>
  <c r="AW660" i="1" s="1"/>
  <c r="AV660" i="1"/>
  <c r="AU660" i="1"/>
  <c r="AR660" i="1"/>
  <c r="AP660" i="1"/>
  <c r="AQ660" i="1" s="1"/>
  <c r="AW659" i="1" a="1"/>
  <c r="AW659" i="1" s="1"/>
  <c r="AV659" i="1"/>
  <c r="AR659" i="1"/>
  <c r="AQ659" i="1"/>
  <c r="AP659" i="1"/>
  <c r="AU659" i="1" s="1"/>
  <c r="AW658" i="1" a="1"/>
  <c r="AW658" i="1" s="1"/>
  <c r="AV658" i="1"/>
  <c r="AR658" i="1"/>
  <c r="AP658" i="1"/>
  <c r="AU658" i="1" s="1"/>
  <c r="AW657" i="1" a="1"/>
  <c r="AW657" i="1" s="1"/>
  <c r="AV657" i="1"/>
  <c r="AU657" i="1"/>
  <c r="AR657" i="1"/>
  <c r="AP657" i="1"/>
  <c r="AQ657" i="1" s="1"/>
  <c r="AW656" i="1" a="1"/>
  <c r="AW656" i="1" s="1"/>
  <c r="AV656" i="1"/>
  <c r="AR656" i="1"/>
  <c r="AS656" i="1" s="1"/>
  <c r="AP656" i="1"/>
  <c r="AQ656" i="1" s="1"/>
  <c r="AW655" i="1" a="1"/>
  <c r="AW655" i="1" s="1"/>
  <c r="AV655" i="1"/>
  <c r="AR655" i="1"/>
  <c r="AP655" i="1"/>
  <c r="AU655" i="1" s="1"/>
  <c r="AW654" i="1" a="1"/>
  <c r="AW654" i="1" s="1"/>
  <c r="AV654" i="1"/>
  <c r="AR654" i="1"/>
  <c r="AP654" i="1"/>
  <c r="AW653" i="1" a="1"/>
  <c r="AW653" i="1" s="1"/>
  <c r="AV653" i="1"/>
  <c r="AR653" i="1"/>
  <c r="AP653" i="1"/>
  <c r="AQ653" i="1" s="1"/>
  <c r="AW652" i="1" a="1"/>
  <c r="AW652" i="1" s="1"/>
  <c r="AV652" i="1"/>
  <c r="AR652" i="1"/>
  <c r="AP652" i="1"/>
  <c r="AU652" i="1" s="1"/>
  <c r="AW651" i="1" a="1"/>
  <c r="AW651" i="1" s="1"/>
  <c r="AV651" i="1"/>
  <c r="AR651" i="1"/>
  <c r="AP651" i="1"/>
  <c r="AU651" i="1" s="1"/>
  <c r="AW650" i="1" a="1"/>
  <c r="AW650" i="1" s="1"/>
  <c r="AV650" i="1"/>
  <c r="AR650" i="1"/>
  <c r="AP650" i="1"/>
  <c r="AU650" i="1" s="1"/>
  <c r="AW649" i="1" a="1"/>
  <c r="AW649" i="1"/>
  <c r="AV649" i="1"/>
  <c r="AR649" i="1"/>
  <c r="AP649" i="1"/>
  <c r="AQ649" i="1" s="1"/>
  <c r="AW648" i="1" a="1"/>
  <c r="AW648" i="1" s="1"/>
  <c r="AV648" i="1"/>
  <c r="AR648" i="1"/>
  <c r="AP648" i="1"/>
  <c r="AU648" i="1" s="1"/>
  <c r="AW647" i="1" a="1"/>
  <c r="AW647" i="1"/>
  <c r="AV647" i="1"/>
  <c r="AR647" i="1"/>
  <c r="AP647" i="1"/>
  <c r="AW646" i="1" a="1"/>
  <c r="AW646" i="1" s="1"/>
  <c r="AV646" i="1"/>
  <c r="AU646" i="1"/>
  <c r="AR646" i="1"/>
  <c r="AP646" i="1"/>
  <c r="AQ646" i="1" s="1"/>
  <c r="AW645" i="1" a="1"/>
  <c r="AW645" i="1" s="1"/>
  <c r="AV645" i="1"/>
  <c r="AR645" i="1"/>
  <c r="AP645" i="1"/>
  <c r="AW644" i="1" a="1"/>
  <c r="AW644" i="1" s="1"/>
  <c r="AV644" i="1"/>
  <c r="AR644" i="1"/>
  <c r="AP644" i="1"/>
  <c r="AU644" i="1" s="1"/>
  <c r="AW643" i="1" a="1"/>
  <c r="AW643" i="1" s="1"/>
  <c r="AV643" i="1"/>
  <c r="AU643" i="1"/>
  <c r="AX643" i="1" s="1"/>
  <c r="AR643" i="1"/>
  <c r="AP643" i="1"/>
  <c r="AQ643" i="1" s="1"/>
  <c r="AW642" i="1" a="1"/>
  <c r="AW642" i="1" s="1"/>
  <c r="AV642" i="1"/>
  <c r="AR642" i="1"/>
  <c r="AP642" i="1"/>
  <c r="AQ642" i="1" s="1"/>
  <c r="AW641" i="1" a="1"/>
  <c r="AW641" i="1" s="1"/>
  <c r="AV641" i="1"/>
  <c r="AR641" i="1"/>
  <c r="AP641" i="1"/>
  <c r="AU641" i="1" s="1"/>
  <c r="AX641" i="1" s="1"/>
  <c r="AW640" i="1" a="1"/>
  <c r="AW640" i="1" s="1"/>
  <c r="AV640" i="1"/>
  <c r="AR640" i="1"/>
  <c r="AP640" i="1"/>
  <c r="AU640" i="1" s="1"/>
  <c r="AW639" i="1" a="1"/>
  <c r="AW639" i="1" s="1"/>
  <c r="AV639" i="1"/>
  <c r="AR639" i="1"/>
  <c r="AP639" i="1"/>
  <c r="AQ639" i="1" s="1"/>
  <c r="AW638" i="1" a="1"/>
  <c r="AW638" i="1" s="1"/>
  <c r="AV638" i="1"/>
  <c r="AR638" i="1"/>
  <c r="AP638" i="1"/>
  <c r="AW637" i="1" a="1"/>
  <c r="AW637" i="1" s="1"/>
  <c r="AV637" i="1"/>
  <c r="AU637" i="1"/>
  <c r="AR637" i="1"/>
  <c r="AP637" i="1"/>
  <c r="AQ637" i="1" s="1"/>
  <c r="AS637" i="1" s="1"/>
  <c r="AW636" i="1" a="1"/>
  <c r="AW636" i="1" s="1"/>
  <c r="AV636" i="1"/>
  <c r="AR636" i="1"/>
  <c r="AP636" i="1"/>
  <c r="AQ636" i="1" s="1"/>
  <c r="AW635" i="1" a="1"/>
  <c r="AW635" i="1" s="1"/>
  <c r="AV635" i="1"/>
  <c r="AR635" i="1"/>
  <c r="AP635" i="1"/>
  <c r="AU635" i="1" s="1"/>
  <c r="AW634" i="1" a="1"/>
  <c r="AW634" i="1" s="1"/>
  <c r="AV634" i="1"/>
  <c r="AR634" i="1"/>
  <c r="AP634" i="1"/>
  <c r="AU634" i="1" s="1"/>
  <c r="AW633" i="1" a="1"/>
  <c r="AW633" i="1" s="1"/>
  <c r="AV633" i="1"/>
  <c r="AR633" i="1"/>
  <c r="AP633" i="1"/>
  <c r="AQ633" i="1" s="1"/>
  <c r="AW632" i="1" a="1"/>
  <c r="AW632" i="1" s="1"/>
  <c r="AV632" i="1"/>
  <c r="AR632" i="1"/>
  <c r="AQ632" i="1"/>
  <c r="AP632" i="1"/>
  <c r="AU632" i="1" s="1"/>
  <c r="AW631" i="1" a="1"/>
  <c r="AW631" i="1" s="1"/>
  <c r="AV631" i="1"/>
  <c r="AR631" i="1"/>
  <c r="AP631" i="1"/>
  <c r="AW630" i="1" a="1"/>
  <c r="AW630" i="1" s="1"/>
  <c r="AV630" i="1"/>
  <c r="AR630" i="1"/>
  <c r="AP630" i="1"/>
  <c r="AU630" i="1" s="1"/>
  <c r="AX630" i="1" s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U628" i="1" s="1"/>
  <c r="AX628" i="1" s="1"/>
  <c r="AW627" i="1" a="1"/>
  <c r="AW627" i="1" s="1"/>
  <c r="AV627" i="1"/>
  <c r="AU627" i="1"/>
  <c r="AX627" i="1" s="1"/>
  <c r="AR627" i="1"/>
  <c r="AP627" i="1"/>
  <c r="AQ627" i="1" s="1"/>
  <c r="AS627" i="1" s="1"/>
  <c r="AW626" i="1" a="1"/>
  <c r="AW626" i="1" s="1"/>
  <c r="AV626" i="1"/>
  <c r="AU626" i="1"/>
  <c r="AR626" i="1"/>
  <c r="AQ626" i="1"/>
  <c r="AP626" i="1"/>
  <c r="AW625" i="1" a="1"/>
  <c r="AW625" i="1" s="1"/>
  <c r="AV625" i="1"/>
  <c r="AR625" i="1"/>
  <c r="AP625" i="1"/>
  <c r="AQ625" i="1" s="1"/>
  <c r="AW624" i="1" a="1"/>
  <c r="AW624" i="1" s="1"/>
  <c r="AV624" i="1"/>
  <c r="AU624" i="1"/>
  <c r="AX624" i="1" s="1"/>
  <c r="AR624" i="1"/>
  <c r="AQ624" i="1"/>
  <c r="AS624" i="1" s="1"/>
  <c r="AP624" i="1"/>
  <c r="AW623" i="1" a="1"/>
  <c r="AW623" i="1" s="1"/>
  <c r="AV623" i="1"/>
  <c r="AU623" i="1"/>
  <c r="AX623" i="1" s="1"/>
  <c r="AR623" i="1"/>
  <c r="AP623" i="1"/>
  <c r="AQ623" i="1" s="1"/>
  <c r="AW622" i="1" a="1"/>
  <c r="AW622" i="1" s="1"/>
  <c r="AV622" i="1"/>
  <c r="AR622" i="1"/>
  <c r="AP622" i="1"/>
  <c r="AU622" i="1" s="1"/>
  <c r="AX622" i="1" s="1"/>
  <c r="AW621" i="1" a="1"/>
  <c r="AW621" i="1"/>
  <c r="AV621" i="1"/>
  <c r="AR621" i="1"/>
  <c r="AP621" i="1"/>
  <c r="AU621" i="1" s="1"/>
  <c r="AW620" i="1" a="1"/>
  <c r="AW620" i="1" s="1"/>
  <c r="AV620" i="1"/>
  <c r="AU620" i="1"/>
  <c r="AX620" i="1" s="1"/>
  <c r="AR620" i="1"/>
  <c r="AP620" i="1"/>
  <c r="AQ620" i="1" s="1"/>
  <c r="AS620" i="1" s="1"/>
  <c r="AW619" i="1" a="1"/>
  <c r="AW619" i="1"/>
  <c r="AV619" i="1"/>
  <c r="AR619" i="1"/>
  <c r="AP619" i="1"/>
  <c r="AU619" i="1" s="1"/>
  <c r="AW618" i="1" a="1"/>
  <c r="AW618" i="1" s="1"/>
  <c r="AV618" i="1"/>
  <c r="AR618" i="1"/>
  <c r="AP618" i="1"/>
  <c r="AU618" i="1" s="1"/>
  <c r="AX618" i="1" s="1"/>
  <c r="AW617" i="1" a="1"/>
  <c r="AW617" i="1"/>
  <c r="AV617" i="1"/>
  <c r="AU617" i="1"/>
  <c r="AX617" i="1" s="1"/>
  <c r="AR617" i="1"/>
  <c r="AP617" i="1"/>
  <c r="AQ617" i="1" s="1"/>
  <c r="AW616" i="1" a="1"/>
  <c r="AW616" i="1" s="1"/>
  <c r="AV616" i="1"/>
  <c r="AR616" i="1"/>
  <c r="AP616" i="1"/>
  <c r="AU616" i="1" s="1"/>
  <c r="AW615" i="1" a="1"/>
  <c r="AW615" i="1"/>
  <c r="AV615" i="1"/>
  <c r="AR615" i="1"/>
  <c r="AP615" i="1"/>
  <c r="AU615" i="1" s="1"/>
  <c r="AX615" i="1" s="1"/>
  <c r="AW614" i="1" a="1"/>
  <c r="AW614" i="1" s="1"/>
  <c r="AV614" i="1"/>
  <c r="AR614" i="1"/>
  <c r="AP614" i="1"/>
  <c r="AU614" i="1" s="1"/>
  <c r="AX614" i="1" s="1"/>
  <c r="AW613" i="1" a="1"/>
  <c r="AW613" i="1" s="1"/>
  <c r="AV613" i="1"/>
  <c r="AU613" i="1"/>
  <c r="AX613" i="1" s="1"/>
  <c r="AR613" i="1"/>
  <c r="AP613" i="1"/>
  <c r="AQ613" i="1" s="1"/>
  <c r="AS613" i="1" s="1"/>
  <c r="AW612" i="1" a="1"/>
  <c r="AW612" i="1" s="1"/>
  <c r="AV612" i="1"/>
  <c r="AR612" i="1"/>
  <c r="AP612" i="1"/>
  <c r="AU612" i="1" s="1"/>
  <c r="AW611" i="1" a="1"/>
  <c r="AW611" i="1" s="1"/>
  <c r="AV611" i="1"/>
  <c r="AR611" i="1"/>
  <c r="AP611" i="1"/>
  <c r="AU611" i="1" s="1"/>
  <c r="AW610" i="1" a="1"/>
  <c r="AW610" i="1" s="1"/>
  <c r="AV610" i="1"/>
  <c r="AR610" i="1"/>
  <c r="AP610" i="1"/>
  <c r="AU610" i="1" s="1"/>
  <c r="AX610" i="1" s="1"/>
  <c r="AW609" i="1" a="1"/>
  <c r="AW609" i="1" s="1"/>
  <c r="AV609" i="1"/>
  <c r="AR609" i="1"/>
  <c r="AP609" i="1"/>
  <c r="AU609" i="1" s="1"/>
  <c r="AW608" i="1" a="1"/>
  <c r="AW608" i="1" s="1"/>
  <c r="AV608" i="1"/>
  <c r="AR608" i="1"/>
  <c r="AP608" i="1"/>
  <c r="AU608" i="1" s="1"/>
  <c r="AX608" i="1" s="1"/>
  <c r="AW607" i="1" a="1"/>
  <c r="AW607" i="1"/>
  <c r="AV607" i="1"/>
  <c r="AR607" i="1"/>
  <c r="AQ607" i="1"/>
  <c r="AP607" i="1"/>
  <c r="AU607" i="1" s="1"/>
  <c r="AW606" i="1" a="1"/>
  <c r="AW606" i="1" s="1"/>
  <c r="AV606" i="1"/>
  <c r="AU606" i="1"/>
  <c r="AX606" i="1" s="1"/>
  <c r="AR606" i="1"/>
  <c r="AP606" i="1"/>
  <c r="AQ606" i="1" s="1"/>
  <c r="AW605" i="1" a="1"/>
  <c r="AW605" i="1"/>
  <c r="AV605" i="1"/>
  <c r="AR605" i="1"/>
  <c r="AP605" i="1"/>
  <c r="AQ605" i="1" s="1"/>
  <c r="AS605" i="1" s="1"/>
  <c r="AW604" i="1" a="1"/>
  <c r="AW604" i="1" s="1"/>
  <c r="AV604" i="1"/>
  <c r="AU604" i="1"/>
  <c r="AR604" i="1"/>
  <c r="AQ604" i="1"/>
  <c r="AP604" i="1"/>
  <c r="AW603" i="1" a="1"/>
  <c r="AW603" i="1" s="1"/>
  <c r="AV603" i="1"/>
  <c r="AR603" i="1"/>
  <c r="AP603" i="1"/>
  <c r="AU603" i="1" s="1"/>
  <c r="AW602" i="1" a="1"/>
  <c r="AW602" i="1" s="1"/>
  <c r="AV602" i="1"/>
  <c r="AR602" i="1"/>
  <c r="AP602" i="1"/>
  <c r="AQ602" i="1" s="1"/>
  <c r="AW601" i="1" a="1"/>
  <c r="AW601" i="1" s="1"/>
  <c r="AV601" i="1"/>
  <c r="AR601" i="1"/>
  <c r="AP601" i="1"/>
  <c r="AU601" i="1" s="1"/>
  <c r="AW600" i="1" a="1"/>
  <c r="AW600" i="1" s="1"/>
  <c r="AV600" i="1"/>
  <c r="AR600" i="1"/>
  <c r="AQ600" i="1"/>
  <c r="AS600" i="1" s="1"/>
  <c r="AP600" i="1"/>
  <c r="AU600" i="1" s="1"/>
  <c r="AW599" i="1" a="1"/>
  <c r="AW599" i="1" s="1"/>
  <c r="AV599" i="1"/>
  <c r="AU599" i="1"/>
  <c r="AR599" i="1"/>
  <c r="AP599" i="1"/>
  <c r="AQ599" i="1" s="1"/>
  <c r="AW598" i="1" a="1"/>
  <c r="AW598" i="1" s="1"/>
  <c r="AV598" i="1"/>
  <c r="AR598" i="1"/>
  <c r="AP598" i="1"/>
  <c r="AU598" i="1" s="1"/>
  <c r="AX598" i="1" s="1"/>
  <c r="AW597" i="1" a="1"/>
  <c r="AW597" i="1"/>
  <c r="AV597" i="1"/>
  <c r="AR597" i="1"/>
  <c r="AP597" i="1"/>
  <c r="AU597" i="1" s="1"/>
  <c r="AX597" i="1" s="1"/>
  <c r="AW596" i="1" a="1"/>
  <c r="AW596" i="1" s="1"/>
  <c r="AV596" i="1"/>
  <c r="AU596" i="1"/>
  <c r="AR596" i="1"/>
  <c r="AP596" i="1"/>
  <c r="AQ596" i="1" s="1"/>
  <c r="AW595" i="1" a="1"/>
  <c r="AW595" i="1"/>
  <c r="AV595" i="1"/>
  <c r="AR595" i="1"/>
  <c r="AP595" i="1"/>
  <c r="AU595" i="1" s="1"/>
  <c r="AW594" i="1" a="1"/>
  <c r="AW594" i="1" s="1"/>
  <c r="AV594" i="1"/>
  <c r="AR594" i="1"/>
  <c r="AQ594" i="1"/>
  <c r="AS594" i="1" s="1"/>
  <c r="AP594" i="1"/>
  <c r="AU594" i="1" s="1"/>
  <c r="AX594" i="1" s="1"/>
  <c r="AW593" i="1" a="1"/>
  <c r="AW593" i="1" s="1"/>
  <c r="AV593" i="1"/>
  <c r="AR593" i="1"/>
  <c r="AP593" i="1"/>
  <c r="AW592" i="1" a="1"/>
  <c r="AW592" i="1" s="1"/>
  <c r="AV592" i="1"/>
  <c r="AR592" i="1"/>
  <c r="AP592" i="1"/>
  <c r="AU592" i="1" s="1"/>
  <c r="AW591" i="1" a="1"/>
  <c r="AW591" i="1"/>
  <c r="AV591" i="1"/>
  <c r="AU591" i="1"/>
  <c r="AX591" i="1" s="1"/>
  <c r="AR591" i="1"/>
  <c r="AQ591" i="1"/>
  <c r="AP591" i="1"/>
  <c r="AW590" i="1" a="1"/>
  <c r="AW590" i="1" s="1"/>
  <c r="AV590" i="1"/>
  <c r="AR590" i="1"/>
  <c r="AP590" i="1"/>
  <c r="AU590" i="1" s="1"/>
  <c r="AX590" i="1" s="1"/>
  <c r="AW589" i="1" a="1"/>
  <c r="AW589" i="1" s="1"/>
  <c r="AV589" i="1"/>
  <c r="AR589" i="1"/>
  <c r="AP589" i="1"/>
  <c r="AU589" i="1" s="1"/>
  <c r="AW588" i="1" a="1"/>
  <c r="AW588" i="1" s="1"/>
  <c r="AV588" i="1"/>
  <c r="AU588" i="1"/>
  <c r="AX588" i="1" s="1"/>
  <c r="AR588" i="1"/>
  <c r="AP588" i="1"/>
  <c r="AQ588" i="1" s="1"/>
  <c r="AW587" i="1" a="1"/>
  <c r="AW587" i="1" s="1"/>
  <c r="AV587" i="1"/>
  <c r="AR587" i="1"/>
  <c r="AP587" i="1"/>
  <c r="AU587" i="1" s="1"/>
  <c r="AW586" i="1" a="1"/>
  <c r="AW586" i="1" s="1"/>
  <c r="AV586" i="1"/>
  <c r="AR586" i="1"/>
  <c r="AP586" i="1"/>
  <c r="AQ586" i="1" s="1"/>
  <c r="AS586" i="1" s="1"/>
  <c r="AW585" i="1" a="1"/>
  <c r="AW585" i="1" s="1"/>
  <c r="AV585" i="1"/>
  <c r="AU585" i="1"/>
  <c r="AR585" i="1"/>
  <c r="AQ585" i="1"/>
  <c r="AP585" i="1"/>
  <c r="AW584" i="1" a="1"/>
  <c r="AW584" i="1" s="1"/>
  <c r="AV584" i="1"/>
  <c r="AU584" i="1"/>
  <c r="AX584" i="1" s="1"/>
  <c r="AR584" i="1"/>
  <c r="AP584" i="1"/>
  <c r="AQ584" i="1" s="1"/>
  <c r="AS584" i="1" s="1"/>
  <c r="AW583" i="1" a="1"/>
  <c r="AW583" i="1" s="1"/>
  <c r="AV583" i="1"/>
  <c r="AR583" i="1"/>
  <c r="AP583" i="1"/>
  <c r="AQ583" i="1" s="1"/>
  <c r="AS583" i="1" s="1"/>
  <c r="AW582" i="1" a="1"/>
  <c r="AW582" i="1" s="1"/>
  <c r="AV582" i="1"/>
  <c r="AR582" i="1"/>
  <c r="AP582" i="1"/>
  <c r="AQ582" i="1" s="1"/>
  <c r="AS582" i="1" s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U580" i="1" s="1"/>
  <c r="AW579" i="1" a="1"/>
  <c r="AW579" i="1" s="1"/>
  <c r="AV579" i="1"/>
  <c r="AR579" i="1"/>
  <c r="AQ579" i="1"/>
  <c r="AS579" i="1" s="1"/>
  <c r="AP579" i="1"/>
  <c r="AU579" i="1" s="1"/>
  <c r="AX579" i="1" s="1"/>
  <c r="AW578" i="1" a="1"/>
  <c r="AW578" i="1" s="1"/>
  <c r="AV578" i="1"/>
  <c r="AR578" i="1"/>
  <c r="AP578" i="1"/>
  <c r="AU578" i="1" s="1"/>
  <c r="AX578" i="1" s="1"/>
  <c r="AW577" i="1" a="1"/>
  <c r="AW577" i="1" s="1"/>
  <c r="AV577" i="1"/>
  <c r="AR577" i="1"/>
  <c r="AP577" i="1"/>
  <c r="AU577" i="1" s="1"/>
  <c r="AW576" i="1" a="1"/>
  <c r="AW576" i="1" s="1"/>
  <c r="AV576" i="1"/>
  <c r="AR576" i="1"/>
  <c r="AP576" i="1"/>
  <c r="AU576" i="1" s="1"/>
  <c r="AX576" i="1" s="1"/>
  <c r="AW575" i="1" a="1"/>
  <c r="AW575" i="1" s="1"/>
  <c r="AV575" i="1"/>
  <c r="AR575" i="1"/>
  <c r="AP575" i="1"/>
  <c r="AU575" i="1" s="1"/>
  <c r="AX575" i="1" s="1"/>
  <c r="AW574" i="1" a="1"/>
  <c r="AW574" i="1" s="1"/>
  <c r="AV574" i="1"/>
  <c r="AR574" i="1"/>
  <c r="AP574" i="1"/>
  <c r="AW573" i="1" a="1"/>
  <c r="AW573" i="1" s="1"/>
  <c r="AV573" i="1"/>
  <c r="AR573" i="1"/>
  <c r="AP573" i="1"/>
  <c r="AU573" i="1" s="1"/>
  <c r="AW572" i="1" a="1"/>
  <c r="AW572" i="1" s="1"/>
  <c r="AV572" i="1"/>
  <c r="AR572" i="1"/>
  <c r="AP572" i="1"/>
  <c r="AQ572" i="1" s="1"/>
  <c r="AS572" i="1" s="1"/>
  <c r="AW571" i="1" a="1"/>
  <c r="AW571" i="1" s="1"/>
  <c r="AV571" i="1"/>
  <c r="AR571" i="1"/>
  <c r="AP571" i="1"/>
  <c r="AU571" i="1" s="1"/>
  <c r="AX571" i="1" s="1"/>
  <c r="AW570" i="1" a="1"/>
  <c r="AW570" i="1" s="1"/>
  <c r="AV570" i="1"/>
  <c r="AR570" i="1"/>
  <c r="AQ570" i="1"/>
  <c r="AS570" i="1" s="1"/>
  <c r="AP570" i="1"/>
  <c r="AU570" i="1" s="1"/>
  <c r="AX570" i="1" s="1"/>
  <c r="AW569" i="1" a="1"/>
  <c r="AW569" i="1" s="1"/>
  <c r="AV569" i="1"/>
  <c r="AR569" i="1"/>
  <c r="AP569" i="1"/>
  <c r="AU569" i="1" s="1"/>
  <c r="AW568" i="1" a="1"/>
  <c r="AW568" i="1" s="1"/>
  <c r="AV568" i="1"/>
  <c r="AR568" i="1"/>
  <c r="AP568" i="1"/>
  <c r="AU568" i="1" s="1"/>
  <c r="AX568" i="1" s="1"/>
  <c r="AW567" i="1" a="1"/>
  <c r="AW567" i="1"/>
  <c r="AV567" i="1"/>
  <c r="AR567" i="1"/>
  <c r="AP567" i="1"/>
  <c r="AU567" i="1" s="1"/>
  <c r="AW566" i="1" a="1"/>
  <c r="AW566" i="1" s="1"/>
  <c r="AV566" i="1"/>
  <c r="AR566" i="1"/>
  <c r="AP566" i="1"/>
  <c r="AQ566" i="1" s="1"/>
  <c r="AS566" i="1" s="1"/>
  <c r="AW565" i="1" a="1"/>
  <c r="AW565" i="1" s="1"/>
  <c r="AV565" i="1"/>
  <c r="AU565" i="1"/>
  <c r="AR565" i="1"/>
  <c r="AQ565" i="1"/>
  <c r="AS565" i="1" s="1"/>
  <c r="AP565" i="1"/>
  <c r="AW564" i="1" a="1"/>
  <c r="AW564" i="1" s="1"/>
  <c r="AV564" i="1"/>
  <c r="AU564" i="1"/>
  <c r="AX564" i="1" s="1"/>
  <c r="AR564" i="1"/>
  <c r="AP564" i="1"/>
  <c r="AQ564" i="1" s="1"/>
  <c r="AS564" i="1" s="1"/>
  <c r="AW563" i="1" a="1"/>
  <c r="AW563" i="1" s="1"/>
  <c r="AV563" i="1"/>
  <c r="AR563" i="1"/>
  <c r="AP563" i="1"/>
  <c r="AU563" i="1" s="1"/>
  <c r="AW562" i="1" a="1"/>
  <c r="AW562" i="1" s="1"/>
  <c r="AV562" i="1"/>
  <c r="AR562" i="1"/>
  <c r="AP562" i="1"/>
  <c r="AU562" i="1" s="1"/>
  <c r="AX562" i="1" s="1"/>
  <c r="AW561" i="1" a="1"/>
  <c r="AW561" i="1" s="1"/>
  <c r="AV561" i="1"/>
  <c r="AR561" i="1"/>
  <c r="AP561" i="1"/>
  <c r="AU561" i="1" s="1"/>
  <c r="AX561" i="1" s="1"/>
  <c r="AW560" i="1" a="1"/>
  <c r="AW560" i="1" s="1"/>
  <c r="AV560" i="1"/>
  <c r="AR560" i="1"/>
  <c r="AP560" i="1"/>
  <c r="AU560" i="1" s="1"/>
  <c r="AW559" i="1" a="1"/>
  <c r="AW559" i="1" s="1"/>
  <c r="AV559" i="1"/>
  <c r="AR559" i="1"/>
  <c r="AP559" i="1"/>
  <c r="AU559" i="1" s="1"/>
  <c r="AW558" i="1" a="1"/>
  <c r="AW558" i="1" s="1"/>
  <c r="AV558" i="1"/>
  <c r="AR558" i="1"/>
  <c r="AP558" i="1"/>
  <c r="AU558" i="1" s="1"/>
  <c r="AX558" i="1" s="1"/>
  <c r="AW557" i="1" a="1"/>
  <c r="AW557" i="1" s="1"/>
  <c r="AV557" i="1"/>
  <c r="AU557" i="1"/>
  <c r="AX557" i="1" s="1"/>
  <c r="AR557" i="1"/>
  <c r="AP557" i="1"/>
  <c r="AQ557" i="1" s="1"/>
  <c r="AW556" i="1" a="1"/>
  <c r="AW556" i="1" s="1"/>
  <c r="AV556" i="1"/>
  <c r="AU556" i="1"/>
  <c r="AX556" i="1" s="1"/>
  <c r="AR556" i="1"/>
  <c r="AP556" i="1"/>
  <c r="AQ556" i="1" s="1"/>
  <c r="AW555" i="1" a="1"/>
  <c r="AW555" i="1" s="1"/>
  <c r="AV555" i="1"/>
  <c r="AR555" i="1"/>
  <c r="AP555" i="1"/>
  <c r="AU555" i="1" s="1"/>
  <c r="AW554" i="1" a="1"/>
  <c r="AW554" i="1" s="1"/>
  <c r="AV554" i="1"/>
  <c r="AR554" i="1"/>
  <c r="AP554" i="1"/>
  <c r="AU554" i="1" s="1"/>
  <c r="AX554" i="1" s="1"/>
  <c r="AW553" i="1" a="1"/>
  <c r="AW553" i="1" s="1"/>
  <c r="AV553" i="1"/>
  <c r="AR553" i="1"/>
  <c r="AP553" i="1"/>
  <c r="AU553" i="1" s="1"/>
  <c r="AW552" i="1" a="1"/>
  <c r="AW552" i="1" s="1"/>
  <c r="AV552" i="1"/>
  <c r="AR552" i="1"/>
  <c r="AQ552" i="1"/>
  <c r="AS552" i="1" s="1"/>
  <c r="AP552" i="1"/>
  <c r="AU552" i="1" s="1"/>
  <c r="AW551" i="1" a="1"/>
  <c r="AW551" i="1" s="1"/>
  <c r="AV551" i="1"/>
  <c r="AR551" i="1"/>
  <c r="AP551" i="1"/>
  <c r="AU551" i="1" s="1"/>
  <c r="AX551" i="1" s="1"/>
  <c r="AW550" i="1" a="1"/>
  <c r="AW550" i="1" s="1"/>
  <c r="AV550" i="1"/>
  <c r="AR550" i="1"/>
  <c r="AP550" i="1"/>
  <c r="AQ550" i="1" s="1"/>
  <c r="AW549" i="1" a="1"/>
  <c r="AW549" i="1" s="1"/>
  <c r="AV549" i="1"/>
  <c r="AR549" i="1"/>
  <c r="AP549" i="1"/>
  <c r="AU549" i="1" s="1"/>
  <c r="AW548" i="1" a="1"/>
  <c r="AW548" i="1" s="1"/>
  <c r="AV548" i="1"/>
  <c r="AU548" i="1"/>
  <c r="AX548" i="1" s="1"/>
  <c r="AR548" i="1"/>
  <c r="AP548" i="1"/>
  <c r="AQ548" i="1" s="1"/>
  <c r="AW547" i="1" a="1"/>
  <c r="AW547" i="1" s="1"/>
  <c r="AV547" i="1"/>
  <c r="AR547" i="1"/>
  <c r="AP547" i="1"/>
  <c r="AQ547" i="1" s="1"/>
  <c r="AW546" i="1" a="1"/>
  <c r="AW546" i="1" s="1"/>
  <c r="AV546" i="1"/>
  <c r="AR546" i="1"/>
  <c r="AP546" i="1"/>
  <c r="AU546" i="1" s="1"/>
  <c r="AW545" i="1" a="1"/>
  <c r="AW545" i="1"/>
  <c r="AV545" i="1"/>
  <c r="AU545" i="1"/>
  <c r="AR545" i="1"/>
  <c r="AP545" i="1"/>
  <c r="AQ545" i="1" s="1"/>
  <c r="AW544" i="1" a="1"/>
  <c r="AW544" i="1" s="1"/>
  <c r="AV544" i="1"/>
  <c r="AR544" i="1"/>
  <c r="AP544" i="1"/>
  <c r="AQ544" i="1" s="1"/>
  <c r="AW543" i="1" a="1"/>
  <c r="AW543" i="1" s="1"/>
  <c r="AV543" i="1"/>
  <c r="AR543" i="1"/>
  <c r="AP543" i="1"/>
  <c r="AU543" i="1" s="1"/>
  <c r="AX543" i="1" s="1"/>
  <c r="AW542" i="1" a="1"/>
  <c r="AW542" i="1" s="1"/>
  <c r="AV542" i="1"/>
  <c r="AR542" i="1"/>
  <c r="AP542" i="1"/>
  <c r="AQ542" i="1" s="1"/>
  <c r="AS542" i="1" s="1"/>
  <c r="AW541" i="1" a="1"/>
  <c r="AW541" i="1" s="1"/>
  <c r="AV541" i="1"/>
  <c r="AR541" i="1"/>
  <c r="AP541" i="1"/>
  <c r="AQ541" i="1" s="1"/>
  <c r="AS541" i="1" s="1"/>
  <c r="AW540" i="1" a="1"/>
  <c r="AW540" i="1" s="1"/>
  <c r="AV540" i="1"/>
  <c r="AR540" i="1"/>
  <c r="AP540" i="1"/>
  <c r="AU540" i="1" s="1"/>
  <c r="AX540" i="1" s="1"/>
  <c r="AW539" i="1" a="1"/>
  <c r="AW539" i="1"/>
  <c r="AV539" i="1"/>
  <c r="AR539" i="1"/>
  <c r="AP539" i="1"/>
  <c r="AW538" i="1" a="1"/>
  <c r="AW538" i="1" s="1"/>
  <c r="AV538" i="1"/>
  <c r="AR538" i="1"/>
  <c r="AP538" i="1"/>
  <c r="AU538" i="1" s="1"/>
  <c r="AW537" i="1" a="1"/>
  <c r="AW537" i="1" s="1"/>
  <c r="AV537" i="1"/>
  <c r="AR537" i="1"/>
  <c r="AP537" i="1"/>
  <c r="AU537" i="1" s="1"/>
  <c r="AX537" i="1" s="1"/>
  <c r="AW536" i="1" a="1"/>
  <c r="AW536" i="1" s="1"/>
  <c r="AV536" i="1"/>
  <c r="AR536" i="1"/>
  <c r="AP536" i="1"/>
  <c r="AQ536" i="1" s="1"/>
  <c r="AW535" i="1" a="1"/>
  <c r="AW535" i="1"/>
  <c r="AV535" i="1"/>
  <c r="AR535" i="1"/>
  <c r="AP535" i="1"/>
  <c r="AW534" i="1" a="1"/>
  <c r="AW534" i="1" s="1"/>
  <c r="AV534" i="1"/>
  <c r="AR534" i="1"/>
  <c r="AP534" i="1"/>
  <c r="AU534" i="1" s="1"/>
  <c r="AX534" i="1" s="1"/>
  <c r="AW533" i="1" a="1"/>
  <c r="AW533" i="1" s="1"/>
  <c r="AV533" i="1"/>
  <c r="AR533" i="1"/>
  <c r="AP533" i="1"/>
  <c r="AQ533" i="1" s="1"/>
  <c r="AW532" i="1" a="1"/>
  <c r="AW532" i="1" s="1"/>
  <c r="AV532" i="1"/>
  <c r="AR532" i="1"/>
  <c r="AP532" i="1"/>
  <c r="AQ532" i="1" s="1"/>
  <c r="AW531" i="1" a="1"/>
  <c r="AW531" i="1" s="1"/>
  <c r="AV531" i="1"/>
  <c r="AR531" i="1"/>
  <c r="AP531" i="1"/>
  <c r="AW530" i="1" a="1"/>
  <c r="AW530" i="1" s="1"/>
  <c r="AV530" i="1"/>
  <c r="AR530" i="1"/>
  <c r="AP530" i="1"/>
  <c r="AW529" i="1" a="1"/>
  <c r="AW529" i="1" s="1"/>
  <c r="AV529" i="1"/>
  <c r="AR529" i="1"/>
  <c r="AP529" i="1"/>
  <c r="AW528" i="1" a="1"/>
  <c r="AW528" i="1"/>
  <c r="AV528" i="1"/>
  <c r="AR528" i="1"/>
  <c r="AP528" i="1"/>
  <c r="AW527" i="1" a="1"/>
  <c r="AW527" i="1" s="1"/>
  <c r="AV527" i="1"/>
  <c r="AR527" i="1"/>
  <c r="AP527" i="1"/>
  <c r="AW526" i="1" a="1"/>
  <c r="AW526" i="1" s="1"/>
  <c r="AV526" i="1"/>
  <c r="AR526" i="1"/>
  <c r="AP526" i="1"/>
  <c r="AU526" i="1" s="1"/>
  <c r="AW525" i="1" a="1"/>
  <c r="AW525" i="1" s="1"/>
  <c r="AV525" i="1"/>
  <c r="AR525" i="1"/>
  <c r="AP525" i="1"/>
  <c r="AU525" i="1" s="1"/>
  <c r="AX525" i="1" s="1"/>
  <c r="AW524" i="1" a="1"/>
  <c r="AW524" i="1" s="1"/>
  <c r="AV524" i="1"/>
  <c r="AR524" i="1"/>
  <c r="AP524" i="1"/>
  <c r="AQ524" i="1" s="1"/>
  <c r="AS524" i="1" s="1"/>
  <c r="AX523" i="1"/>
  <c r="AW523" i="1" a="1"/>
  <c r="AW523" i="1" s="1"/>
  <c r="AV523" i="1"/>
  <c r="AR523" i="1"/>
  <c r="AP523" i="1"/>
  <c r="AU523" i="1" s="1"/>
  <c r="AW522" i="1" a="1"/>
  <c r="AW522" i="1"/>
  <c r="AV522" i="1"/>
  <c r="AR522" i="1"/>
  <c r="AP522" i="1"/>
  <c r="AU522" i="1" s="1"/>
  <c r="AW521" i="1" a="1"/>
  <c r="AW521" i="1" s="1"/>
  <c r="AV521" i="1"/>
  <c r="AR521" i="1"/>
  <c r="AP521" i="1"/>
  <c r="AQ521" i="1" s="1"/>
  <c r="AW520" i="1" a="1"/>
  <c r="AW520" i="1" s="1"/>
  <c r="AV520" i="1"/>
  <c r="AR520" i="1"/>
  <c r="AP520" i="1"/>
  <c r="AU520" i="1" s="1"/>
  <c r="AW519" i="1" a="1"/>
  <c r="AW519" i="1" s="1"/>
  <c r="AV519" i="1"/>
  <c r="AR519" i="1"/>
  <c r="AP519" i="1"/>
  <c r="AW518" i="1" a="1"/>
  <c r="AW518" i="1"/>
  <c r="AV518" i="1"/>
  <c r="AR518" i="1"/>
  <c r="AQ518" i="1"/>
  <c r="AP518" i="1"/>
  <c r="AU518" i="1" s="1"/>
  <c r="AX518" i="1" s="1"/>
  <c r="AW517" i="1" a="1"/>
  <c r="AW517" i="1" s="1"/>
  <c r="AV517" i="1"/>
  <c r="AR517" i="1"/>
  <c r="AP517" i="1"/>
  <c r="AQ517" i="1" s="1"/>
  <c r="AW516" i="1" a="1"/>
  <c r="AW516" i="1"/>
  <c r="AV516" i="1"/>
  <c r="AR516" i="1"/>
  <c r="AP516" i="1"/>
  <c r="AW515" i="1" a="1"/>
  <c r="AW515" i="1" s="1"/>
  <c r="AV515" i="1"/>
  <c r="AR515" i="1"/>
  <c r="AP515" i="1"/>
  <c r="AU515" i="1" s="1"/>
  <c r="AX515" i="1" s="1"/>
  <c r="AW514" i="1" a="1"/>
  <c r="AW514" i="1" s="1"/>
  <c r="AV514" i="1"/>
  <c r="AR514" i="1"/>
  <c r="AP514" i="1"/>
  <c r="AW513" i="1" a="1"/>
  <c r="AW513" i="1" s="1"/>
  <c r="AV513" i="1"/>
  <c r="AR513" i="1"/>
  <c r="AP513" i="1"/>
  <c r="AW512" i="1" a="1"/>
  <c r="AW512" i="1" s="1"/>
  <c r="AV512" i="1"/>
  <c r="AR512" i="1"/>
  <c r="AP512" i="1"/>
  <c r="AU512" i="1" s="1"/>
  <c r="AW511" i="1" a="1"/>
  <c r="AW511" i="1" s="1"/>
  <c r="AV511" i="1"/>
  <c r="AR511" i="1"/>
  <c r="AP511" i="1"/>
  <c r="AW510" i="1" a="1"/>
  <c r="AW510" i="1" s="1"/>
  <c r="AV510" i="1"/>
  <c r="AU510" i="1"/>
  <c r="AR510" i="1"/>
  <c r="AP510" i="1"/>
  <c r="AQ510" i="1" s="1"/>
  <c r="AW509" i="1" a="1"/>
  <c r="AW509" i="1" s="1"/>
  <c r="AV509" i="1"/>
  <c r="AR509" i="1"/>
  <c r="AP509" i="1"/>
  <c r="AW508" i="1" a="1"/>
  <c r="AW508" i="1" s="1"/>
  <c r="AV508" i="1"/>
  <c r="AR508" i="1"/>
  <c r="AP508" i="1"/>
  <c r="AU508" i="1" s="1"/>
  <c r="AW507" i="1" a="1"/>
  <c r="AW507" i="1" s="1"/>
  <c r="AV507" i="1"/>
  <c r="AR507" i="1"/>
  <c r="AP507" i="1"/>
  <c r="AW506" i="1" a="1"/>
  <c r="AW506" i="1" s="1"/>
  <c r="AV506" i="1"/>
  <c r="AR506" i="1"/>
  <c r="AP506" i="1"/>
  <c r="AU506" i="1" s="1"/>
  <c r="AX506" i="1" s="1"/>
  <c r="AW505" i="1" a="1"/>
  <c r="AW505" i="1" s="1"/>
  <c r="AV505" i="1"/>
  <c r="AR505" i="1"/>
  <c r="AP505" i="1"/>
  <c r="AW504" i="1" a="1"/>
  <c r="AW504" i="1" s="1"/>
  <c r="AV504" i="1"/>
  <c r="AU504" i="1"/>
  <c r="AR504" i="1"/>
  <c r="AQ504" i="1"/>
  <c r="AS504" i="1" s="1"/>
  <c r="AP504" i="1"/>
  <c r="AW503" i="1" a="1"/>
  <c r="AW503" i="1" s="1"/>
  <c r="AV503" i="1"/>
  <c r="AR503" i="1"/>
  <c r="AP503" i="1"/>
  <c r="AU503" i="1" s="1"/>
  <c r="AW502" i="1" a="1"/>
  <c r="AW502" i="1" s="1"/>
  <c r="AV502" i="1"/>
  <c r="AR502" i="1"/>
  <c r="AP502" i="1"/>
  <c r="AW501" i="1" a="1"/>
  <c r="AW501" i="1" s="1"/>
  <c r="AV501" i="1"/>
  <c r="AR501" i="1"/>
  <c r="AP501" i="1"/>
  <c r="AW500" i="1" a="1"/>
  <c r="AW500" i="1"/>
  <c r="AV500" i="1"/>
  <c r="AU500" i="1"/>
  <c r="AX500" i="1" s="1"/>
  <c r="AR500" i="1"/>
  <c r="AQ500" i="1"/>
  <c r="AS500" i="1" s="1"/>
  <c r="AP500" i="1"/>
  <c r="AW499" i="1" a="1"/>
  <c r="AW499" i="1" s="1"/>
  <c r="AV499" i="1"/>
  <c r="AR499" i="1"/>
  <c r="AP499" i="1"/>
  <c r="AU499" i="1" s="1"/>
  <c r="AW498" i="1" a="1"/>
  <c r="AW498" i="1"/>
  <c r="AV498" i="1"/>
  <c r="AU498" i="1"/>
  <c r="AR498" i="1"/>
  <c r="AQ498" i="1"/>
  <c r="AP498" i="1"/>
  <c r="AW497" i="1" a="1"/>
  <c r="AW497" i="1" s="1"/>
  <c r="AV497" i="1"/>
  <c r="AR497" i="1"/>
  <c r="AP497" i="1"/>
  <c r="AW496" i="1" a="1"/>
  <c r="AW496" i="1"/>
  <c r="AV496" i="1"/>
  <c r="AU496" i="1"/>
  <c r="AR496" i="1"/>
  <c r="AQ496" i="1"/>
  <c r="AP496" i="1"/>
  <c r="AW495" i="1" a="1"/>
  <c r="AW495" i="1" s="1"/>
  <c r="AV495" i="1"/>
  <c r="AR495" i="1"/>
  <c r="AP495" i="1"/>
  <c r="AQ495" i="1" s="1"/>
  <c r="AW494" i="1" a="1"/>
  <c r="AW494" i="1" s="1"/>
  <c r="AV494" i="1"/>
  <c r="AR494" i="1"/>
  <c r="AQ494" i="1"/>
  <c r="AS494" i="1" s="1"/>
  <c r="AP494" i="1"/>
  <c r="AU494" i="1" s="1"/>
  <c r="AW493" i="1" a="1"/>
  <c r="AW493" i="1" s="1"/>
  <c r="AV493" i="1"/>
  <c r="AR493" i="1"/>
  <c r="AP493" i="1"/>
  <c r="AW492" i="1" a="1"/>
  <c r="AW492" i="1" s="1"/>
  <c r="AV492" i="1"/>
  <c r="AR492" i="1"/>
  <c r="AP492" i="1"/>
  <c r="AW491" i="1" a="1"/>
  <c r="AW491" i="1" s="1"/>
  <c r="AV491" i="1"/>
  <c r="AR491" i="1"/>
  <c r="AP491" i="1"/>
  <c r="AW490" i="1" a="1"/>
  <c r="AW490" i="1" s="1"/>
  <c r="AV490" i="1"/>
  <c r="AR490" i="1"/>
  <c r="AP490" i="1"/>
  <c r="AW489" i="1" a="1"/>
  <c r="AW489" i="1" s="1"/>
  <c r="AV489" i="1"/>
  <c r="AR489" i="1"/>
  <c r="AP489" i="1"/>
  <c r="AQ489" i="1" s="1"/>
  <c r="AW488" i="1" a="1"/>
  <c r="AW488" i="1" s="1"/>
  <c r="AV488" i="1"/>
  <c r="AR488" i="1"/>
  <c r="AP488" i="1"/>
  <c r="AW487" i="1" a="1"/>
  <c r="AW487" i="1" s="1"/>
  <c r="AV487" i="1"/>
  <c r="AR487" i="1"/>
  <c r="AP487" i="1"/>
  <c r="AQ487" i="1" s="1"/>
  <c r="AW486" i="1" a="1"/>
  <c r="AW486" i="1" s="1"/>
  <c r="AV486" i="1"/>
  <c r="AR486" i="1"/>
  <c r="AQ486" i="1"/>
  <c r="AP486" i="1"/>
  <c r="AU486" i="1" s="1"/>
  <c r="AW485" i="1" a="1"/>
  <c r="AW485" i="1" s="1"/>
  <c r="AV485" i="1"/>
  <c r="AR485" i="1"/>
  <c r="AP485" i="1"/>
  <c r="AU485" i="1" s="1"/>
  <c r="AW484" i="1" a="1"/>
  <c r="AW484" i="1" s="1"/>
  <c r="AV484" i="1"/>
  <c r="AR484" i="1"/>
  <c r="AP484" i="1"/>
  <c r="AW483" i="1" a="1"/>
  <c r="AW483" i="1" s="1"/>
  <c r="AV483" i="1"/>
  <c r="AR483" i="1"/>
  <c r="AP483" i="1"/>
  <c r="AQ483" i="1" s="1"/>
  <c r="AS483" i="1" s="1"/>
  <c r="AW482" i="1" a="1"/>
  <c r="AW482" i="1" s="1"/>
  <c r="AV482" i="1"/>
  <c r="AR482" i="1"/>
  <c r="AP482" i="1"/>
  <c r="AW481" i="1" a="1"/>
  <c r="AW481" i="1" s="1"/>
  <c r="AV481" i="1"/>
  <c r="AR481" i="1"/>
  <c r="AP481" i="1"/>
  <c r="AQ481" i="1" s="1"/>
  <c r="AW480" i="1" a="1"/>
  <c r="AW480" i="1" s="1"/>
  <c r="AV480" i="1"/>
  <c r="AR480" i="1"/>
  <c r="AP480" i="1"/>
  <c r="AQ480" i="1" s="1"/>
  <c r="AW479" i="1" a="1"/>
  <c r="AW479" i="1" s="1"/>
  <c r="AV479" i="1"/>
  <c r="AU479" i="1"/>
  <c r="AR479" i="1"/>
  <c r="AQ479" i="1"/>
  <c r="AP479" i="1"/>
  <c r="AW478" i="1" a="1"/>
  <c r="AW478" i="1" s="1"/>
  <c r="AV478" i="1"/>
  <c r="AR478" i="1"/>
  <c r="AP478" i="1"/>
  <c r="AW477" i="1" a="1"/>
  <c r="AW477" i="1" s="1"/>
  <c r="AV477" i="1"/>
  <c r="AR477" i="1"/>
  <c r="AP477" i="1"/>
  <c r="AQ477" i="1" s="1"/>
  <c r="AS477" i="1" s="1"/>
  <c r="AW476" i="1" a="1"/>
  <c r="AW476" i="1"/>
  <c r="AV476" i="1"/>
  <c r="AR476" i="1"/>
  <c r="AP476" i="1"/>
  <c r="AW475" i="1" a="1"/>
  <c r="AW475" i="1" s="1"/>
  <c r="AV475" i="1"/>
  <c r="AR475" i="1"/>
  <c r="AP475" i="1"/>
  <c r="AQ475" i="1" s="1"/>
  <c r="AS475" i="1" s="1"/>
  <c r="AW474" i="1" a="1"/>
  <c r="AW474" i="1" s="1"/>
  <c r="AV474" i="1"/>
  <c r="AS474" i="1"/>
  <c r="AR474" i="1"/>
  <c r="AP474" i="1"/>
  <c r="AQ474" i="1" s="1"/>
  <c r="AW473" i="1" a="1"/>
  <c r="AW473" i="1" s="1"/>
  <c r="AV473" i="1"/>
  <c r="AR473" i="1"/>
  <c r="AP473" i="1"/>
  <c r="AW472" i="1" a="1"/>
  <c r="AW472" i="1" s="1"/>
  <c r="AV472" i="1"/>
  <c r="AR472" i="1"/>
  <c r="AP472" i="1"/>
  <c r="AU472" i="1" s="1"/>
  <c r="AW471" i="1" a="1"/>
  <c r="AW471" i="1" s="1"/>
  <c r="AV471" i="1"/>
  <c r="AR471" i="1"/>
  <c r="AQ471" i="1"/>
  <c r="AP471" i="1"/>
  <c r="AU471" i="1" s="1"/>
  <c r="AX471" i="1" s="1"/>
  <c r="AW470" i="1" a="1"/>
  <c r="AW470" i="1" s="1"/>
  <c r="AV470" i="1"/>
  <c r="AU470" i="1"/>
  <c r="AR470" i="1"/>
  <c r="AP470" i="1"/>
  <c r="AQ470" i="1" s="1"/>
  <c r="AS470" i="1" s="1"/>
  <c r="AW469" i="1" a="1"/>
  <c r="AW469" i="1" s="1"/>
  <c r="AV469" i="1"/>
  <c r="AU469" i="1"/>
  <c r="AX469" i="1" s="1"/>
  <c r="AR469" i="1"/>
  <c r="AQ469" i="1"/>
  <c r="AP469" i="1"/>
  <c r="AW468" i="1" a="1"/>
  <c r="AW468" i="1" s="1"/>
  <c r="AV468" i="1"/>
  <c r="AR468" i="1"/>
  <c r="AP468" i="1"/>
  <c r="AU468" i="1" s="1"/>
  <c r="AW467" i="1" a="1"/>
  <c r="AW467" i="1" s="1"/>
  <c r="AV467" i="1"/>
  <c r="AU467" i="1"/>
  <c r="AR467" i="1"/>
  <c r="AP467" i="1"/>
  <c r="AQ467" i="1" s="1"/>
  <c r="AW466" i="1" a="1"/>
  <c r="AW466" i="1" s="1"/>
  <c r="AV466" i="1"/>
  <c r="AR466" i="1"/>
  <c r="AP466" i="1"/>
  <c r="AU466" i="1" s="1"/>
  <c r="AW465" i="1" a="1"/>
  <c r="AW465" i="1" s="1"/>
  <c r="AV465" i="1"/>
  <c r="AR465" i="1"/>
  <c r="AP465" i="1"/>
  <c r="AW464" i="1" a="1"/>
  <c r="AW464" i="1" s="1"/>
  <c r="AV464" i="1"/>
  <c r="AU464" i="1"/>
  <c r="AR464" i="1"/>
  <c r="AQ464" i="1"/>
  <c r="AP464" i="1"/>
  <c r="AW463" i="1" a="1"/>
  <c r="AW463" i="1" s="1"/>
  <c r="AV463" i="1"/>
  <c r="AR463" i="1"/>
  <c r="AP463" i="1"/>
  <c r="AQ463" i="1" s="1"/>
  <c r="AW462" i="1" a="1"/>
  <c r="AW462" i="1" s="1"/>
  <c r="AV462" i="1"/>
  <c r="AR462" i="1"/>
  <c r="AP462" i="1"/>
  <c r="AQ462" i="1" s="1"/>
  <c r="AW461" i="1" a="1"/>
  <c r="AW461" i="1" s="1"/>
  <c r="AV461" i="1"/>
  <c r="AR461" i="1"/>
  <c r="AP461" i="1"/>
  <c r="AQ461" i="1" s="1"/>
  <c r="AS461" i="1" s="1"/>
  <c r="AW460" i="1" a="1"/>
  <c r="AW460" i="1" s="1"/>
  <c r="AV460" i="1"/>
  <c r="AR460" i="1"/>
  <c r="AP460" i="1"/>
  <c r="AU460" i="1" s="1"/>
  <c r="AX460" i="1" s="1"/>
  <c r="AW459" i="1" a="1"/>
  <c r="AW459" i="1" s="1"/>
  <c r="AV459" i="1"/>
  <c r="AU459" i="1"/>
  <c r="AX459" i="1" s="1"/>
  <c r="AR459" i="1"/>
  <c r="AP459" i="1"/>
  <c r="AQ459" i="1" s="1"/>
  <c r="AW458" i="1" a="1"/>
  <c r="AW458" i="1" s="1"/>
  <c r="AV458" i="1"/>
  <c r="AR458" i="1"/>
  <c r="AP458" i="1"/>
  <c r="AW457" i="1" a="1"/>
  <c r="AW457" i="1" s="1"/>
  <c r="AV457" i="1"/>
  <c r="AX457" i="1" s="1"/>
  <c r="AR457" i="1"/>
  <c r="AQ457" i="1"/>
  <c r="AP457" i="1"/>
  <c r="AU457" i="1" s="1"/>
  <c r="AW456" i="1" a="1"/>
  <c r="AW456" i="1" s="1"/>
  <c r="AV456" i="1"/>
  <c r="AR456" i="1"/>
  <c r="AP456" i="1"/>
  <c r="AQ456" i="1" s="1"/>
  <c r="AW455" i="1" a="1"/>
  <c r="AW455" i="1" s="1"/>
  <c r="AV455" i="1"/>
  <c r="AR455" i="1"/>
  <c r="AP455" i="1"/>
  <c r="AU455" i="1" s="1"/>
  <c r="AW454" i="1" a="1"/>
  <c r="AW454" i="1" s="1"/>
  <c r="AV454" i="1"/>
  <c r="AR454" i="1"/>
  <c r="AP454" i="1"/>
  <c r="AU454" i="1" s="1"/>
  <c r="AW453" i="1" a="1"/>
  <c r="AW453" i="1" s="1"/>
  <c r="AV453" i="1"/>
  <c r="AR453" i="1"/>
  <c r="AP453" i="1"/>
  <c r="AW452" i="1" a="1"/>
  <c r="AW452" i="1" s="1"/>
  <c r="AV452" i="1"/>
  <c r="AR452" i="1"/>
  <c r="AP452" i="1"/>
  <c r="AW451" i="1" a="1"/>
  <c r="AW451" i="1" s="1"/>
  <c r="AV451" i="1"/>
  <c r="AR451" i="1"/>
  <c r="AP451" i="1"/>
  <c r="AU451" i="1" s="1"/>
  <c r="AW450" i="1" a="1"/>
  <c r="AW450" i="1" s="1"/>
  <c r="AV450" i="1"/>
  <c r="AR450" i="1"/>
  <c r="AQ450" i="1"/>
  <c r="AS450" i="1" s="1"/>
  <c r="AP450" i="1"/>
  <c r="AU450" i="1" s="1"/>
  <c r="AW449" i="1" a="1"/>
  <c r="AW449" i="1" s="1"/>
  <c r="AV449" i="1"/>
  <c r="AR449" i="1"/>
  <c r="AP449" i="1"/>
  <c r="AU449" i="1" s="1"/>
  <c r="AW448" i="1" a="1"/>
  <c r="AW448" i="1" s="1"/>
  <c r="AV448" i="1"/>
  <c r="AR448" i="1"/>
  <c r="AQ448" i="1"/>
  <c r="AS448" i="1" s="1"/>
  <c r="AP448" i="1"/>
  <c r="AU448" i="1" s="1"/>
  <c r="AW447" i="1" a="1"/>
  <c r="AW447" i="1" s="1"/>
  <c r="AV447" i="1"/>
  <c r="AU447" i="1"/>
  <c r="AR447" i="1"/>
  <c r="AP447" i="1"/>
  <c r="AQ447" i="1" s="1"/>
  <c r="AW446" i="1" a="1"/>
  <c r="AW446" i="1" s="1"/>
  <c r="AV446" i="1"/>
  <c r="AU446" i="1"/>
  <c r="AR446" i="1"/>
  <c r="AP446" i="1"/>
  <c r="AQ446" i="1" s="1"/>
  <c r="AW445" i="1" a="1"/>
  <c r="AW445" i="1" s="1"/>
  <c r="AV445" i="1"/>
  <c r="AR445" i="1"/>
  <c r="AP445" i="1"/>
  <c r="AW444" i="1" a="1"/>
  <c r="AW444" i="1" s="1"/>
  <c r="AV444" i="1"/>
  <c r="AR444" i="1"/>
  <c r="AP444" i="1"/>
  <c r="AQ444" i="1" s="1"/>
  <c r="AW443" i="1" a="1"/>
  <c r="AW443" i="1" s="1"/>
  <c r="AV443" i="1"/>
  <c r="AR443" i="1"/>
  <c r="AQ443" i="1"/>
  <c r="AP443" i="1"/>
  <c r="AU443" i="1" s="1"/>
  <c r="AW442" i="1" a="1"/>
  <c r="AW442" i="1"/>
  <c r="AV442" i="1"/>
  <c r="AR442" i="1"/>
  <c r="AP442" i="1"/>
  <c r="AW441" i="1" a="1"/>
  <c r="AW441" i="1" s="1"/>
  <c r="AV441" i="1"/>
  <c r="AR441" i="1"/>
  <c r="AS441" i="1" s="1"/>
  <c r="AP441" i="1"/>
  <c r="AQ441" i="1" s="1"/>
  <c r="AW440" i="1" a="1"/>
  <c r="AW440" i="1" s="1"/>
  <c r="AV440" i="1"/>
  <c r="AR440" i="1"/>
  <c r="AP440" i="1"/>
  <c r="AQ440" i="1" s="1"/>
  <c r="AS440" i="1" s="1"/>
  <c r="AW439" i="1" a="1"/>
  <c r="AW439" i="1" s="1"/>
  <c r="AV439" i="1"/>
  <c r="AR439" i="1"/>
  <c r="AQ439" i="1"/>
  <c r="AP439" i="1"/>
  <c r="AU439" i="1" s="1"/>
  <c r="AX439" i="1" s="1"/>
  <c r="AW438" i="1" a="1"/>
  <c r="AW438" i="1" s="1"/>
  <c r="AV438" i="1"/>
  <c r="AU438" i="1"/>
  <c r="AX438" i="1" s="1"/>
  <c r="AR438" i="1"/>
  <c r="AQ438" i="1"/>
  <c r="AP438" i="1"/>
  <c r="AW437" i="1" a="1"/>
  <c r="AW437" i="1" s="1"/>
  <c r="AV437" i="1"/>
  <c r="AR437" i="1"/>
  <c r="AP437" i="1"/>
  <c r="AQ437" i="1" s="1"/>
  <c r="AW436" i="1" a="1"/>
  <c r="AW436" i="1" s="1"/>
  <c r="AV436" i="1"/>
  <c r="AR436" i="1"/>
  <c r="AP436" i="1"/>
  <c r="AW435" i="1" a="1"/>
  <c r="AW435" i="1" s="1"/>
  <c r="AV435" i="1"/>
  <c r="AR435" i="1"/>
  <c r="AP435" i="1"/>
  <c r="AU435" i="1" s="1"/>
  <c r="AX435" i="1" s="1"/>
  <c r="AW434" i="1" a="1"/>
  <c r="AW434" i="1" s="1"/>
  <c r="AV434" i="1"/>
  <c r="AR434" i="1"/>
  <c r="AQ434" i="1"/>
  <c r="AP434" i="1"/>
  <c r="AU434" i="1" s="1"/>
  <c r="AW433" i="1" a="1"/>
  <c r="AW433" i="1" s="1"/>
  <c r="AV433" i="1"/>
  <c r="AU433" i="1"/>
  <c r="AX433" i="1" s="1"/>
  <c r="AR433" i="1"/>
  <c r="AP433" i="1"/>
  <c r="AQ433" i="1" s="1"/>
  <c r="AW432" i="1" a="1"/>
  <c r="AW432" i="1" s="1"/>
  <c r="AV432" i="1"/>
  <c r="AR432" i="1"/>
  <c r="AP432" i="1"/>
  <c r="AU432" i="1" s="1"/>
  <c r="AW431" i="1" a="1"/>
  <c r="AW431" i="1" s="1"/>
  <c r="AV431" i="1"/>
  <c r="AR431" i="1"/>
  <c r="AP431" i="1"/>
  <c r="AU431" i="1" s="1"/>
  <c r="AW430" i="1" a="1"/>
  <c r="AW430" i="1" s="1"/>
  <c r="AV430" i="1"/>
  <c r="AU430" i="1"/>
  <c r="AS430" i="1"/>
  <c r="AR430" i="1"/>
  <c r="AP430" i="1"/>
  <c r="AQ430" i="1" s="1"/>
  <c r="AW429" i="1" a="1"/>
  <c r="AW429" i="1" s="1"/>
  <c r="AV429" i="1"/>
  <c r="AR429" i="1"/>
  <c r="AQ429" i="1"/>
  <c r="AP429" i="1"/>
  <c r="AU429" i="1" s="1"/>
  <c r="AX429" i="1" s="1"/>
  <c r="AW428" i="1" a="1"/>
  <c r="AW428" i="1" s="1"/>
  <c r="AV428" i="1"/>
  <c r="AU428" i="1"/>
  <c r="AR428" i="1"/>
  <c r="AP428" i="1"/>
  <c r="AQ428" i="1" s="1"/>
  <c r="AW427" i="1" a="1"/>
  <c r="AW427" i="1" s="1"/>
  <c r="AV427" i="1"/>
  <c r="AR427" i="1"/>
  <c r="AP427" i="1"/>
  <c r="AW426" i="1" a="1"/>
  <c r="AW426" i="1" s="1"/>
  <c r="AV426" i="1"/>
  <c r="AR426" i="1"/>
  <c r="AP426" i="1"/>
  <c r="AQ426" i="1" s="1"/>
  <c r="AW425" i="1" a="1"/>
  <c r="AW425" i="1" s="1"/>
  <c r="AV425" i="1"/>
  <c r="AR425" i="1"/>
  <c r="AP425" i="1"/>
  <c r="AU425" i="1" s="1"/>
  <c r="AW424" i="1" a="1"/>
  <c r="AW424" i="1" s="1"/>
  <c r="AV424" i="1"/>
  <c r="AR424" i="1"/>
  <c r="AP424" i="1"/>
  <c r="AU424" i="1" s="1"/>
  <c r="AX424" i="1" s="1"/>
  <c r="AW423" i="1" a="1"/>
  <c r="AW423" i="1" s="1"/>
  <c r="AV423" i="1"/>
  <c r="AR423" i="1"/>
  <c r="AP423" i="1"/>
  <c r="AQ423" i="1" s="1"/>
  <c r="AW422" i="1" a="1"/>
  <c r="AW422" i="1" s="1"/>
  <c r="AV422" i="1"/>
  <c r="AU422" i="1"/>
  <c r="AX422" i="1" s="1"/>
  <c r="AR422" i="1"/>
  <c r="AP422" i="1"/>
  <c r="AQ422" i="1" s="1"/>
  <c r="AW421" i="1" a="1"/>
  <c r="AW421" i="1" s="1"/>
  <c r="AV421" i="1"/>
  <c r="AR421" i="1"/>
  <c r="AP421" i="1"/>
  <c r="AW420" i="1" a="1"/>
  <c r="AW420" i="1" s="1"/>
  <c r="AV420" i="1"/>
  <c r="AR420" i="1"/>
  <c r="AP420" i="1"/>
  <c r="AU420" i="1" s="1"/>
  <c r="AX420" i="1" s="1"/>
  <c r="AW419" i="1" a="1"/>
  <c r="AW419" i="1" s="1"/>
  <c r="AV419" i="1"/>
  <c r="AR419" i="1"/>
  <c r="AP419" i="1"/>
  <c r="AU419" i="1" s="1"/>
  <c r="AW418" i="1" a="1"/>
  <c r="AW418" i="1" s="1"/>
  <c r="AV418" i="1"/>
  <c r="AR418" i="1"/>
  <c r="AP418" i="1"/>
  <c r="AW417" i="1" a="1"/>
  <c r="AW417" i="1" s="1"/>
  <c r="AV417" i="1"/>
  <c r="AR417" i="1"/>
  <c r="AP417" i="1"/>
  <c r="AW416" i="1" a="1"/>
  <c r="AW416" i="1"/>
  <c r="AV416" i="1"/>
  <c r="AR416" i="1"/>
  <c r="AP416" i="1"/>
  <c r="AQ416" i="1" s="1"/>
  <c r="AS416" i="1" s="1"/>
  <c r="AW415" i="1" a="1"/>
  <c r="AW415" i="1" s="1"/>
  <c r="AV415" i="1"/>
  <c r="AR415" i="1"/>
  <c r="AP415" i="1"/>
  <c r="AW414" i="1" a="1"/>
  <c r="AW414" i="1" s="1"/>
  <c r="AV414" i="1"/>
  <c r="AR414" i="1"/>
  <c r="AP414" i="1"/>
  <c r="AQ414" i="1" s="1"/>
  <c r="AS414" i="1" s="1"/>
  <c r="AW413" i="1" a="1"/>
  <c r="AW413" i="1" s="1"/>
  <c r="AV413" i="1"/>
  <c r="AR413" i="1"/>
  <c r="AP413" i="1"/>
  <c r="AW412" i="1" a="1"/>
  <c r="AW412" i="1" s="1"/>
  <c r="AV412" i="1"/>
  <c r="AR412" i="1"/>
  <c r="AQ412" i="1"/>
  <c r="AP412" i="1"/>
  <c r="AU412" i="1" s="1"/>
  <c r="AW411" i="1" a="1"/>
  <c r="AW411" i="1" s="1"/>
  <c r="AV411" i="1"/>
  <c r="AR411" i="1"/>
  <c r="AP411" i="1"/>
  <c r="AU411" i="1" s="1"/>
  <c r="AX411" i="1" s="1"/>
  <c r="AW410" i="1" a="1"/>
  <c r="AW410" i="1" s="1"/>
  <c r="AV410" i="1"/>
  <c r="AR410" i="1"/>
  <c r="AP410" i="1"/>
  <c r="AU410" i="1" s="1"/>
  <c r="AX410" i="1" s="1"/>
  <c r="AW409" i="1" a="1"/>
  <c r="AW409" i="1" s="1"/>
  <c r="AV409" i="1"/>
  <c r="AR409" i="1"/>
  <c r="AP409" i="1"/>
  <c r="AU409" i="1" s="1"/>
  <c r="AX409" i="1" s="1"/>
  <c r="AW408" i="1" a="1"/>
  <c r="AW408" i="1" s="1"/>
  <c r="AV408" i="1"/>
  <c r="AU408" i="1"/>
  <c r="AR408" i="1"/>
  <c r="AQ408" i="1"/>
  <c r="AP408" i="1"/>
  <c r="AW407" i="1" a="1"/>
  <c r="AW407" i="1" s="1"/>
  <c r="AV407" i="1"/>
  <c r="AR407" i="1"/>
  <c r="AP407" i="1"/>
  <c r="AU407" i="1" s="1"/>
  <c r="AW406" i="1" a="1"/>
  <c r="AW406" i="1"/>
  <c r="AV406" i="1"/>
  <c r="AR406" i="1"/>
  <c r="AP406" i="1"/>
  <c r="AU406" i="1" s="1"/>
  <c r="AW405" i="1" a="1"/>
  <c r="AW405" i="1" s="1"/>
  <c r="AV405" i="1"/>
  <c r="AR405" i="1"/>
  <c r="AQ405" i="1"/>
  <c r="AS405" i="1" s="1"/>
  <c r="AP405" i="1"/>
  <c r="AU405" i="1" s="1"/>
  <c r="AX405" i="1" s="1"/>
  <c r="AW404" i="1" a="1"/>
  <c r="AW404" i="1" s="1"/>
  <c r="AV404" i="1"/>
  <c r="AR404" i="1"/>
  <c r="AP404" i="1"/>
  <c r="AW403" i="1" a="1"/>
  <c r="AW403" i="1" s="1"/>
  <c r="AV403" i="1"/>
  <c r="AR403" i="1"/>
  <c r="AP403" i="1"/>
  <c r="AU403" i="1" s="1"/>
  <c r="AW402" i="1" a="1"/>
  <c r="AW402" i="1"/>
  <c r="AV402" i="1"/>
  <c r="AR402" i="1"/>
  <c r="AP402" i="1"/>
  <c r="AQ402" i="1" s="1"/>
  <c r="AS402" i="1" s="1"/>
  <c r="AW401" i="1" a="1"/>
  <c r="AW401" i="1" s="1"/>
  <c r="AV401" i="1"/>
  <c r="AR401" i="1"/>
  <c r="AP401" i="1"/>
  <c r="AQ401" i="1" s="1"/>
  <c r="AS401" i="1" s="1"/>
  <c r="AW400" i="1" a="1"/>
  <c r="AW400" i="1" s="1"/>
  <c r="AV400" i="1"/>
  <c r="AU400" i="1"/>
  <c r="AX400" i="1" s="1"/>
  <c r="AR400" i="1"/>
  <c r="AP400" i="1"/>
  <c r="AQ400" i="1" s="1"/>
  <c r="AW399" i="1" a="1"/>
  <c r="AW399" i="1" s="1"/>
  <c r="AV399" i="1"/>
  <c r="AR399" i="1"/>
  <c r="AP399" i="1"/>
  <c r="AQ399" i="1" s="1"/>
  <c r="AW398" i="1" a="1"/>
  <c r="AW398" i="1" s="1"/>
  <c r="AV398" i="1"/>
  <c r="AU398" i="1"/>
  <c r="AR398" i="1"/>
  <c r="AP398" i="1"/>
  <c r="AQ398" i="1" s="1"/>
  <c r="AW397" i="1" a="1"/>
  <c r="AW397" i="1" s="1"/>
  <c r="AV397" i="1"/>
  <c r="AR397" i="1"/>
  <c r="AP397" i="1"/>
  <c r="AU397" i="1" s="1"/>
  <c r="AW396" i="1" a="1"/>
  <c r="AW396" i="1" s="1"/>
  <c r="AV396" i="1"/>
  <c r="AR396" i="1"/>
  <c r="AP396" i="1"/>
  <c r="AU396" i="1" s="1"/>
  <c r="AW395" i="1" a="1"/>
  <c r="AW395" i="1" s="1"/>
  <c r="AV395" i="1"/>
  <c r="AR395" i="1"/>
  <c r="AP395" i="1"/>
  <c r="AU395" i="1" s="1"/>
  <c r="AX395" i="1" s="1"/>
  <c r="AW394" i="1" a="1"/>
  <c r="AW394" i="1" s="1"/>
  <c r="AV394" i="1"/>
  <c r="AR394" i="1"/>
  <c r="AP394" i="1"/>
  <c r="AU394" i="1" s="1"/>
  <c r="AW393" i="1" a="1"/>
  <c r="AW393" i="1" s="1"/>
  <c r="AV393" i="1"/>
  <c r="AU393" i="1"/>
  <c r="AX393" i="1" s="1"/>
  <c r="AR393" i="1"/>
  <c r="AP393" i="1"/>
  <c r="AQ393" i="1" s="1"/>
  <c r="AW392" i="1" a="1"/>
  <c r="AW392" i="1" s="1"/>
  <c r="AV392" i="1"/>
  <c r="AR392" i="1"/>
  <c r="AS392" i="1" s="1"/>
  <c r="AQ392" i="1"/>
  <c r="AP392" i="1"/>
  <c r="AU392" i="1" s="1"/>
  <c r="AW391" i="1" a="1"/>
  <c r="AW391" i="1" s="1"/>
  <c r="AV391" i="1"/>
  <c r="AR391" i="1"/>
  <c r="AQ391" i="1"/>
  <c r="AP391" i="1"/>
  <c r="AU391" i="1" s="1"/>
  <c r="AX391" i="1" s="1"/>
  <c r="AW390" i="1" a="1"/>
  <c r="AW390" i="1" s="1"/>
  <c r="AV390" i="1"/>
  <c r="AU390" i="1"/>
  <c r="AR390" i="1"/>
  <c r="AP390" i="1"/>
  <c r="AQ390" i="1" s="1"/>
  <c r="AX389" i="1"/>
  <c r="AW389" i="1" a="1"/>
  <c r="AW389" i="1" s="1"/>
  <c r="AV389" i="1"/>
  <c r="AU389" i="1"/>
  <c r="AR389" i="1"/>
  <c r="AQ389" i="1"/>
  <c r="AP389" i="1"/>
  <c r="AW388" i="1" a="1"/>
  <c r="AW388" i="1" s="1"/>
  <c r="AV388" i="1"/>
  <c r="AR388" i="1"/>
  <c r="AP388" i="1"/>
  <c r="AU388" i="1" s="1"/>
  <c r="AW387" i="1" a="1"/>
  <c r="AW387" i="1" s="1"/>
  <c r="AV387" i="1"/>
  <c r="AR387" i="1"/>
  <c r="AP387" i="1"/>
  <c r="AU387" i="1" s="1"/>
  <c r="AW386" i="1" a="1"/>
  <c r="AW386" i="1" s="1"/>
  <c r="AV386" i="1"/>
  <c r="AU386" i="1"/>
  <c r="AR386" i="1"/>
  <c r="AP386" i="1"/>
  <c r="AQ386" i="1" s="1"/>
  <c r="AW385" i="1" a="1"/>
  <c r="AW385" i="1" s="1"/>
  <c r="AV385" i="1"/>
  <c r="AR385" i="1"/>
  <c r="AP385" i="1"/>
  <c r="AU385" i="1" s="1"/>
  <c r="AW384" i="1" a="1"/>
  <c r="AW384" i="1"/>
  <c r="AV384" i="1"/>
  <c r="AR384" i="1"/>
  <c r="AQ384" i="1"/>
  <c r="AP384" i="1"/>
  <c r="AU384" i="1" s="1"/>
  <c r="AW383" i="1" a="1"/>
  <c r="AW383" i="1" s="1"/>
  <c r="AV383" i="1"/>
  <c r="AR383" i="1"/>
  <c r="AP383" i="1"/>
  <c r="AQ383" i="1" s="1"/>
  <c r="AS383" i="1" s="1"/>
  <c r="AW382" i="1" a="1"/>
  <c r="AW382" i="1" s="1"/>
  <c r="AV382" i="1"/>
  <c r="AR382" i="1"/>
  <c r="AP382" i="1"/>
  <c r="AU382" i="1" s="1"/>
  <c r="AW381" i="1" a="1"/>
  <c r="AW381" i="1" s="1"/>
  <c r="AV381" i="1"/>
  <c r="AR381" i="1"/>
  <c r="AP381" i="1"/>
  <c r="AU381" i="1" s="1"/>
  <c r="AX381" i="1" s="1"/>
  <c r="AW380" i="1" a="1"/>
  <c r="AW380" i="1" s="1"/>
  <c r="AV380" i="1"/>
  <c r="AR380" i="1"/>
  <c r="AP380" i="1"/>
  <c r="AQ380" i="1" s="1"/>
  <c r="AW379" i="1" a="1"/>
  <c r="AW379" i="1" s="1"/>
  <c r="AV379" i="1"/>
  <c r="AR379" i="1"/>
  <c r="AP379" i="1"/>
  <c r="AU379" i="1" s="1"/>
  <c r="AX379" i="1" s="1"/>
  <c r="AW378" i="1" a="1"/>
  <c r="AW378" i="1" s="1"/>
  <c r="AV378" i="1"/>
  <c r="AR378" i="1"/>
  <c r="AP378" i="1"/>
  <c r="AU378" i="1" s="1"/>
  <c r="AW377" i="1" a="1"/>
  <c r="AW377" i="1" s="1"/>
  <c r="AV377" i="1"/>
  <c r="AR377" i="1"/>
  <c r="AQ377" i="1"/>
  <c r="AP377" i="1"/>
  <c r="AU377" i="1" s="1"/>
  <c r="AW376" i="1" a="1"/>
  <c r="AW376" i="1"/>
  <c r="AV376" i="1"/>
  <c r="AU376" i="1"/>
  <c r="AR376" i="1"/>
  <c r="AQ376" i="1"/>
  <c r="AS376" i="1" s="1"/>
  <c r="AP376" i="1"/>
  <c r="AW375" i="1" a="1"/>
  <c r="AW375" i="1" s="1"/>
  <c r="AV375" i="1"/>
  <c r="AR375" i="1"/>
  <c r="AP375" i="1"/>
  <c r="AU375" i="1" s="1"/>
  <c r="AW374" i="1" a="1"/>
  <c r="AW374" i="1" s="1"/>
  <c r="AV374" i="1"/>
  <c r="AU374" i="1"/>
  <c r="AR374" i="1"/>
  <c r="AP374" i="1"/>
  <c r="AQ374" i="1" s="1"/>
  <c r="AW373" i="1" a="1"/>
  <c r="AW373" i="1" s="1"/>
  <c r="AV373" i="1"/>
  <c r="AR373" i="1"/>
  <c r="AP373" i="1"/>
  <c r="AQ373" i="1" s="1"/>
  <c r="AW372" i="1" a="1"/>
  <c r="AW372" i="1" s="1"/>
  <c r="AV372" i="1"/>
  <c r="AU372" i="1"/>
  <c r="AR372" i="1"/>
  <c r="AQ372" i="1"/>
  <c r="AS372" i="1" s="1"/>
  <c r="AP372" i="1"/>
  <c r="AW371" i="1" a="1"/>
  <c r="AW371" i="1" s="1"/>
  <c r="AV371" i="1"/>
  <c r="AU371" i="1"/>
  <c r="AR371" i="1"/>
  <c r="AP371" i="1"/>
  <c r="AQ371" i="1" s="1"/>
  <c r="AS371" i="1" s="1"/>
  <c r="AW370" i="1" a="1"/>
  <c r="AW370" i="1" s="1"/>
  <c r="AV370" i="1"/>
  <c r="AR370" i="1"/>
  <c r="AP370" i="1"/>
  <c r="AQ370" i="1" s="1"/>
  <c r="AW369" i="1" a="1"/>
  <c r="AW369" i="1" s="1"/>
  <c r="AV369" i="1"/>
  <c r="AR369" i="1"/>
  <c r="AQ369" i="1"/>
  <c r="AP369" i="1"/>
  <c r="AU369" i="1" s="1"/>
  <c r="AX369" i="1" s="1"/>
  <c r="AW368" i="1" a="1"/>
  <c r="AW368" i="1" s="1"/>
  <c r="AV368" i="1"/>
  <c r="AS368" i="1"/>
  <c r="AR368" i="1"/>
  <c r="AP368" i="1"/>
  <c r="AQ368" i="1" s="1"/>
  <c r="AW367" i="1" a="1"/>
  <c r="AW367" i="1" s="1"/>
  <c r="AV367" i="1"/>
  <c r="AR367" i="1"/>
  <c r="AP367" i="1"/>
  <c r="AU367" i="1" s="1"/>
  <c r="AW366" i="1" a="1"/>
  <c r="AW366" i="1" s="1"/>
  <c r="AV366" i="1"/>
  <c r="AR366" i="1"/>
  <c r="AQ366" i="1"/>
  <c r="AP366" i="1"/>
  <c r="AU366" i="1" s="1"/>
  <c r="AW365" i="1" a="1"/>
  <c r="AW365" i="1" s="1"/>
  <c r="AV365" i="1"/>
  <c r="AU365" i="1"/>
  <c r="AR365" i="1"/>
  <c r="AP365" i="1"/>
  <c r="AQ365" i="1" s="1"/>
  <c r="AW364" i="1" a="1"/>
  <c r="AW364" i="1" s="1"/>
  <c r="AV364" i="1"/>
  <c r="AR364" i="1"/>
  <c r="AP364" i="1"/>
  <c r="AU364" i="1" s="1"/>
  <c r="AW363" i="1" a="1"/>
  <c r="AW363" i="1" s="1"/>
  <c r="AV363" i="1"/>
  <c r="AR363" i="1"/>
  <c r="AP363" i="1"/>
  <c r="AU363" i="1" s="1"/>
  <c r="AX363" i="1" s="1"/>
  <c r="AW362" i="1" a="1"/>
  <c r="AW362" i="1" s="1"/>
  <c r="AV362" i="1"/>
  <c r="AR362" i="1"/>
  <c r="AP362" i="1"/>
  <c r="AW361" i="1" a="1"/>
  <c r="AW361" i="1" s="1"/>
  <c r="AV361" i="1"/>
  <c r="AU361" i="1"/>
  <c r="AR361" i="1"/>
  <c r="AQ361" i="1"/>
  <c r="AS361" i="1" s="1"/>
  <c r="AP361" i="1"/>
  <c r="AW360" i="1" a="1"/>
  <c r="AW360" i="1" s="1"/>
  <c r="AV360" i="1"/>
  <c r="AR360" i="1"/>
  <c r="AP360" i="1"/>
  <c r="AU360" i="1" s="1"/>
  <c r="AW359" i="1" a="1"/>
  <c r="AW359" i="1" s="1"/>
  <c r="AV359" i="1"/>
  <c r="AR359" i="1"/>
  <c r="AQ359" i="1"/>
  <c r="AP359" i="1"/>
  <c r="AU359" i="1" s="1"/>
  <c r="AW358" i="1" a="1"/>
  <c r="AW358" i="1" s="1"/>
  <c r="AV358" i="1"/>
  <c r="AR358" i="1"/>
  <c r="AP358" i="1"/>
  <c r="AU358" i="1" s="1"/>
  <c r="AW357" i="1" a="1"/>
  <c r="AW357" i="1" s="1"/>
  <c r="AV357" i="1"/>
  <c r="AR357" i="1"/>
  <c r="AP357" i="1"/>
  <c r="AU357" i="1" s="1"/>
  <c r="AW356" i="1" a="1"/>
  <c r="AW356" i="1" s="1"/>
  <c r="AV356" i="1"/>
  <c r="AU356" i="1"/>
  <c r="AR356" i="1"/>
  <c r="AP356" i="1"/>
  <c r="AQ356" i="1" s="1"/>
  <c r="AW355" i="1" a="1"/>
  <c r="AW355" i="1" s="1"/>
  <c r="AV355" i="1"/>
  <c r="AR355" i="1"/>
  <c r="AQ355" i="1"/>
  <c r="AP355" i="1"/>
  <c r="AU355" i="1" s="1"/>
  <c r="AW354" i="1" a="1"/>
  <c r="AW354" i="1" s="1"/>
  <c r="AV354" i="1"/>
  <c r="AR354" i="1"/>
  <c r="AP354" i="1"/>
  <c r="AU354" i="1" s="1"/>
  <c r="AX354" i="1" s="1"/>
  <c r="AW353" i="1" a="1"/>
  <c r="AW353" i="1" s="1"/>
  <c r="AV353" i="1"/>
  <c r="AR353" i="1"/>
  <c r="AP353" i="1"/>
  <c r="AU353" i="1" s="1"/>
  <c r="AX353" i="1" s="1"/>
  <c r="AW352" i="1" a="1"/>
  <c r="AW352" i="1" s="1"/>
  <c r="AV352" i="1"/>
  <c r="AU352" i="1"/>
  <c r="AR352" i="1"/>
  <c r="AP352" i="1"/>
  <c r="AQ352" i="1" s="1"/>
  <c r="AW351" i="1" a="1"/>
  <c r="AW351" i="1" s="1"/>
  <c r="AV351" i="1"/>
  <c r="AR351" i="1"/>
  <c r="AP351" i="1"/>
  <c r="AU351" i="1" s="1"/>
  <c r="AW350" i="1" a="1"/>
  <c r="AW350" i="1" s="1"/>
  <c r="AV350" i="1"/>
  <c r="AR350" i="1"/>
  <c r="AP350" i="1"/>
  <c r="AQ350" i="1" s="1"/>
  <c r="AS350" i="1" s="1"/>
  <c r="AW349" i="1" a="1"/>
  <c r="AW349" i="1" s="1"/>
  <c r="AV349" i="1"/>
  <c r="AU349" i="1"/>
  <c r="AX349" i="1" s="1"/>
  <c r="AR349" i="1"/>
  <c r="AP349" i="1"/>
  <c r="AQ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Q347" i="1" s="1"/>
  <c r="AW346" i="1" a="1"/>
  <c r="AW346" i="1" s="1"/>
  <c r="AV346" i="1"/>
  <c r="AR346" i="1"/>
  <c r="AP346" i="1"/>
  <c r="AU346" i="1" s="1"/>
  <c r="AX346" i="1" s="1"/>
  <c r="AW345" i="1" a="1"/>
  <c r="AW345" i="1" s="1"/>
  <c r="AV345" i="1"/>
  <c r="AU345" i="1"/>
  <c r="AR345" i="1"/>
  <c r="AP345" i="1"/>
  <c r="AQ345" i="1" s="1"/>
  <c r="AW344" i="1" a="1"/>
  <c r="AW344" i="1" s="1"/>
  <c r="AV344" i="1"/>
  <c r="AR344" i="1"/>
  <c r="AP344" i="1"/>
  <c r="AW343" i="1" a="1"/>
  <c r="AW343" i="1" s="1"/>
  <c r="AV343" i="1"/>
  <c r="AR343" i="1"/>
  <c r="AQ343" i="1"/>
  <c r="AS343" i="1" s="1"/>
  <c r="AP343" i="1"/>
  <c r="AU343" i="1" s="1"/>
  <c r="AX343" i="1" s="1"/>
  <c r="AW342" i="1" a="1"/>
  <c r="AW342" i="1" s="1"/>
  <c r="AV342" i="1"/>
  <c r="AR342" i="1"/>
  <c r="AS342" i="1" s="1"/>
  <c r="AQ342" i="1"/>
  <c r="AP342" i="1"/>
  <c r="AU342" i="1" s="1"/>
  <c r="AX342" i="1" s="1"/>
  <c r="AW341" i="1" a="1"/>
  <c r="AW341" i="1" s="1"/>
  <c r="AV341" i="1"/>
  <c r="AU341" i="1"/>
  <c r="AR341" i="1"/>
  <c r="AP341" i="1"/>
  <c r="AQ341" i="1" s="1"/>
  <c r="AW340" i="1" a="1"/>
  <c r="AW340" i="1" s="1"/>
  <c r="AV340" i="1"/>
  <c r="AR340" i="1"/>
  <c r="AP340" i="1"/>
  <c r="AU340" i="1" s="1"/>
  <c r="AW339" i="1" a="1"/>
  <c r="AW339" i="1" s="1"/>
  <c r="AV339" i="1"/>
  <c r="AR339" i="1"/>
  <c r="AP339" i="1"/>
  <c r="AU339" i="1" s="1"/>
  <c r="AX339" i="1" s="1"/>
  <c r="AW338" i="1" a="1"/>
  <c r="AW338" i="1" s="1"/>
  <c r="AV338" i="1"/>
  <c r="AR338" i="1"/>
  <c r="AQ338" i="1"/>
  <c r="AP338" i="1"/>
  <c r="AU338" i="1" s="1"/>
  <c r="AW337" i="1" a="1"/>
  <c r="AW337" i="1" s="1"/>
  <c r="AV337" i="1"/>
  <c r="AR337" i="1"/>
  <c r="AP337" i="1"/>
  <c r="AQ337" i="1" s="1"/>
  <c r="AW336" i="1" a="1"/>
  <c r="AW336" i="1" s="1"/>
  <c r="AV336" i="1"/>
  <c r="AR336" i="1"/>
  <c r="AP336" i="1"/>
  <c r="AU336" i="1" s="1"/>
  <c r="AX336" i="1" s="1"/>
  <c r="AW335" i="1" a="1"/>
  <c r="AW335" i="1" s="1"/>
  <c r="AV335" i="1"/>
  <c r="AR335" i="1"/>
  <c r="AP335" i="1"/>
  <c r="AU335" i="1" s="1"/>
  <c r="AX335" i="1" s="1"/>
  <c r="AW334" i="1" a="1"/>
  <c r="AW334" i="1"/>
  <c r="AV334" i="1"/>
  <c r="AU334" i="1"/>
  <c r="AX334" i="1" s="1"/>
  <c r="AR334" i="1"/>
  <c r="AP334" i="1"/>
  <c r="AQ334" i="1" s="1"/>
  <c r="AW333" i="1" a="1"/>
  <c r="AW333" i="1" s="1"/>
  <c r="AV333" i="1"/>
  <c r="AR333" i="1"/>
  <c r="AP333" i="1"/>
  <c r="AU333" i="1" s="1"/>
  <c r="AX333" i="1" s="1"/>
  <c r="AW332" i="1" a="1"/>
  <c r="AW332" i="1" s="1"/>
  <c r="AV332" i="1"/>
  <c r="AR332" i="1"/>
  <c r="AP332" i="1"/>
  <c r="AU332" i="1" s="1"/>
  <c r="AW331" i="1" a="1"/>
  <c r="AW331" i="1" s="1"/>
  <c r="AV331" i="1"/>
  <c r="AR331" i="1"/>
  <c r="AP331" i="1"/>
  <c r="AU331" i="1" s="1"/>
  <c r="AX331" i="1" s="1"/>
  <c r="AW330" i="1" a="1"/>
  <c r="AW330" i="1" s="1"/>
  <c r="AV330" i="1"/>
  <c r="AR330" i="1"/>
  <c r="AQ330" i="1"/>
  <c r="AP330" i="1"/>
  <c r="AU330" i="1" s="1"/>
  <c r="AX330" i="1" s="1"/>
  <c r="AW329" i="1" a="1"/>
  <c r="AW329" i="1" s="1"/>
  <c r="AV329" i="1"/>
  <c r="AR329" i="1"/>
  <c r="AQ329" i="1"/>
  <c r="AP329" i="1"/>
  <c r="AU329" i="1" s="1"/>
  <c r="AW328" i="1" a="1"/>
  <c r="AW328" i="1" s="1"/>
  <c r="AV328" i="1"/>
  <c r="AR328" i="1"/>
  <c r="AP328" i="1"/>
  <c r="AU328" i="1" s="1"/>
  <c r="AW327" i="1" a="1"/>
  <c r="AW327" i="1" s="1"/>
  <c r="AV327" i="1"/>
  <c r="AR327" i="1"/>
  <c r="AP327" i="1"/>
  <c r="AU327" i="1" s="1"/>
  <c r="AX327" i="1" s="1"/>
  <c r="AW326" i="1" a="1"/>
  <c r="AW326" i="1" s="1"/>
  <c r="AV326" i="1"/>
  <c r="AR326" i="1"/>
  <c r="AQ326" i="1"/>
  <c r="AS326" i="1" s="1"/>
  <c r="AP326" i="1"/>
  <c r="AU326" i="1" s="1"/>
  <c r="AX325" i="1"/>
  <c r="AW325" i="1" a="1"/>
  <c r="AW325" i="1" s="1"/>
  <c r="AV325" i="1"/>
  <c r="AR325" i="1"/>
  <c r="AP325" i="1"/>
  <c r="AU325" i="1" s="1"/>
  <c r="AW324" i="1" a="1"/>
  <c r="AW324" i="1" s="1"/>
  <c r="AV324" i="1"/>
  <c r="AR324" i="1"/>
  <c r="AP324" i="1"/>
  <c r="AU324" i="1" s="1"/>
  <c r="AW323" i="1" a="1"/>
  <c r="AW323" i="1" s="1"/>
  <c r="AV323" i="1"/>
  <c r="AR323" i="1"/>
  <c r="AP323" i="1"/>
  <c r="AQ323" i="1" s="1"/>
  <c r="AW322" i="1" a="1"/>
  <c r="AW322" i="1" s="1"/>
  <c r="AV322" i="1"/>
  <c r="AR322" i="1"/>
  <c r="AP322" i="1"/>
  <c r="AQ322" i="1" s="1"/>
  <c r="AW321" i="1" a="1"/>
  <c r="AW321" i="1" s="1"/>
  <c r="AV321" i="1"/>
  <c r="AU321" i="1"/>
  <c r="AR321" i="1"/>
  <c r="AP321" i="1"/>
  <c r="AQ321" i="1" s="1"/>
  <c r="AS321" i="1" s="1"/>
  <c r="AW320" i="1" a="1"/>
  <c r="AW320" i="1" s="1"/>
  <c r="AV320" i="1"/>
  <c r="AU320" i="1"/>
  <c r="AR320" i="1"/>
  <c r="AQ320" i="1"/>
  <c r="AP320" i="1"/>
  <c r="AW319" i="1" a="1"/>
  <c r="AW319" i="1" s="1"/>
  <c r="AV319" i="1"/>
  <c r="AR319" i="1"/>
  <c r="AP319" i="1"/>
  <c r="AW318" i="1" a="1"/>
  <c r="AW318" i="1" s="1"/>
  <c r="AV318" i="1"/>
  <c r="AR318" i="1"/>
  <c r="AP318" i="1"/>
  <c r="AU318" i="1" s="1"/>
  <c r="AW317" i="1" a="1"/>
  <c r="AW317" i="1" s="1"/>
  <c r="AV317" i="1"/>
  <c r="AR317" i="1"/>
  <c r="AQ317" i="1"/>
  <c r="AP317" i="1"/>
  <c r="AU317" i="1" s="1"/>
  <c r="AW316" i="1" a="1"/>
  <c r="AW316" i="1" s="1"/>
  <c r="AV316" i="1"/>
  <c r="AR316" i="1"/>
  <c r="AP316" i="1"/>
  <c r="AU316" i="1" s="1"/>
  <c r="AW315" i="1" a="1"/>
  <c r="AW315" i="1" s="1"/>
  <c r="AV315" i="1"/>
  <c r="AR315" i="1"/>
  <c r="AP315" i="1"/>
  <c r="AU315" i="1" s="1"/>
  <c r="AW314" i="1" a="1"/>
  <c r="AW314" i="1" s="1"/>
  <c r="AV314" i="1"/>
  <c r="AR314" i="1"/>
  <c r="AQ314" i="1"/>
  <c r="AS314" i="1" s="1"/>
  <c r="AP314" i="1"/>
  <c r="AU314" i="1" s="1"/>
  <c r="AW313" i="1" a="1"/>
  <c r="AW313" i="1" s="1"/>
  <c r="AV313" i="1"/>
  <c r="AR313" i="1"/>
  <c r="AQ313" i="1"/>
  <c r="AS313" i="1" s="1"/>
  <c r="AP313" i="1"/>
  <c r="AU313" i="1" s="1"/>
  <c r="AW312" i="1" a="1"/>
  <c r="AW312" i="1" s="1"/>
  <c r="AV312" i="1"/>
  <c r="AR312" i="1"/>
  <c r="AP312" i="1"/>
  <c r="AU312" i="1" s="1"/>
  <c r="AX312" i="1" s="1"/>
  <c r="AW311" i="1" a="1"/>
  <c r="AW311" i="1" s="1"/>
  <c r="AV311" i="1"/>
  <c r="AR311" i="1"/>
  <c r="AQ311" i="1"/>
  <c r="AP311" i="1"/>
  <c r="AU311" i="1" s="1"/>
  <c r="AW310" i="1" a="1"/>
  <c r="AW310" i="1" s="1"/>
  <c r="AV310" i="1"/>
  <c r="AR310" i="1"/>
  <c r="AP310" i="1"/>
  <c r="AQ310" i="1" s="1"/>
  <c r="AW309" i="1" a="1"/>
  <c r="AW309" i="1" s="1"/>
  <c r="AV309" i="1"/>
  <c r="AR309" i="1"/>
  <c r="AP309" i="1"/>
  <c r="AQ309" i="1" s="1"/>
  <c r="AS309" i="1" s="1"/>
  <c r="AW308" i="1" a="1"/>
  <c r="AW308" i="1" s="1"/>
  <c r="AV308" i="1"/>
  <c r="AR308" i="1"/>
  <c r="AQ308" i="1"/>
  <c r="AP308" i="1"/>
  <c r="AU308" i="1" s="1"/>
  <c r="AX308" i="1" s="1"/>
  <c r="AW307" i="1" a="1"/>
  <c r="AW307" i="1" s="1"/>
  <c r="AV307" i="1"/>
  <c r="AX307" i="1" s="1"/>
  <c r="AR307" i="1"/>
  <c r="AQ307" i="1"/>
  <c r="AS307" i="1" s="1"/>
  <c r="AP307" i="1"/>
  <c r="AU307" i="1" s="1"/>
  <c r="AW306" i="1" a="1"/>
  <c r="AW306" i="1" s="1"/>
  <c r="AV306" i="1"/>
  <c r="AR306" i="1"/>
  <c r="AP306" i="1"/>
  <c r="AQ306" i="1" s="1"/>
  <c r="AW305" i="1" a="1"/>
  <c r="AW305" i="1" s="1"/>
  <c r="AV305" i="1"/>
  <c r="AU305" i="1"/>
  <c r="AX305" i="1" s="1"/>
  <c r="AR305" i="1"/>
  <c r="AP305" i="1"/>
  <c r="AQ305" i="1" s="1"/>
  <c r="AW304" i="1" a="1"/>
  <c r="AW304" i="1" s="1"/>
  <c r="AV304" i="1"/>
  <c r="AR304" i="1"/>
  <c r="AP304" i="1"/>
  <c r="AU304" i="1" s="1"/>
  <c r="AX304" i="1" s="1"/>
  <c r="AW303" i="1" a="1"/>
  <c r="AW303" i="1" s="1"/>
  <c r="AV303" i="1"/>
  <c r="AR303" i="1"/>
  <c r="AP303" i="1"/>
  <c r="AQ303" i="1" s="1"/>
  <c r="AW302" i="1" a="1"/>
  <c r="AW302" i="1" s="1"/>
  <c r="AV302" i="1"/>
  <c r="AR302" i="1"/>
  <c r="AP302" i="1"/>
  <c r="AQ302" i="1" s="1"/>
  <c r="AW301" i="1" a="1"/>
  <c r="AW301" i="1" s="1"/>
  <c r="AV301" i="1"/>
  <c r="AR301" i="1"/>
  <c r="AP301" i="1"/>
  <c r="AU301" i="1" s="1"/>
  <c r="AW300" i="1" a="1"/>
  <c r="AW300" i="1" s="1"/>
  <c r="AV300" i="1"/>
  <c r="AR300" i="1"/>
  <c r="AQ300" i="1"/>
  <c r="AP300" i="1"/>
  <c r="AU300" i="1" s="1"/>
  <c r="AW299" i="1" a="1"/>
  <c r="AW299" i="1" s="1"/>
  <c r="AV299" i="1"/>
  <c r="AU299" i="1"/>
  <c r="AR299" i="1"/>
  <c r="AP299" i="1"/>
  <c r="AQ299" i="1" s="1"/>
  <c r="AS299" i="1" s="1"/>
  <c r="AW298" i="1" a="1"/>
  <c r="AW298" i="1" s="1"/>
  <c r="AV298" i="1"/>
  <c r="AR298" i="1"/>
  <c r="AP298" i="1"/>
  <c r="AU298" i="1" s="1"/>
  <c r="AW297" i="1" a="1"/>
  <c r="AW297" i="1" s="1"/>
  <c r="AV297" i="1"/>
  <c r="AR297" i="1"/>
  <c r="AQ297" i="1"/>
  <c r="AS297" i="1" s="1"/>
  <c r="AP297" i="1"/>
  <c r="AU297" i="1" s="1"/>
  <c r="AW296" i="1" a="1"/>
  <c r="AW296" i="1"/>
  <c r="AV296" i="1"/>
  <c r="AR296" i="1"/>
  <c r="AP296" i="1"/>
  <c r="AU296" i="1" s="1"/>
  <c r="AW295" i="1" a="1"/>
  <c r="AW295" i="1" s="1"/>
  <c r="AV295" i="1"/>
  <c r="AR295" i="1"/>
  <c r="AP295" i="1"/>
  <c r="AU295" i="1" s="1"/>
  <c r="AW294" i="1" a="1"/>
  <c r="AW294" i="1" s="1"/>
  <c r="AV294" i="1"/>
  <c r="AR294" i="1"/>
  <c r="AQ294" i="1"/>
  <c r="AS294" i="1" s="1"/>
  <c r="AP294" i="1"/>
  <c r="AU294" i="1" s="1"/>
  <c r="AW293" i="1" a="1"/>
  <c r="AW293" i="1" s="1"/>
  <c r="AV293" i="1"/>
  <c r="AR293" i="1"/>
  <c r="AP293" i="1"/>
  <c r="AU293" i="1" s="1"/>
  <c r="AW292" i="1" a="1"/>
  <c r="AW292" i="1" s="1"/>
  <c r="AV292" i="1"/>
  <c r="AR292" i="1"/>
  <c r="AP292" i="1"/>
  <c r="AU292" i="1" s="1"/>
  <c r="AW291" i="1" a="1"/>
  <c r="AW291" i="1" s="1"/>
  <c r="AV291" i="1"/>
  <c r="AR291" i="1"/>
  <c r="AP291" i="1"/>
  <c r="AU291" i="1" s="1"/>
  <c r="AX291" i="1" s="1"/>
  <c r="AW290" i="1" a="1"/>
  <c r="AW290" i="1" s="1"/>
  <c r="AV290" i="1"/>
  <c r="AU290" i="1"/>
  <c r="AR290" i="1"/>
  <c r="AP290" i="1"/>
  <c r="AQ290" i="1" s="1"/>
  <c r="AW289" i="1" a="1"/>
  <c r="AW289" i="1" s="1"/>
  <c r="AV289" i="1"/>
  <c r="AR289" i="1"/>
  <c r="AS289" i="1" s="1"/>
  <c r="AQ289" i="1"/>
  <c r="AP289" i="1"/>
  <c r="AU289" i="1" s="1"/>
  <c r="AX289" i="1" s="1"/>
  <c r="AW288" i="1" a="1"/>
  <c r="AW288" i="1" s="1"/>
  <c r="AV288" i="1"/>
  <c r="AR288" i="1"/>
  <c r="AP288" i="1"/>
  <c r="AU288" i="1" s="1"/>
  <c r="AW287" i="1" a="1"/>
  <c r="AW287" i="1" s="1"/>
  <c r="AV287" i="1"/>
  <c r="AR287" i="1"/>
  <c r="AP287" i="1"/>
  <c r="AQ287" i="1" s="1"/>
  <c r="AS287" i="1" s="1"/>
  <c r="AW286" i="1" a="1"/>
  <c r="AW286" i="1" s="1"/>
  <c r="AV286" i="1"/>
  <c r="AR286" i="1"/>
  <c r="AQ286" i="1"/>
  <c r="AS286" i="1" s="1"/>
  <c r="AP286" i="1"/>
  <c r="AU286" i="1" s="1"/>
  <c r="AX286" i="1" s="1"/>
  <c r="AW285" i="1" a="1"/>
  <c r="AW285" i="1" s="1"/>
  <c r="AV285" i="1"/>
  <c r="AR285" i="1"/>
  <c r="AP285" i="1"/>
  <c r="AU285" i="1" s="1"/>
  <c r="AW284" i="1" a="1"/>
  <c r="AW284" i="1" s="1"/>
  <c r="AV284" i="1"/>
  <c r="AR284" i="1"/>
  <c r="AP284" i="1"/>
  <c r="AW283" i="1" a="1"/>
  <c r="AW283" i="1" s="1"/>
  <c r="AV283" i="1"/>
  <c r="AR283" i="1"/>
  <c r="AP283" i="1"/>
  <c r="AU283" i="1" s="1"/>
  <c r="AX283" i="1" s="1"/>
  <c r="AW282" i="1" a="1"/>
  <c r="AW282" i="1" s="1"/>
  <c r="AV282" i="1"/>
  <c r="AR282" i="1"/>
  <c r="AP282" i="1"/>
  <c r="AU282" i="1" s="1"/>
  <c r="AW281" i="1" a="1"/>
  <c r="AW281" i="1" s="1"/>
  <c r="AV281" i="1"/>
  <c r="AR281" i="1"/>
  <c r="AP281" i="1"/>
  <c r="AW280" i="1" a="1"/>
  <c r="AW280" i="1" s="1"/>
  <c r="AV280" i="1"/>
  <c r="AR280" i="1"/>
  <c r="AP280" i="1"/>
  <c r="AU280" i="1" s="1"/>
  <c r="AW279" i="1" a="1"/>
  <c r="AW279" i="1" s="1"/>
  <c r="AV279" i="1"/>
  <c r="AR279" i="1"/>
  <c r="AP279" i="1"/>
  <c r="AQ279" i="1" s="1"/>
  <c r="AW278" i="1" a="1"/>
  <c r="AW278" i="1" s="1"/>
  <c r="AV278" i="1"/>
  <c r="AU278" i="1"/>
  <c r="AR278" i="1"/>
  <c r="AP278" i="1"/>
  <c r="AQ278" i="1" s="1"/>
  <c r="AW277" i="1" a="1"/>
  <c r="AW277" i="1" s="1"/>
  <c r="AV277" i="1"/>
  <c r="AR277" i="1"/>
  <c r="AP277" i="1"/>
  <c r="AQ277" i="1" s="1"/>
  <c r="AW276" i="1" a="1"/>
  <c r="AW276" i="1" s="1"/>
  <c r="AV276" i="1"/>
  <c r="AU276" i="1"/>
  <c r="AR276" i="1"/>
  <c r="AQ276" i="1"/>
  <c r="AP276" i="1"/>
  <c r="AW275" i="1" a="1"/>
  <c r="AW275" i="1" s="1"/>
  <c r="AV275" i="1"/>
  <c r="AR275" i="1"/>
  <c r="AP275" i="1"/>
  <c r="AQ275" i="1" s="1"/>
  <c r="AS275" i="1" s="1"/>
  <c r="AW274" i="1" a="1"/>
  <c r="AW274" i="1" s="1"/>
  <c r="AV274" i="1"/>
  <c r="AU274" i="1"/>
  <c r="AR274" i="1"/>
  <c r="AP274" i="1"/>
  <c r="AQ274" i="1" s="1"/>
  <c r="AS274" i="1" s="1"/>
  <c r="AW273" i="1" a="1"/>
  <c r="AW273" i="1" s="1"/>
  <c r="AV273" i="1"/>
  <c r="AR273" i="1"/>
  <c r="AQ273" i="1"/>
  <c r="AP273" i="1"/>
  <c r="AU273" i="1" s="1"/>
  <c r="AW272" i="1" a="1"/>
  <c r="AW272" i="1" s="1"/>
  <c r="AV272" i="1"/>
  <c r="AU272" i="1"/>
  <c r="AX272" i="1" s="1"/>
  <c r="AR272" i="1"/>
  <c r="AP272" i="1"/>
  <c r="AQ272" i="1" s="1"/>
  <c r="AW271" i="1" a="1"/>
  <c r="AW271" i="1" s="1"/>
  <c r="AV271" i="1"/>
  <c r="AR271" i="1"/>
  <c r="AP271" i="1"/>
  <c r="AU271" i="1" s="1"/>
  <c r="AX271" i="1" s="1"/>
  <c r="AW270" i="1" a="1"/>
  <c r="AW270" i="1" s="1"/>
  <c r="AV270" i="1"/>
  <c r="AR270" i="1"/>
  <c r="AP270" i="1"/>
  <c r="AU270" i="1" s="1"/>
  <c r="AW269" i="1" a="1"/>
  <c r="AW269" i="1" s="1"/>
  <c r="AV269" i="1"/>
  <c r="AR269" i="1"/>
  <c r="AP269" i="1"/>
  <c r="AQ269" i="1" s="1"/>
  <c r="AW268" i="1" a="1"/>
  <c r="AW268" i="1" s="1"/>
  <c r="AV268" i="1"/>
  <c r="AR268" i="1"/>
  <c r="AP268" i="1"/>
  <c r="AU268" i="1" s="1"/>
  <c r="AW267" i="1" a="1"/>
  <c r="AW267" i="1" s="1"/>
  <c r="AV267" i="1"/>
  <c r="AR267" i="1"/>
  <c r="AP267" i="1"/>
  <c r="AU267" i="1" s="1"/>
  <c r="AX267" i="1" s="1"/>
  <c r="AW266" i="1" a="1"/>
  <c r="AW266" i="1" s="1"/>
  <c r="AV266" i="1"/>
  <c r="AR266" i="1"/>
  <c r="AP266" i="1"/>
  <c r="AU266" i="1" s="1"/>
  <c r="AW265" i="1" a="1"/>
  <c r="AW265" i="1" s="1"/>
  <c r="AV265" i="1"/>
  <c r="AR265" i="1"/>
  <c r="AP265" i="1"/>
  <c r="AU265" i="1" s="1"/>
  <c r="AX265" i="1" s="1"/>
  <c r="AW264" i="1" a="1"/>
  <c r="AW264" i="1" s="1"/>
  <c r="AV264" i="1"/>
  <c r="AR264" i="1"/>
  <c r="AP264" i="1"/>
  <c r="AU264" i="1" s="1"/>
  <c r="AW263" i="1" a="1"/>
  <c r="AW263" i="1" s="1"/>
  <c r="AV263" i="1"/>
  <c r="AR263" i="1"/>
  <c r="AP263" i="1"/>
  <c r="AU263" i="1" s="1"/>
  <c r="AX263" i="1" s="1"/>
  <c r="AW262" i="1" a="1"/>
  <c r="AW262" i="1" s="1"/>
  <c r="AV262" i="1"/>
  <c r="AR262" i="1"/>
  <c r="AP262" i="1"/>
  <c r="AU262" i="1" s="1"/>
  <c r="AW261" i="1" a="1"/>
  <c r="AW261" i="1" s="1"/>
  <c r="AV261" i="1"/>
  <c r="AU261" i="1"/>
  <c r="AR261" i="1"/>
  <c r="AP261" i="1"/>
  <c r="AQ261" i="1" s="1"/>
  <c r="AW260" i="1" a="1"/>
  <c r="AW260" i="1" s="1"/>
  <c r="AV260" i="1"/>
  <c r="AR260" i="1"/>
  <c r="AP260" i="1"/>
  <c r="AU260" i="1" s="1"/>
  <c r="AW259" i="1" a="1"/>
  <c r="AW259" i="1" s="1"/>
  <c r="AV259" i="1"/>
  <c r="AR259" i="1"/>
  <c r="AP259" i="1"/>
  <c r="AQ259" i="1" s="1"/>
  <c r="AW258" i="1" a="1"/>
  <c r="AW258" i="1"/>
  <c r="AV258" i="1"/>
  <c r="AR258" i="1"/>
  <c r="AP258" i="1"/>
  <c r="AU258" i="1" s="1"/>
  <c r="AW257" i="1" a="1"/>
  <c r="AW257" i="1" s="1"/>
  <c r="AV257" i="1"/>
  <c r="AR257" i="1"/>
  <c r="AP257" i="1"/>
  <c r="AW256" i="1" a="1"/>
  <c r="AW256" i="1" s="1"/>
  <c r="AV256" i="1"/>
  <c r="AR256" i="1"/>
  <c r="AQ256" i="1"/>
  <c r="AP256" i="1"/>
  <c r="AU256" i="1" s="1"/>
  <c r="AX256" i="1" s="1"/>
  <c r="AW255" i="1" a="1"/>
  <c r="AW255" i="1" s="1"/>
  <c r="AV255" i="1"/>
  <c r="AR255" i="1"/>
  <c r="AP255" i="1"/>
  <c r="AU255" i="1" s="1"/>
  <c r="AW254" i="1" a="1"/>
  <c r="AW254" i="1" s="1"/>
  <c r="AV254" i="1"/>
  <c r="AR254" i="1"/>
  <c r="AP254" i="1"/>
  <c r="AQ254" i="1" s="1"/>
  <c r="AW253" i="1" a="1"/>
  <c r="AW253" i="1" s="1"/>
  <c r="AV253" i="1"/>
  <c r="AR253" i="1"/>
  <c r="AP253" i="1"/>
  <c r="AU253" i="1" s="1"/>
  <c r="AX253" i="1" s="1"/>
  <c r="AW252" i="1" a="1"/>
  <c r="AW252" i="1"/>
  <c r="AV252" i="1"/>
  <c r="AR252" i="1"/>
  <c r="AP252" i="1"/>
  <c r="AU252" i="1" s="1"/>
  <c r="AW251" i="1" a="1"/>
  <c r="AW251" i="1" s="1"/>
  <c r="AV251" i="1"/>
  <c r="AR251" i="1"/>
  <c r="AP251" i="1"/>
  <c r="AU251" i="1" s="1"/>
  <c r="AW250" i="1" a="1"/>
  <c r="AW250" i="1" s="1"/>
  <c r="AV250" i="1"/>
  <c r="AR250" i="1"/>
  <c r="AP250" i="1"/>
  <c r="AU250" i="1" s="1"/>
  <c r="AW249" i="1" a="1"/>
  <c r="AW249" i="1" s="1"/>
  <c r="AV249" i="1"/>
  <c r="AR249" i="1"/>
  <c r="AP249" i="1"/>
  <c r="AU249" i="1" s="1"/>
  <c r="AX249" i="1" s="1"/>
  <c r="AW248" i="1" a="1"/>
  <c r="AW248" i="1"/>
  <c r="AV248" i="1"/>
  <c r="AR248" i="1"/>
  <c r="AP248" i="1"/>
  <c r="AQ248" i="1" s="1"/>
  <c r="AW247" i="1" a="1"/>
  <c r="AW247" i="1" s="1"/>
  <c r="AV247" i="1"/>
  <c r="AR247" i="1"/>
  <c r="AP247" i="1"/>
  <c r="AU247" i="1" s="1"/>
  <c r="AX247" i="1" s="1"/>
  <c r="AW246" i="1" a="1"/>
  <c r="AW246" i="1" s="1"/>
  <c r="AV246" i="1"/>
  <c r="AR246" i="1"/>
  <c r="AP246" i="1"/>
  <c r="AU246" i="1" s="1"/>
  <c r="AW245" i="1" a="1"/>
  <c r="AW245" i="1" s="1"/>
  <c r="AV245" i="1"/>
  <c r="AU245" i="1"/>
  <c r="AR245" i="1"/>
  <c r="AP245" i="1"/>
  <c r="AQ245" i="1" s="1"/>
  <c r="AW244" i="1" a="1"/>
  <c r="AW244" i="1"/>
  <c r="AV244" i="1"/>
  <c r="AR244" i="1"/>
  <c r="AP244" i="1"/>
  <c r="AQ244" i="1" s="1"/>
  <c r="AW243" i="1" a="1"/>
  <c r="AW243" i="1" s="1"/>
  <c r="AV243" i="1"/>
  <c r="AR243" i="1"/>
  <c r="AP243" i="1"/>
  <c r="AQ243" i="1" s="1"/>
  <c r="AS243" i="1" s="1"/>
  <c r="AW242" i="1" a="1"/>
  <c r="AW242" i="1" s="1"/>
  <c r="AV242" i="1"/>
  <c r="AU242" i="1"/>
  <c r="AX242" i="1" s="1"/>
  <c r="AR242" i="1"/>
  <c r="AP242" i="1"/>
  <c r="AQ242" i="1" s="1"/>
  <c r="AW241" i="1" a="1"/>
  <c r="AW241" i="1" s="1"/>
  <c r="AV241" i="1"/>
  <c r="AU241" i="1"/>
  <c r="AX241" i="1" s="1"/>
  <c r="AR241" i="1"/>
  <c r="AS241" i="1" s="1"/>
  <c r="AQ241" i="1"/>
  <c r="AP241" i="1"/>
  <c r="AW240" i="1" a="1"/>
  <c r="AW240" i="1" s="1"/>
  <c r="AV240" i="1"/>
  <c r="AR240" i="1"/>
  <c r="AQ240" i="1"/>
  <c r="AP240" i="1"/>
  <c r="AU240" i="1" s="1"/>
  <c r="AW239" i="1" a="1"/>
  <c r="AW239" i="1" s="1"/>
  <c r="AV239" i="1"/>
  <c r="AR239" i="1"/>
  <c r="AP239" i="1"/>
  <c r="AU239" i="1" s="1"/>
  <c r="AX239" i="1" s="1"/>
  <c r="AW238" i="1" a="1"/>
  <c r="AW238" i="1" s="1"/>
  <c r="AV238" i="1"/>
  <c r="AR238" i="1"/>
  <c r="AP238" i="1"/>
  <c r="AU238" i="1" s="1"/>
  <c r="AW237" i="1" a="1"/>
  <c r="AW237" i="1" s="1"/>
  <c r="AV237" i="1"/>
  <c r="AU237" i="1"/>
  <c r="AX237" i="1" s="1"/>
  <c r="AR237" i="1"/>
  <c r="AP237" i="1"/>
  <c r="AQ237" i="1" s="1"/>
  <c r="AW236" i="1" a="1"/>
  <c r="AW236" i="1" s="1"/>
  <c r="AV236" i="1"/>
  <c r="AR236" i="1"/>
  <c r="AP236" i="1"/>
  <c r="AU236" i="1" s="1"/>
  <c r="AW235" i="1" a="1"/>
  <c r="AW235" i="1" s="1"/>
  <c r="AV235" i="1"/>
  <c r="AR235" i="1"/>
  <c r="AQ235" i="1"/>
  <c r="AS235" i="1" s="1"/>
  <c r="AP235" i="1"/>
  <c r="AU235" i="1" s="1"/>
  <c r="AW234" i="1" a="1"/>
  <c r="AW234" i="1" s="1"/>
  <c r="AV234" i="1"/>
  <c r="AR234" i="1"/>
  <c r="AP234" i="1"/>
  <c r="AQ234" i="1" s="1"/>
  <c r="AS234" i="1" s="1"/>
  <c r="AW233" i="1" a="1"/>
  <c r="AW233" i="1" s="1"/>
  <c r="AV233" i="1"/>
  <c r="AR233" i="1"/>
  <c r="AP233" i="1"/>
  <c r="AQ233" i="1" s="1"/>
  <c r="AS233" i="1" s="1"/>
  <c r="AW232" i="1" a="1"/>
  <c r="AW232" i="1" s="1"/>
  <c r="AV232" i="1"/>
  <c r="AR232" i="1"/>
  <c r="AP232" i="1"/>
  <c r="AU232" i="1" s="1"/>
  <c r="AX232" i="1" s="1"/>
  <c r="AW231" i="1" a="1"/>
  <c r="AW231" i="1" s="1"/>
  <c r="AV231" i="1"/>
  <c r="AU231" i="1"/>
  <c r="AR231" i="1"/>
  <c r="AQ231" i="1"/>
  <c r="AP231" i="1"/>
  <c r="AW230" i="1" a="1"/>
  <c r="AW230" i="1"/>
  <c r="AV230" i="1"/>
  <c r="AU230" i="1"/>
  <c r="AR230" i="1"/>
  <c r="AP230" i="1"/>
  <c r="AQ230" i="1" s="1"/>
  <c r="AW229" i="1" a="1"/>
  <c r="AW229" i="1" s="1"/>
  <c r="AV229" i="1"/>
  <c r="AR229" i="1"/>
  <c r="AP229" i="1"/>
  <c r="AU229" i="1" s="1"/>
  <c r="AW228" i="1" a="1"/>
  <c r="AW228" i="1" s="1"/>
  <c r="AV228" i="1"/>
  <c r="AR228" i="1"/>
  <c r="AP228" i="1"/>
  <c r="AU228" i="1" s="1"/>
  <c r="AX228" i="1" s="1"/>
  <c r="AW227" i="1" a="1"/>
  <c r="AW227" i="1" s="1"/>
  <c r="AV227" i="1"/>
  <c r="AU227" i="1"/>
  <c r="AR227" i="1"/>
  <c r="AQ227" i="1"/>
  <c r="AS227" i="1" s="1"/>
  <c r="AP227" i="1"/>
  <c r="AW226" i="1" a="1"/>
  <c r="AW226" i="1" s="1"/>
  <c r="AV226" i="1"/>
  <c r="AR226" i="1"/>
  <c r="AP226" i="1"/>
  <c r="AU226" i="1" s="1"/>
  <c r="AW225" i="1" a="1"/>
  <c r="AW225" i="1" s="1"/>
  <c r="AV225" i="1"/>
  <c r="AR225" i="1"/>
  <c r="AQ225" i="1"/>
  <c r="AP225" i="1"/>
  <c r="AU225" i="1" s="1"/>
  <c r="AX225" i="1" s="1"/>
  <c r="AX224" i="1"/>
  <c r="AW224" i="1" a="1"/>
  <c r="AW224" i="1" s="1"/>
  <c r="AV224" i="1"/>
  <c r="AR224" i="1"/>
  <c r="AP224" i="1"/>
  <c r="AU224" i="1" s="1"/>
  <c r="AW223" i="1" a="1"/>
  <c r="AW223" i="1" s="1"/>
  <c r="AV223" i="1"/>
  <c r="AR223" i="1"/>
  <c r="AP223" i="1"/>
  <c r="AU223" i="1" s="1"/>
  <c r="AW222" i="1" a="1"/>
  <c r="AW222" i="1" s="1"/>
  <c r="AV222" i="1"/>
  <c r="AU222" i="1"/>
  <c r="AR222" i="1"/>
  <c r="AQ222" i="1"/>
  <c r="AP222" i="1"/>
  <c r="AW221" i="1" a="1"/>
  <c r="AW221" i="1" s="1"/>
  <c r="AV221" i="1"/>
  <c r="AR221" i="1"/>
  <c r="AP221" i="1"/>
  <c r="AU221" i="1" s="1"/>
  <c r="AW220" i="1" a="1"/>
  <c r="AW220" i="1" s="1"/>
  <c r="AV220" i="1"/>
  <c r="AR220" i="1"/>
  <c r="AP220" i="1"/>
  <c r="AU220" i="1" s="1"/>
  <c r="AW219" i="1" a="1"/>
  <c r="AW219" i="1" s="1"/>
  <c r="AV219" i="1"/>
  <c r="AR219" i="1"/>
  <c r="AP219" i="1"/>
  <c r="AU219" i="1" s="1"/>
  <c r="AW218" i="1" a="1"/>
  <c r="AW218" i="1" s="1"/>
  <c r="AV218" i="1"/>
  <c r="AR218" i="1"/>
  <c r="AP218" i="1"/>
  <c r="AU218" i="1" s="1"/>
  <c r="AX218" i="1" s="1"/>
  <c r="AW217" i="1" a="1"/>
  <c r="AW217" i="1" s="1"/>
  <c r="AV217" i="1"/>
  <c r="AR217" i="1"/>
  <c r="AP217" i="1"/>
  <c r="AU217" i="1" s="1"/>
  <c r="AX217" i="1" s="1"/>
  <c r="AW216" i="1" a="1"/>
  <c r="AW216" i="1" s="1"/>
  <c r="AV216" i="1"/>
  <c r="AU216" i="1"/>
  <c r="AR216" i="1"/>
  <c r="AQ216" i="1"/>
  <c r="AS216" i="1" s="1"/>
  <c r="AP216" i="1"/>
  <c r="AW215" i="1" a="1"/>
  <c r="AW215" i="1" s="1"/>
  <c r="AV215" i="1"/>
  <c r="AR215" i="1"/>
  <c r="AQ215" i="1"/>
  <c r="AP215" i="1"/>
  <c r="AU215" i="1" s="1"/>
  <c r="AW214" i="1" a="1"/>
  <c r="AW214" i="1" s="1"/>
  <c r="AV214" i="1"/>
  <c r="AR214" i="1"/>
  <c r="AP214" i="1"/>
  <c r="AU214" i="1" s="1"/>
  <c r="AX214" i="1" s="1"/>
  <c r="AW213" i="1" a="1"/>
  <c r="AW213" i="1" s="1"/>
  <c r="AV213" i="1"/>
  <c r="AR213" i="1"/>
  <c r="AP213" i="1"/>
  <c r="AU213" i="1" s="1"/>
  <c r="AX213" i="1" s="1"/>
  <c r="AW212" i="1" a="1"/>
  <c r="AW212" i="1"/>
  <c r="AV212" i="1"/>
  <c r="AR212" i="1"/>
  <c r="AP212" i="1"/>
  <c r="AQ212" i="1" s="1"/>
  <c r="AW211" i="1" a="1"/>
  <c r="AW211" i="1" s="1"/>
  <c r="AV211" i="1"/>
  <c r="AR211" i="1"/>
  <c r="AQ211" i="1"/>
  <c r="AP211" i="1"/>
  <c r="AU211" i="1" s="1"/>
  <c r="AX211" i="1" s="1"/>
  <c r="AW210" i="1" a="1"/>
  <c r="AW210" i="1"/>
  <c r="AV210" i="1"/>
  <c r="AR210" i="1"/>
  <c r="AP210" i="1"/>
  <c r="AQ210" i="1" s="1"/>
  <c r="AW209" i="1" a="1"/>
  <c r="AW209" i="1" s="1"/>
  <c r="AV209" i="1"/>
  <c r="AR209" i="1"/>
  <c r="AP209" i="1"/>
  <c r="AQ209" i="1" s="1"/>
  <c r="AW208" i="1" a="1"/>
  <c r="AW208" i="1" s="1"/>
  <c r="AV208" i="1"/>
  <c r="AR208" i="1"/>
  <c r="AP208" i="1"/>
  <c r="AU208" i="1" s="1"/>
  <c r="AW207" i="1" a="1"/>
  <c r="AW207" i="1"/>
  <c r="AV207" i="1"/>
  <c r="AU207" i="1"/>
  <c r="AX207" i="1" s="1"/>
  <c r="AR207" i="1"/>
  <c r="AP207" i="1"/>
  <c r="AQ207" i="1" s="1"/>
  <c r="AS207" i="1" s="1"/>
  <c r="AW206" i="1" a="1"/>
  <c r="AW206" i="1" s="1"/>
  <c r="AV206" i="1"/>
  <c r="AR206" i="1"/>
  <c r="AP206" i="1"/>
  <c r="AQ206" i="1" s="1"/>
  <c r="AW205" i="1" a="1"/>
  <c r="AW205" i="1" s="1"/>
  <c r="AV205" i="1"/>
  <c r="AU205" i="1"/>
  <c r="AR205" i="1"/>
  <c r="AQ205" i="1"/>
  <c r="AS205" i="1" s="1"/>
  <c r="AP205" i="1"/>
  <c r="AW204" i="1" a="1"/>
  <c r="AW204" i="1" s="1"/>
  <c r="AV204" i="1"/>
  <c r="AR204" i="1"/>
  <c r="AP204" i="1"/>
  <c r="AU204" i="1" s="1"/>
  <c r="AW203" i="1" a="1"/>
  <c r="AW203" i="1" s="1"/>
  <c r="AV203" i="1"/>
  <c r="AR203" i="1"/>
  <c r="AP203" i="1"/>
  <c r="AU203" i="1" s="1"/>
  <c r="AX203" i="1" s="1"/>
  <c r="AW202" i="1" a="1"/>
  <c r="AW202" i="1" s="1"/>
  <c r="AV202" i="1"/>
  <c r="AR202" i="1"/>
  <c r="AP202" i="1"/>
  <c r="AQ202" i="1" s="1"/>
  <c r="AW201" i="1" a="1"/>
  <c r="AW201" i="1" s="1"/>
  <c r="AV201" i="1"/>
  <c r="AR201" i="1"/>
  <c r="AP201" i="1"/>
  <c r="AQ201" i="1" s="1"/>
  <c r="AW200" i="1" a="1"/>
  <c r="AW200" i="1"/>
  <c r="AV200" i="1"/>
  <c r="AR200" i="1"/>
  <c r="AQ200" i="1"/>
  <c r="AS200" i="1" s="1"/>
  <c r="AP200" i="1"/>
  <c r="AU200" i="1" s="1"/>
  <c r="AX200" i="1" s="1"/>
  <c r="AW199" i="1" a="1"/>
  <c r="AW199" i="1"/>
  <c r="AV199" i="1"/>
  <c r="AU199" i="1"/>
  <c r="AR199" i="1"/>
  <c r="AP199" i="1"/>
  <c r="AQ199" i="1" s="1"/>
  <c r="AW198" i="1" a="1"/>
  <c r="AW198" i="1" s="1"/>
  <c r="AV198" i="1"/>
  <c r="AR198" i="1"/>
  <c r="AP198" i="1"/>
  <c r="AQ198" i="1" s="1"/>
  <c r="AW197" i="1" a="1"/>
  <c r="AW197" i="1" s="1"/>
  <c r="AV197" i="1"/>
  <c r="AR197" i="1"/>
  <c r="AP197" i="1"/>
  <c r="AU197" i="1" s="1"/>
  <c r="AW196" i="1" a="1"/>
  <c r="AW196" i="1" s="1"/>
  <c r="AV196" i="1"/>
  <c r="AR196" i="1"/>
  <c r="AP196" i="1"/>
  <c r="AQ196" i="1" s="1"/>
  <c r="AW195" i="1" a="1"/>
  <c r="AW195" i="1" s="1"/>
  <c r="AV195" i="1"/>
  <c r="AU195" i="1"/>
  <c r="AX195" i="1" s="1"/>
  <c r="AR195" i="1"/>
  <c r="AP195" i="1"/>
  <c r="AQ195" i="1" s="1"/>
  <c r="AS195" i="1" s="1"/>
  <c r="AW194" i="1" a="1"/>
  <c r="AW194" i="1" s="1"/>
  <c r="AV194" i="1"/>
  <c r="AR194" i="1"/>
  <c r="AP194" i="1"/>
  <c r="AU194" i="1" s="1"/>
  <c r="AW193" i="1" a="1"/>
  <c r="AW193" i="1" s="1"/>
  <c r="AV193" i="1"/>
  <c r="AR193" i="1"/>
  <c r="AP193" i="1"/>
  <c r="AW192" i="1" a="1"/>
  <c r="AW192" i="1" s="1"/>
  <c r="AV192" i="1"/>
  <c r="AR192" i="1"/>
  <c r="AP192" i="1"/>
  <c r="AQ192" i="1" s="1"/>
  <c r="AW191" i="1" a="1"/>
  <c r="AW191" i="1"/>
  <c r="AV191" i="1"/>
  <c r="AR191" i="1"/>
  <c r="AQ191" i="1"/>
  <c r="AP191" i="1"/>
  <c r="AU191" i="1" s="1"/>
  <c r="AW190" i="1" a="1"/>
  <c r="AW190" i="1" s="1"/>
  <c r="AV190" i="1"/>
  <c r="AU190" i="1"/>
  <c r="AR190" i="1"/>
  <c r="AP190" i="1"/>
  <c r="AQ190" i="1" s="1"/>
  <c r="AW189" i="1" a="1"/>
  <c r="AW189" i="1" s="1"/>
  <c r="AV189" i="1"/>
  <c r="AR189" i="1"/>
  <c r="AP189" i="1"/>
  <c r="AU189" i="1" s="1"/>
  <c r="AX189" i="1" s="1"/>
  <c r="AW188" i="1" a="1"/>
  <c r="AW188" i="1" s="1"/>
  <c r="AV188" i="1"/>
  <c r="AU188" i="1"/>
  <c r="AR188" i="1"/>
  <c r="AP188" i="1"/>
  <c r="AQ188" i="1" s="1"/>
  <c r="AW187" i="1" a="1"/>
  <c r="AW187" i="1" s="1"/>
  <c r="AV187" i="1"/>
  <c r="AU187" i="1"/>
  <c r="AR187" i="1"/>
  <c r="AQ187" i="1"/>
  <c r="AP187" i="1"/>
  <c r="AW186" i="1" a="1"/>
  <c r="AW186" i="1"/>
  <c r="AV186" i="1"/>
  <c r="AR186" i="1"/>
  <c r="AP186" i="1"/>
  <c r="AW185" i="1" a="1"/>
  <c r="AW185" i="1" s="1"/>
  <c r="AV185" i="1"/>
  <c r="AR185" i="1"/>
  <c r="AP185" i="1"/>
  <c r="AU185" i="1" s="1"/>
  <c r="AW184" i="1" a="1"/>
  <c r="AW184" i="1" s="1"/>
  <c r="AV184" i="1"/>
  <c r="AU184" i="1"/>
  <c r="AX184" i="1" s="1"/>
  <c r="AR184" i="1"/>
  <c r="AP184" i="1"/>
  <c r="AQ184" i="1" s="1"/>
  <c r="AS184" i="1" s="1"/>
  <c r="AW183" i="1" a="1"/>
  <c r="AW183" i="1" s="1"/>
  <c r="AV183" i="1"/>
  <c r="AR183" i="1"/>
  <c r="AP183" i="1"/>
  <c r="AU183" i="1" s="1"/>
  <c r="AW182" i="1" a="1"/>
  <c r="AW182" i="1" s="1"/>
  <c r="AV182" i="1"/>
  <c r="AR182" i="1"/>
  <c r="AP182" i="1"/>
  <c r="AW181" i="1" a="1"/>
  <c r="AW181" i="1" s="1"/>
  <c r="AV181" i="1"/>
  <c r="AR181" i="1"/>
  <c r="AQ181" i="1"/>
  <c r="AP181" i="1"/>
  <c r="AU181" i="1" s="1"/>
  <c r="AX181" i="1" s="1"/>
  <c r="AW180" i="1" a="1"/>
  <c r="AW180" i="1" s="1"/>
  <c r="AV180" i="1"/>
  <c r="AR180" i="1"/>
  <c r="AP180" i="1"/>
  <c r="AU180" i="1" s="1"/>
  <c r="AW179" i="1" a="1"/>
  <c r="AW179" i="1" s="1"/>
  <c r="AV179" i="1"/>
  <c r="AU179" i="1"/>
  <c r="AR179" i="1"/>
  <c r="AP179" i="1"/>
  <c r="AQ179" i="1" s="1"/>
  <c r="AS179" i="1" s="1"/>
  <c r="AW178" i="1" a="1"/>
  <c r="AW178" i="1" s="1"/>
  <c r="AV178" i="1"/>
  <c r="AR178" i="1"/>
  <c r="AP178" i="1"/>
  <c r="AU178" i="1" s="1"/>
  <c r="AW177" i="1" a="1"/>
  <c r="AW177" i="1" s="1"/>
  <c r="AV177" i="1"/>
  <c r="AR177" i="1"/>
  <c r="AP177" i="1"/>
  <c r="AU177" i="1" s="1"/>
  <c r="AX177" i="1" s="1"/>
  <c r="AW176" i="1" a="1"/>
  <c r="AW176" i="1" s="1"/>
  <c r="AV176" i="1"/>
  <c r="AR176" i="1"/>
  <c r="AP176" i="1"/>
  <c r="AU176" i="1" s="1"/>
  <c r="AX176" i="1" s="1"/>
  <c r="AW175" i="1" a="1"/>
  <c r="AW175" i="1" s="1"/>
  <c r="AV175" i="1"/>
  <c r="AU175" i="1"/>
  <c r="AR175" i="1"/>
  <c r="AQ175" i="1"/>
  <c r="AP175" i="1"/>
  <c r="AW174" i="1" a="1"/>
  <c r="AW174" i="1" s="1"/>
  <c r="AV174" i="1"/>
  <c r="AR174" i="1"/>
  <c r="AP174" i="1"/>
  <c r="AU174" i="1" s="1"/>
  <c r="AX174" i="1" s="1"/>
  <c r="AW173" i="1" a="1"/>
  <c r="AW173" i="1" s="1"/>
  <c r="AV173" i="1"/>
  <c r="AU173" i="1"/>
  <c r="AX173" i="1" s="1"/>
  <c r="AR173" i="1"/>
  <c r="AP173" i="1"/>
  <c r="AQ173" i="1" s="1"/>
  <c r="AW172" i="1" a="1"/>
  <c r="AW172" i="1" s="1"/>
  <c r="AV172" i="1"/>
  <c r="AR172" i="1"/>
  <c r="AP172" i="1"/>
  <c r="AU172" i="1" s="1"/>
  <c r="AX172" i="1" s="1"/>
  <c r="AW171" i="1" a="1"/>
  <c r="AW171" i="1" s="1"/>
  <c r="AV171" i="1"/>
  <c r="AR171" i="1"/>
  <c r="AQ171" i="1"/>
  <c r="AS171" i="1" s="1"/>
  <c r="AP171" i="1"/>
  <c r="AU171" i="1" s="1"/>
  <c r="AW170" i="1" a="1"/>
  <c r="AW170" i="1" s="1"/>
  <c r="AV170" i="1"/>
  <c r="AR170" i="1"/>
  <c r="AP170" i="1"/>
  <c r="AU170" i="1" s="1"/>
  <c r="AW169" i="1" a="1"/>
  <c r="AW169" i="1" s="1"/>
  <c r="AV169" i="1"/>
  <c r="AR169" i="1"/>
  <c r="AP169" i="1"/>
  <c r="AU169" i="1" s="1"/>
  <c r="AX169" i="1" s="1"/>
  <c r="AW168" i="1" a="1"/>
  <c r="AW168" i="1" s="1"/>
  <c r="AV168" i="1"/>
  <c r="AR168" i="1"/>
  <c r="AQ168" i="1"/>
  <c r="AS168" i="1" s="1"/>
  <c r="AP168" i="1"/>
  <c r="AU168" i="1" s="1"/>
  <c r="AX168" i="1" s="1"/>
  <c r="AW167" i="1" a="1"/>
  <c r="AW167" i="1" s="1"/>
  <c r="AV167" i="1"/>
  <c r="AR167" i="1"/>
  <c r="AP167" i="1"/>
  <c r="AQ167" i="1" s="1"/>
  <c r="AW166" i="1" a="1"/>
  <c r="AW166" i="1" s="1"/>
  <c r="AV166" i="1"/>
  <c r="AR166" i="1"/>
  <c r="AP166" i="1"/>
  <c r="AU166" i="1" s="1"/>
  <c r="AX166" i="1" s="1"/>
  <c r="AW165" i="1" a="1"/>
  <c r="AW165" i="1" s="1"/>
  <c r="AV165" i="1"/>
  <c r="AR165" i="1"/>
  <c r="AP165" i="1"/>
  <c r="AU165" i="1" s="1"/>
  <c r="AX165" i="1" s="1"/>
  <c r="AW164" i="1" a="1"/>
  <c r="AW164" i="1" s="1"/>
  <c r="AV164" i="1"/>
  <c r="AR164" i="1"/>
  <c r="AP164" i="1"/>
  <c r="AU164" i="1" s="1"/>
  <c r="AW163" i="1" a="1"/>
  <c r="AW163" i="1" s="1"/>
  <c r="AV163" i="1"/>
  <c r="AR163" i="1"/>
  <c r="AP163" i="1"/>
  <c r="AQ163" i="1" s="1"/>
  <c r="AW162" i="1" a="1"/>
  <c r="AW162" i="1" s="1"/>
  <c r="AV162" i="1"/>
  <c r="AU162" i="1"/>
  <c r="AR162" i="1"/>
  <c r="AP162" i="1"/>
  <c r="AQ162" i="1" s="1"/>
  <c r="AS162" i="1" s="1"/>
  <c r="AW161" i="1" a="1"/>
  <c r="AW161" i="1" s="1"/>
  <c r="AV161" i="1"/>
  <c r="AR161" i="1"/>
  <c r="AP161" i="1"/>
  <c r="AU161" i="1" s="1"/>
  <c r="AW160" i="1" a="1"/>
  <c r="AW160" i="1" s="1"/>
  <c r="AV160" i="1"/>
  <c r="AR160" i="1"/>
  <c r="AP160" i="1"/>
  <c r="AU160" i="1" s="1"/>
  <c r="AX160" i="1" s="1"/>
  <c r="AW159" i="1" a="1"/>
  <c r="AW159" i="1" s="1"/>
  <c r="AV159" i="1"/>
  <c r="AR159" i="1"/>
  <c r="AP159" i="1"/>
  <c r="AQ159" i="1" s="1"/>
  <c r="AW158" i="1" a="1"/>
  <c r="AW158" i="1" s="1"/>
  <c r="AV158" i="1"/>
  <c r="AU158" i="1"/>
  <c r="AR158" i="1"/>
  <c r="AP158" i="1"/>
  <c r="AQ158" i="1" s="1"/>
  <c r="AW157" i="1" a="1"/>
  <c r="AW157" i="1"/>
  <c r="AV157" i="1"/>
  <c r="AR157" i="1"/>
  <c r="AP157" i="1"/>
  <c r="AQ157" i="1" s="1"/>
  <c r="AW156" i="1" a="1"/>
  <c r="AW156" i="1" s="1"/>
  <c r="AV156" i="1"/>
  <c r="AR156" i="1"/>
  <c r="AP156" i="1"/>
  <c r="AQ156" i="1" s="1"/>
  <c r="AW155" i="1" a="1"/>
  <c r="AW155" i="1" s="1"/>
  <c r="AV155" i="1"/>
  <c r="AU155" i="1"/>
  <c r="AX155" i="1" s="1"/>
  <c r="AR155" i="1"/>
  <c r="AP155" i="1"/>
  <c r="AQ155" i="1" s="1"/>
  <c r="AW154" i="1" a="1"/>
  <c r="AW154" i="1" s="1"/>
  <c r="AV154" i="1"/>
  <c r="AX154" i="1" s="1"/>
  <c r="AR154" i="1"/>
  <c r="AQ154" i="1"/>
  <c r="AS154" i="1" s="1"/>
  <c r="AP154" i="1"/>
  <c r="AU154" i="1" s="1"/>
  <c r="AW153" i="1" a="1"/>
  <c r="AW153" i="1" s="1"/>
  <c r="AV153" i="1"/>
  <c r="AR153" i="1"/>
  <c r="AQ153" i="1"/>
  <c r="AP153" i="1"/>
  <c r="AU153" i="1" s="1"/>
  <c r="AX153" i="1" s="1"/>
  <c r="AW152" i="1" a="1"/>
  <c r="AW152" i="1" s="1"/>
  <c r="AV152" i="1"/>
  <c r="AR152" i="1"/>
  <c r="AP152" i="1"/>
  <c r="AU152" i="1" s="1"/>
  <c r="AX152" i="1" s="1"/>
  <c r="AW151" i="1" a="1"/>
  <c r="AW151" i="1" s="1"/>
  <c r="AV151" i="1"/>
  <c r="AR151" i="1"/>
  <c r="AP151" i="1"/>
  <c r="AU151" i="1" s="1"/>
  <c r="AW150" i="1" a="1"/>
  <c r="AW150" i="1" s="1"/>
  <c r="AV150" i="1"/>
  <c r="AR150" i="1"/>
  <c r="AP150" i="1"/>
  <c r="AU150" i="1" s="1"/>
  <c r="AX150" i="1" s="1"/>
  <c r="AW149" i="1" a="1"/>
  <c r="AW149" i="1" s="1"/>
  <c r="AV149" i="1"/>
  <c r="AR149" i="1"/>
  <c r="AP149" i="1"/>
  <c r="AU149" i="1" s="1"/>
  <c r="AX149" i="1" s="1"/>
  <c r="AW148" i="1" a="1"/>
  <c r="AW148" i="1" s="1"/>
  <c r="AV148" i="1"/>
  <c r="AU148" i="1"/>
  <c r="AR148" i="1"/>
  <c r="AQ148" i="1"/>
  <c r="AP148" i="1"/>
  <c r="AW147" i="1" a="1"/>
  <c r="AW147" i="1" s="1"/>
  <c r="AV147" i="1"/>
  <c r="AU147" i="1"/>
  <c r="AX147" i="1" s="1"/>
  <c r="AR147" i="1"/>
  <c r="AQ147" i="1"/>
  <c r="AS147" i="1" s="1"/>
  <c r="AP147" i="1"/>
  <c r="AW146" i="1" a="1"/>
  <c r="AW146" i="1"/>
  <c r="AV146" i="1"/>
  <c r="AR146" i="1"/>
  <c r="AP146" i="1"/>
  <c r="AU146" i="1" s="1"/>
  <c r="AX146" i="1" s="1"/>
  <c r="AW145" i="1" a="1"/>
  <c r="AW145" i="1" s="1"/>
  <c r="AV145" i="1"/>
  <c r="AR145" i="1"/>
  <c r="AP145" i="1"/>
  <c r="AU145" i="1" s="1"/>
  <c r="AX145" i="1" s="1"/>
  <c r="AW144" i="1" a="1"/>
  <c r="AW144" i="1" s="1"/>
  <c r="AV144" i="1"/>
  <c r="AR144" i="1"/>
  <c r="AP144" i="1"/>
  <c r="AQ144" i="1" s="1"/>
  <c r="AW143" i="1" a="1"/>
  <c r="AW143" i="1" s="1"/>
  <c r="AV143" i="1"/>
  <c r="AU143" i="1"/>
  <c r="AR143" i="1"/>
  <c r="AQ143" i="1"/>
  <c r="AS143" i="1" s="1"/>
  <c r="AP143" i="1"/>
  <c r="AW142" i="1" a="1"/>
  <c r="AW142" i="1" s="1"/>
  <c r="AV142" i="1"/>
  <c r="AR142" i="1"/>
  <c r="AQ142" i="1"/>
  <c r="AP142" i="1"/>
  <c r="AU142" i="1" s="1"/>
  <c r="AW141" i="1" a="1"/>
  <c r="AW141" i="1" s="1"/>
  <c r="AV141" i="1"/>
  <c r="AR141" i="1"/>
  <c r="AP141" i="1"/>
  <c r="AU141" i="1" s="1"/>
  <c r="AW140" i="1" a="1"/>
  <c r="AW140" i="1" s="1"/>
  <c r="AV140" i="1"/>
  <c r="AR140" i="1"/>
  <c r="AP140" i="1"/>
  <c r="AU140" i="1" s="1"/>
  <c r="AW139" i="1" a="1"/>
  <c r="AW139" i="1" s="1"/>
  <c r="AV139" i="1"/>
  <c r="AR139" i="1"/>
  <c r="AP139" i="1"/>
  <c r="AU139" i="1" s="1"/>
  <c r="AW138" i="1" a="1"/>
  <c r="AW138" i="1" s="1"/>
  <c r="AV138" i="1"/>
  <c r="AR138" i="1"/>
  <c r="AP138" i="1"/>
  <c r="AU138" i="1" s="1"/>
  <c r="AW137" i="1" a="1"/>
  <c r="AW137" i="1" s="1"/>
  <c r="AV137" i="1"/>
  <c r="AR137" i="1"/>
  <c r="AQ137" i="1"/>
  <c r="AS137" i="1" s="1"/>
  <c r="AP137" i="1"/>
  <c r="AU137" i="1" s="1"/>
  <c r="AW136" i="1" a="1"/>
  <c r="AW136" i="1"/>
  <c r="AV136" i="1"/>
  <c r="AU136" i="1"/>
  <c r="AX136" i="1" s="1"/>
  <c r="AR136" i="1"/>
  <c r="AQ136" i="1"/>
  <c r="AP136" i="1"/>
  <c r="AW135" i="1" a="1"/>
  <c r="AW135" i="1" s="1"/>
  <c r="AV135" i="1"/>
  <c r="AR135" i="1"/>
  <c r="AQ135" i="1"/>
  <c r="AP135" i="1"/>
  <c r="AU135" i="1" s="1"/>
  <c r="AW134" i="1" a="1"/>
  <c r="AW134" i="1" s="1"/>
  <c r="AV134" i="1"/>
  <c r="AR134" i="1"/>
  <c r="AQ134" i="1"/>
  <c r="AP134" i="1"/>
  <c r="AU134" i="1" s="1"/>
  <c r="AW133" i="1" a="1"/>
  <c r="AW133" i="1" s="1"/>
  <c r="AV133" i="1"/>
  <c r="AR133" i="1"/>
  <c r="AP133" i="1"/>
  <c r="AQ133" i="1" s="1"/>
  <c r="AW132" i="1" a="1"/>
  <c r="AW132" i="1" s="1"/>
  <c r="AV132" i="1"/>
  <c r="AR132" i="1"/>
  <c r="AQ132" i="1"/>
  <c r="AP132" i="1"/>
  <c r="AU132" i="1" s="1"/>
  <c r="AW131" i="1" a="1"/>
  <c r="AW131" i="1" s="1"/>
  <c r="AV131" i="1"/>
  <c r="AU131" i="1"/>
  <c r="AR131" i="1"/>
  <c r="AP131" i="1"/>
  <c r="AQ131" i="1" s="1"/>
  <c r="AW130" i="1" a="1"/>
  <c r="AW130" i="1" s="1"/>
  <c r="AV130" i="1"/>
  <c r="AR130" i="1"/>
  <c r="AP130" i="1"/>
  <c r="AQ130" i="1" s="1"/>
  <c r="AW129" i="1" a="1"/>
  <c r="AW129" i="1" s="1"/>
  <c r="AV129" i="1"/>
  <c r="AR129" i="1"/>
  <c r="AP129" i="1"/>
  <c r="AU129" i="1" s="1"/>
  <c r="AX129" i="1" s="1"/>
  <c r="AW128" i="1" a="1"/>
  <c r="AW128" i="1" s="1"/>
  <c r="AV128" i="1"/>
  <c r="AR128" i="1"/>
  <c r="AQ128" i="1"/>
  <c r="AP128" i="1"/>
  <c r="AU128" i="1" s="1"/>
  <c r="AW127" i="1" a="1"/>
  <c r="AW127" i="1" s="1"/>
  <c r="AV127" i="1"/>
  <c r="AX127" i="1" s="1"/>
  <c r="AU127" i="1"/>
  <c r="AR127" i="1"/>
  <c r="AP127" i="1"/>
  <c r="AQ127" i="1" s="1"/>
  <c r="AW126" i="1" a="1"/>
  <c r="AW126" i="1" s="1"/>
  <c r="AV126" i="1"/>
  <c r="AR126" i="1"/>
  <c r="AQ126" i="1"/>
  <c r="AP126" i="1"/>
  <c r="AU126" i="1" s="1"/>
  <c r="AW125" i="1" a="1"/>
  <c r="AW125" i="1" s="1"/>
  <c r="AV125" i="1"/>
  <c r="AR125" i="1"/>
  <c r="AP125" i="1"/>
  <c r="AU125" i="1" s="1"/>
  <c r="AX125" i="1" s="1"/>
  <c r="AW124" i="1" a="1"/>
  <c r="AW124" i="1" s="1"/>
  <c r="AV124" i="1"/>
  <c r="AR124" i="1"/>
  <c r="AP124" i="1"/>
  <c r="AQ124" i="1" s="1"/>
  <c r="AW123" i="1" a="1"/>
  <c r="AW123" i="1" s="1"/>
  <c r="AV123" i="1"/>
  <c r="AR123" i="1"/>
  <c r="AP123" i="1"/>
  <c r="AW122" i="1" a="1"/>
  <c r="AW122" i="1" s="1"/>
  <c r="AV122" i="1"/>
  <c r="AR122" i="1"/>
  <c r="AP122" i="1"/>
  <c r="AU122" i="1" s="1"/>
  <c r="AW121" i="1" a="1"/>
  <c r="AW121" i="1" s="1"/>
  <c r="AV121" i="1"/>
  <c r="AR121" i="1"/>
  <c r="AQ121" i="1"/>
  <c r="AP121" i="1"/>
  <c r="AU121" i="1" s="1"/>
  <c r="AW120" i="1" a="1"/>
  <c r="AW120" i="1" s="1"/>
  <c r="AV120" i="1"/>
  <c r="AR120" i="1"/>
  <c r="AP120" i="1"/>
  <c r="AU120" i="1" s="1"/>
  <c r="AW119" i="1" a="1"/>
  <c r="AW119" i="1"/>
  <c r="AV119" i="1"/>
  <c r="AU119" i="1"/>
  <c r="AX119" i="1" s="1"/>
  <c r="AR119" i="1"/>
  <c r="AP119" i="1"/>
  <c r="AQ119" i="1" s="1"/>
  <c r="AW118" i="1" a="1"/>
  <c r="AW118" i="1" s="1"/>
  <c r="AV118" i="1"/>
  <c r="AR118" i="1"/>
  <c r="AP118" i="1"/>
  <c r="AU118" i="1" s="1"/>
  <c r="AW117" i="1" a="1"/>
  <c r="AW117" i="1" s="1"/>
  <c r="AV117" i="1"/>
  <c r="AU117" i="1"/>
  <c r="AR117" i="1"/>
  <c r="AQ117" i="1"/>
  <c r="AP117" i="1"/>
  <c r="AW116" i="1" a="1"/>
  <c r="AW116" i="1" s="1"/>
  <c r="AV116" i="1"/>
  <c r="AR116" i="1"/>
  <c r="AP116" i="1"/>
  <c r="AU116" i="1" s="1"/>
  <c r="AW115" i="1" a="1"/>
  <c r="AW115" i="1" s="1"/>
  <c r="AV115" i="1"/>
  <c r="AR115" i="1"/>
  <c r="AP115" i="1"/>
  <c r="AU115" i="1" s="1"/>
  <c r="AX115" i="1" s="1"/>
  <c r="AW114" i="1" a="1"/>
  <c r="AW114" i="1" s="1"/>
  <c r="AV114" i="1"/>
  <c r="AR114" i="1"/>
  <c r="AP114" i="1"/>
  <c r="AU114" i="1" s="1"/>
  <c r="AW113" i="1" a="1"/>
  <c r="AW113" i="1" s="1"/>
  <c r="AV113" i="1"/>
  <c r="AR113" i="1"/>
  <c r="AP113" i="1"/>
  <c r="AU113" i="1" s="1"/>
  <c r="AX113" i="1" s="1"/>
  <c r="AW112" i="1" a="1"/>
  <c r="AW112" i="1" s="1"/>
  <c r="AV112" i="1"/>
  <c r="AR112" i="1"/>
  <c r="AP112" i="1"/>
  <c r="AU112" i="1" s="1"/>
  <c r="AW111" i="1" a="1"/>
  <c r="AW111" i="1"/>
  <c r="AV111" i="1"/>
  <c r="AR111" i="1"/>
  <c r="AQ111" i="1"/>
  <c r="AP111" i="1"/>
  <c r="AU111" i="1" s="1"/>
  <c r="AW110" i="1" a="1"/>
  <c r="AW110" i="1" s="1"/>
  <c r="AV110" i="1"/>
  <c r="AR110" i="1"/>
  <c r="AP110" i="1"/>
  <c r="AU110" i="1" s="1"/>
  <c r="AX110" i="1" s="1"/>
  <c r="AW109" i="1" a="1"/>
  <c r="AW109" i="1" s="1"/>
  <c r="AV109" i="1"/>
  <c r="AR109" i="1"/>
  <c r="AQ109" i="1"/>
  <c r="AP109" i="1"/>
  <c r="AU109" i="1" s="1"/>
  <c r="AW108" i="1" a="1"/>
  <c r="AW108" i="1" s="1"/>
  <c r="AV108" i="1"/>
  <c r="AR108" i="1"/>
  <c r="AP108" i="1"/>
  <c r="AU108" i="1" s="1"/>
  <c r="AW107" i="1" a="1"/>
  <c r="AW107" i="1" s="1"/>
  <c r="AV107" i="1"/>
  <c r="AU107" i="1"/>
  <c r="AR107" i="1"/>
  <c r="AP107" i="1"/>
  <c r="AQ107" i="1" s="1"/>
  <c r="AS107" i="1" s="1"/>
  <c r="AW106" i="1" a="1"/>
  <c r="AW106" i="1" s="1"/>
  <c r="AV106" i="1"/>
  <c r="AR106" i="1"/>
  <c r="AP106" i="1"/>
  <c r="AU106" i="1" s="1"/>
  <c r="AX106" i="1" s="1"/>
  <c r="AW105" i="1" a="1"/>
  <c r="AW105" i="1" s="1"/>
  <c r="AV105" i="1"/>
  <c r="AR105" i="1"/>
  <c r="AP105" i="1"/>
  <c r="AU105" i="1" s="1"/>
  <c r="AX105" i="1" s="1"/>
  <c r="AW104" i="1" a="1"/>
  <c r="AW104" i="1" s="1"/>
  <c r="AV104" i="1"/>
  <c r="AU104" i="1"/>
  <c r="AX104" i="1" s="1"/>
  <c r="AR104" i="1"/>
  <c r="AP104" i="1"/>
  <c r="AQ104" i="1" s="1"/>
  <c r="AW103" i="1" a="1"/>
  <c r="AW103" i="1" s="1"/>
  <c r="AV103" i="1"/>
  <c r="AU103" i="1"/>
  <c r="AX103" i="1" s="1"/>
  <c r="AR103" i="1"/>
  <c r="AQ103" i="1"/>
  <c r="AP103" i="1"/>
  <c r="AW102" i="1" a="1"/>
  <c r="AW102" i="1" s="1"/>
  <c r="AV102" i="1"/>
  <c r="AR102" i="1"/>
  <c r="AP102" i="1"/>
  <c r="AU102" i="1" s="1"/>
  <c r="AX102" i="1" s="1"/>
  <c r="AW101" i="1" a="1"/>
  <c r="AW101" i="1" s="1"/>
  <c r="AV101" i="1"/>
  <c r="AR101" i="1"/>
  <c r="AP101" i="1"/>
  <c r="AQ101" i="1" s="1"/>
  <c r="AW100" i="1" a="1"/>
  <c r="AW100" i="1"/>
  <c r="AV100" i="1"/>
  <c r="AR100" i="1"/>
  <c r="AP100" i="1"/>
  <c r="AU100" i="1" s="1"/>
  <c r="AW99" i="1" a="1"/>
  <c r="AW99" i="1" s="1"/>
  <c r="AV99" i="1"/>
  <c r="AR99" i="1"/>
  <c r="AP99" i="1"/>
  <c r="AU99" i="1" s="1"/>
  <c r="AX99" i="1" s="1"/>
  <c r="AW98" i="1" a="1"/>
  <c r="AW98" i="1" s="1"/>
  <c r="AV98" i="1"/>
  <c r="AR98" i="1"/>
  <c r="AP98" i="1"/>
  <c r="AQ98" i="1" s="1"/>
  <c r="AW97" i="1" a="1"/>
  <c r="AW97" i="1" s="1"/>
  <c r="AV97" i="1"/>
  <c r="AR97" i="1"/>
  <c r="AP97" i="1"/>
  <c r="AU97" i="1" s="1"/>
  <c r="AW96" i="1" a="1"/>
  <c r="AW96" i="1"/>
  <c r="AV96" i="1"/>
  <c r="AR96" i="1"/>
  <c r="AP96" i="1"/>
  <c r="AU96" i="1" s="1"/>
  <c r="AW95" i="1" a="1"/>
  <c r="AW95" i="1" s="1"/>
  <c r="AV95" i="1"/>
  <c r="AR95" i="1"/>
  <c r="AP95" i="1"/>
  <c r="AU95" i="1" s="1"/>
  <c r="AX95" i="1" s="1"/>
  <c r="AW94" i="1" a="1"/>
  <c r="AW94" i="1" s="1"/>
  <c r="AV94" i="1"/>
  <c r="AR94" i="1"/>
  <c r="AP94" i="1"/>
  <c r="AU94" i="1" s="1"/>
  <c r="AX94" i="1" s="1"/>
  <c r="AW93" i="1" a="1"/>
  <c r="AW93" i="1" s="1"/>
  <c r="AV93" i="1"/>
  <c r="AR93" i="1"/>
  <c r="AQ93" i="1"/>
  <c r="AP93" i="1"/>
  <c r="AU93" i="1" s="1"/>
  <c r="AW92" i="1" a="1"/>
  <c r="AW92" i="1" s="1"/>
  <c r="AV92" i="1"/>
  <c r="AR92" i="1"/>
  <c r="AP92" i="1"/>
  <c r="AU92" i="1" s="1"/>
  <c r="AW91" i="1" a="1"/>
  <c r="AW91" i="1" s="1"/>
  <c r="AV91" i="1"/>
  <c r="AR91" i="1"/>
  <c r="AP91" i="1"/>
  <c r="AU91" i="1" s="1"/>
  <c r="AW90" i="1" a="1"/>
  <c r="AW90" i="1"/>
  <c r="AV90" i="1"/>
  <c r="AR90" i="1"/>
  <c r="AP90" i="1"/>
  <c r="AU90" i="1" s="1"/>
  <c r="AW89" i="1" a="1"/>
  <c r="AW89" i="1" s="1"/>
  <c r="AV89" i="1"/>
  <c r="AU89" i="1"/>
  <c r="AR89" i="1"/>
  <c r="AQ89" i="1"/>
  <c r="AP89" i="1"/>
  <c r="AW88" i="1" a="1"/>
  <c r="AW88" i="1" s="1"/>
  <c r="AV88" i="1"/>
  <c r="AR88" i="1"/>
  <c r="AP88" i="1"/>
  <c r="AU88" i="1" s="1"/>
  <c r="AW87" i="1" a="1"/>
  <c r="AW87" i="1"/>
  <c r="AV87" i="1"/>
  <c r="AR87" i="1"/>
  <c r="AP87" i="1"/>
  <c r="AU87" i="1" s="1"/>
  <c r="AX87" i="1" s="1"/>
  <c r="AW86" i="1" a="1"/>
  <c r="AW86" i="1" s="1"/>
  <c r="AV86" i="1"/>
  <c r="AR86" i="1"/>
  <c r="AP86" i="1"/>
  <c r="AQ86" i="1" s="1"/>
  <c r="AS86" i="1" s="1"/>
  <c r="AW85" i="1" a="1"/>
  <c r="AW85" i="1" s="1"/>
  <c r="AV85" i="1"/>
  <c r="AU85" i="1"/>
  <c r="AR85" i="1"/>
  <c r="AP85" i="1"/>
  <c r="AQ85" i="1" s="1"/>
  <c r="AT85" i="1" s="1"/>
  <c r="AW84" i="1" a="1"/>
  <c r="AW84" i="1" s="1"/>
  <c r="AV84" i="1"/>
  <c r="AR84" i="1"/>
  <c r="AP84" i="1"/>
  <c r="AU84" i="1" s="1"/>
  <c r="AW83" i="1" a="1"/>
  <c r="AW83" i="1" s="1"/>
  <c r="AV83" i="1"/>
  <c r="AR83" i="1"/>
  <c r="AP83" i="1"/>
  <c r="AU83" i="1" s="1"/>
  <c r="AW82" i="1" a="1"/>
  <c r="AW82" i="1" s="1"/>
  <c r="AV82" i="1"/>
  <c r="AR82" i="1"/>
  <c r="AP82" i="1"/>
  <c r="AQ82" i="1" s="1"/>
  <c r="AW81" i="1" a="1"/>
  <c r="AW81" i="1" s="1"/>
  <c r="AV81" i="1"/>
  <c r="AU81" i="1"/>
  <c r="AR81" i="1"/>
  <c r="AP81" i="1"/>
  <c r="AQ81" i="1" s="1"/>
  <c r="AS81" i="1" s="1"/>
  <c r="AW80" i="1" a="1"/>
  <c r="AW80" i="1" s="1"/>
  <c r="AV80" i="1"/>
  <c r="AU80" i="1"/>
  <c r="AX80" i="1" s="1"/>
  <c r="AR80" i="1"/>
  <c r="AP80" i="1"/>
  <c r="AQ80" i="1" s="1"/>
  <c r="AS80" i="1" s="1"/>
  <c r="AW79" i="1" a="1"/>
  <c r="AW79" i="1" s="1"/>
  <c r="AV79" i="1"/>
  <c r="AR79" i="1"/>
  <c r="AP79" i="1"/>
  <c r="AQ79" i="1" s="1"/>
  <c r="AW78" i="1" a="1"/>
  <c r="AW78" i="1" s="1"/>
  <c r="AV78" i="1"/>
  <c r="AU78" i="1"/>
  <c r="AX78" i="1" s="1"/>
  <c r="AR78" i="1"/>
  <c r="AQ78" i="1"/>
  <c r="AP78" i="1"/>
  <c r="AW77" i="1" a="1"/>
  <c r="AW77" i="1"/>
  <c r="AV77" i="1"/>
  <c r="AU77" i="1"/>
  <c r="AR77" i="1"/>
  <c r="AP77" i="1"/>
  <c r="AQ77" i="1" s="1"/>
  <c r="AW76" i="1" a="1"/>
  <c r="AW76" i="1"/>
  <c r="AV76" i="1"/>
  <c r="AR76" i="1"/>
  <c r="AP76" i="1"/>
  <c r="AQ76" i="1" s="1"/>
  <c r="AW75" i="1" a="1"/>
  <c r="AW75" i="1" s="1"/>
  <c r="AV75" i="1"/>
  <c r="AR75" i="1"/>
  <c r="AP75" i="1"/>
  <c r="AQ75" i="1" s="1"/>
  <c r="AS75" i="1" s="1"/>
  <c r="AW74" i="1" a="1"/>
  <c r="AW74" i="1"/>
  <c r="AV74" i="1"/>
  <c r="AR74" i="1"/>
  <c r="AP74" i="1"/>
  <c r="AU74" i="1" s="1"/>
  <c r="AX74" i="1" s="1"/>
  <c r="AW73" i="1" a="1"/>
  <c r="AW73" i="1" s="1"/>
  <c r="AV73" i="1"/>
  <c r="AR73" i="1"/>
  <c r="AP73" i="1"/>
  <c r="AU73" i="1" s="1"/>
  <c r="AX73" i="1" s="1"/>
  <c r="AW72" i="1" a="1"/>
  <c r="AW72" i="1" s="1"/>
  <c r="AV72" i="1"/>
  <c r="AR72" i="1"/>
  <c r="AP72" i="1"/>
  <c r="AU72" i="1" s="1"/>
  <c r="AW71" i="1" a="1"/>
  <c r="AW71" i="1" s="1"/>
  <c r="AV71" i="1"/>
  <c r="AR71" i="1"/>
  <c r="AP71" i="1"/>
  <c r="AU71" i="1" s="1"/>
  <c r="AW70" i="1" a="1"/>
  <c r="AW70" i="1" s="1"/>
  <c r="AV70" i="1"/>
  <c r="AR70" i="1"/>
  <c r="AP70" i="1"/>
  <c r="AU70" i="1" s="1"/>
  <c r="AX70" i="1" s="1"/>
  <c r="AW69" i="1" a="1"/>
  <c r="AW69" i="1" s="1"/>
  <c r="AV69" i="1"/>
  <c r="AR69" i="1"/>
  <c r="AP69" i="1"/>
  <c r="AU69" i="1" s="1"/>
  <c r="AW68" i="1" a="1"/>
  <c r="AW68" i="1" s="1"/>
  <c r="AV68" i="1"/>
  <c r="AR68" i="1"/>
  <c r="AP68" i="1"/>
  <c r="AU68" i="1" s="1"/>
  <c r="AW67" i="1" a="1"/>
  <c r="AW67" i="1"/>
  <c r="AV67" i="1"/>
  <c r="AR67" i="1"/>
  <c r="AP67" i="1"/>
  <c r="AU67" i="1" s="1"/>
  <c r="AX67" i="1" s="1"/>
  <c r="AW66" i="1" a="1"/>
  <c r="AW66" i="1" s="1"/>
  <c r="AV66" i="1"/>
  <c r="AR66" i="1"/>
  <c r="AP66" i="1"/>
  <c r="AW65" i="1" a="1"/>
  <c r="AW65" i="1" s="1"/>
  <c r="AV65" i="1"/>
  <c r="AR65" i="1"/>
  <c r="AP65" i="1"/>
  <c r="AU65" i="1" s="1"/>
  <c r="AW64" i="1" a="1"/>
  <c r="AW64" i="1" s="1"/>
  <c r="AV64" i="1"/>
  <c r="AR64" i="1"/>
  <c r="AP64" i="1"/>
  <c r="AU64" i="1" s="1"/>
  <c r="AX64" i="1" s="1"/>
  <c r="AW63" i="1" a="1"/>
  <c r="AW63" i="1" s="1"/>
  <c r="AV63" i="1"/>
  <c r="AR63" i="1"/>
  <c r="AP63" i="1"/>
  <c r="AQ63" i="1" s="1"/>
  <c r="AW62" i="1" a="1"/>
  <c r="AW62" i="1" s="1"/>
  <c r="AV62" i="1"/>
  <c r="AR62" i="1"/>
  <c r="AP62" i="1"/>
  <c r="AQ62" i="1" s="1"/>
  <c r="AS62" i="1" s="1"/>
  <c r="AW61" i="1" a="1"/>
  <c r="AW61" i="1" s="1"/>
  <c r="AV61" i="1"/>
  <c r="AR61" i="1"/>
  <c r="AP61" i="1"/>
  <c r="AU61" i="1" s="1"/>
  <c r="AW60" i="1" a="1"/>
  <c r="AW60" i="1" s="1"/>
  <c r="AV60" i="1"/>
  <c r="AR60" i="1"/>
  <c r="AP60" i="1"/>
  <c r="AU60" i="1" s="1"/>
  <c r="AW59" i="1" a="1"/>
  <c r="AW59" i="1" s="1"/>
  <c r="AV59" i="1"/>
  <c r="AR59" i="1"/>
  <c r="AP59" i="1"/>
  <c r="AQ59" i="1" s="1"/>
  <c r="AS59" i="1" s="1"/>
  <c r="AW58" i="1" a="1"/>
  <c r="AW58" i="1" s="1"/>
  <c r="AV58" i="1"/>
  <c r="AR58" i="1"/>
  <c r="AP58" i="1"/>
  <c r="AU58" i="1" s="1"/>
  <c r="AW57" i="1" a="1"/>
  <c r="AW57" i="1" s="1"/>
  <c r="AV57" i="1"/>
  <c r="AR57" i="1"/>
  <c r="AP57" i="1"/>
  <c r="AQ57" i="1" s="1"/>
  <c r="AW56" i="1" a="1"/>
  <c r="AW56" i="1"/>
  <c r="AV56" i="1"/>
  <c r="AR56" i="1"/>
  <c r="AP56" i="1"/>
  <c r="AQ56" i="1" s="1"/>
  <c r="AS56" i="1" s="1"/>
  <c r="AW55" i="1" a="1"/>
  <c r="AW55" i="1" s="1"/>
  <c r="AV55" i="1"/>
  <c r="AR55" i="1"/>
  <c r="AP55" i="1"/>
  <c r="AU55" i="1" s="1"/>
  <c r="AX55" i="1" s="1"/>
  <c r="AW54" i="1" a="1"/>
  <c r="AW54" i="1" s="1"/>
  <c r="AV54" i="1"/>
  <c r="AR54" i="1"/>
  <c r="AP54" i="1"/>
  <c r="AW53" i="1" a="1"/>
  <c r="AW53" i="1"/>
  <c r="AV53" i="1"/>
  <c r="AU53" i="1"/>
  <c r="AR53" i="1"/>
  <c r="AP53" i="1"/>
  <c r="AQ53" i="1" s="1"/>
  <c r="AW52" i="1" a="1"/>
  <c r="AW52" i="1"/>
  <c r="AV52" i="1"/>
  <c r="AR52" i="1"/>
  <c r="AP52" i="1"/>
  <c r="AU52" i="1" s="1"/>
  <c r="AX52" i="1" s="1"/>
  <c r="AW51" i="1" a="1"/>
  <c r="AW51" i="1" s="1"/>
  <c r="AV51" i="1"/>
  <c r="AR51" i="1"/>
  <c r="AP51" i="1"/>
  <c r="AU51" i="1" s="1"/>
  <c r="AX51" i="1" s="1"/>
  <c r="AW50" i="1" a="1"/>
  <c r="AW50" i="1"/>
  <c r="AV50" i="1"/>
  <c r="AU50" i="1"/>
  <c r="AR50" i="1"/>
  <c r="AP50" i="1"/>
  <c r="AQ50" i="1" s="1"/>
  <c r="AW49" i="1" a="1"/>
  <c r="AW49" i="1" s="1"/>
  <c r="AV49" i="1"/>
  <c r="AR49" i="1"/>
  <c r="AP49" i="1"/>
  <c r="AU49" i="1" s="1"/>
  <c r="AW48" i="1" a="1"/>
  <c r="AW48" i="1" s="1"/>
  <c r="AV48" i="1"/>
  <c r="AR48" i="1"/>
  <c r="AP48" i="1"/>
  <c r="AU48" i="1" s="1"/>
  <c r="AX48" i="1" s="1"/>
  <c r="AW47" i="1" a="1"/>
  <c r="AW47" i="1" s="1"/>
  <c r="AV47" i="1"/>
  <c r="AU47" i="1"/>
  <c r="AX47" i="1" s="1"/>
  <c r="AR47" i="1"/>
  <c r="AQ47" i="1"/>
  <c r="AT47" i="1" s="1"/>
  <c r="AP47" i="1"/>
  <c r="AW46" i="1" a="1"/>
  <c r="AW46" i="1" s="1"/>
  <c r="AV46" i="1"/>
  <c r="AR46" i="1"/>
  <c r="AQ46" i="1"/>
  <c r="AS46" i="1" s="1"/>
  <c r="AP46" i="1"/>
  <c r="AU46" i="1" s="1"/>
  <c r="AX46" i="1" s="1"/>
  <c r="AW45" i="1" a="1"/>
  <c r="AW45" i="1" s="1"/>
  <c r="AV45" i="1"/>
  <c r="AR45" i="1"/>
  <c r="AP45" i="1"/>
  <c r="AU45" i="1" s="1"/>
  <c r="AX45" i="1" s="1"/>
  <c r="AW44" i="1" a="1"/>
  <c r="AW44" i="1"/>
  <c r="AV44" i="1"/>
  <c r="AR44" i="1"/>
  <c r="AP44" i="1"/>
  <c r="AU44" i="1" s="1"/>
  <c r="AW43" i="1" a="1"/>
  <c r="AW43" i="1" s="1"/>
  <c r="AV43" i="1"/>
  <c r="AU43" i="1"/>
  <c r="AX43" i="1" s="1"/>
  <c r="AR43" i="1"/>
  <c r="AQ43" i="1"/>
  <c r="AS43" i="1" s="1"/>
  <c r="AP43" i="1"/>
  <c r="AW42" i="1" a="1"/>
  <c r="AW42" i="1"/>
  <c r="AV42" i="1"/>
  <c r="AR42" i="1"/>
  <c r="AP42" i="1"/>
  <c r="AU42" i="1" s="1"/>
  <c r="AX42" i="1" s="1"/>
  <c r="AW41" i="1" a="1"/>
  <c r="AW41" i="1" s="1"/>
  <c r="AV41" i="1"/>
  <c r="AR41" i="1"/>
  <c r="AP41" i="1"/>
  <c r="AU41" i="1" s="1"/>
  <c r="AW40" i="1" a="1"/>
  <c r="AW40" i="1"/>
  <c r="AV40" i="1"/>
  <c r="AR40" i="1"/>
  <c r="AQ40" i="1"/>
  <c r="AP40" i="1"/>
  <c r="AU40" i="1" s="1"/>
  <c r="AW39" i="1" a="1"/>
  <c r="AW39" i="1" s="1"/>
  <c r="AV39" i="1"/>
  <c r="AR39" i="1"/>
  <c r="AP39" i="1"/>
  <c r="AQ39" i="1" s="1"/>
  <c r="AW38" i="1" a="1"/>
  <c r="AW38" i="1"/>
  <c r="AV38" i="1"/>
  <c r="AR38" i="1"/>
  <c r="AP38" i="1"/>
  <c r="AU38" i="1" s="1"/>
  <c r="AX38" i="1" s="1"/>
  <c r="AW37" i="1" a="1"/>
  <c r="AW37" i="1" s="1"/>
  <c r="AV37" i="1"/>
  <c r="AR37" i="1"/>
  <c r="AP37" i="1"/>
  <c r="AQ37" i="1" s="1"/>
  <c r="AW36" i="1" a="1"/>
  <c r="AW36" i="1" s="1"/>
  <c r="AV36" i="1"/>
  <c r="AR36" i="1"/>
  <c r="AP36" i="1"/>
  <c r="AQ36" i="1" s="1"/>
  <c r="AS36" i="1" s="1"/>
  <c r="AW35" i="1" a="1"/>
  <c r="AW35" i="1" s="1"/>
  <c r="AV35" i="1"/>
  <c r="AR35" i="1"/>
  <c r="AP35" i="1"/>
  <c r="AU35" i="1" s="1"/>
  <c r="AX35" i="1" s="1"/>
  <c r="AW34" i="1" a="1"/>
  <c r="AW34" i="1"/>
  <c r="AV34" i="1"/>
  <c r="AR34" i="1"/>
  <c r="AP34" i="1"/>
  <c r="AQ34" i="1" s="1"/>
  <c r="AS34" i="1" s="1"/>
  <c r="AW33" i="1" a="1"/>
  <c r="AW33" i="1"/>
  <c r="AV33" i="1"/>
  <c r="AR33" i="1"/>
  <c r="AP33" i="1"/>
  <c r="AQ33" i="1" s="1"/>
  <c r="AW32" i="1" a="1"/>
  <c r="AW32" i="1" s="1"/>
  <c r="AV32" i="1"/>
  <c r="AR32" i="1"/>
  <c r="AP32" i="1"/>
  <c r="AU32" i="1" s="1"/>
  <c r="AW31" i="1" a="1"/>
  <c r="AW31" i="1" s="1"/>
  <c r="AV31" i="1"/>
  <c r="AR31" i="1"/>
  <c r="AP31" i="1"/>
  <c r="AU31" i="1" s="1"/>
  <c r="AW30" i="1" a="1"/>
  <c r="AW30" i="1" s="1"/>
  <c r="AV30" i="1"/>
  <c r="AR30" i="1"/>
  <c r="AP30" i="1"/>
  <c r="AU30" i="1" s="1"/>
  <c r="AX30" i="1" s="1"/>
  <c r="AW29" i="1" a="1"/>
  <c r="AW29" i="1" s="1"/>
  <c r="AV29" i="1"/>
  <c r="AR29" i="1"/>
  <c r="AP29" i="1"/>
  <c r="AU29" i="1" s="1"/>
  <c r="AW28" i="1" a="1"/>
  <c r="AW28" i="1" s="1"/>
  <c r="AV28" i="1"/>
  <c r="AU28" i="1"/>
  <c r="AX28" i="1" s="1"/>
  <c r="AR28" i="1"/>
  <c r="AP28" i="1"/>
  <c r="AQ28" i="1" s="1"/>
  <c r="AS28" i="1" s="1"/>
  <c r="AW27" i="1" a="1"/>
  <c r="AW27" i="1" s="1"/>
  <c r="AV27" i="1"/>
  <c r="AR27" i="1"/>
  <c r="AP27" i="1"/>
  <c r="AU27" i="1" s="1"/>
  <c r="AX27" i="1" s="1"/>
  <c r="AW26" i="1" a="1"/>
  <c r="AW26" i="1" s="1"/>
  <c r="AV26" i="1"/>
  <c r="AR26" i="1"/>
  <c r="AP26" i="1"/>
  <c r="AQ26" i="1" s="1"/>
  <c r="AT26" i="1" s="1"/>
  <c r="AW25" i="1" a="1"/>
  <c r="AW25" i="1" s="1"/>
  <c r="AV25" i="1"/>
  <c r="AR25" i="1"/>
  <c r="AP25" i="1"/>
  <c r="AU25" i="1" s="1"/>
  <c r="AX25" i="1" s="1"/>
  <c r="AW24" i="1" a="1"/>
  <c r="AW24" i="1"/>
  <c r="AV24" i="1"/>
  <c r="AR24" i="1"/>
  <c r="AP24" i="1"/>
  <c r="AU24" i="1" s="1"/>
  <c r="AX24" i="1" s="1"/>
  <c r="AW23" i="1" a="1"/>
  <c r="AW23" i="1" s="1"/>
  <c r="AV23" i="1"/>
  <c r="AU23" i="1"/>
  <c r="AX23" i="1" s="1"/>
  <c r="AR23" i="1"/>
  <c r="AP23" i="1"/>
  <c r="AQ23" i="1" s="1"/>
  <c r="AW22" i="1" a="1"/>
  <c r="AW22" i="1"/>
  <c r="AV22" i="1"/>
  <c r="AR22" i="1"/>
  <c r="AP22" i="1"/>
  <c r="AQ22" i="1" s="1"/>
  <c r="AT22" i="1" s="1"/>
  <c r="AW21" i="1" a="1"/>
  <c r="AW21" i="1" s="1"/>
  <c r="AV21" i="1"/>
  <c r="AR21" i="1"/>
  <c r="AP21" i="1"/>
  <c r="AU21" i="1" s="1"/>
  <c r="AW20" i="1" a="1"/>
  <c r="AW20" i="1" s="1"/>
  <c r="AV20" i="1"/>
  <c r="AR20" i="1"/>
  <c r="AP20" i="1"/>
  <c r="AU20" i="1" s="1"/>
  <c r="AW19" i="1" a="1"/>
  <c r="AW19" i="1" s="1"/>
  <c r="AV19" i="1"/>
  <c r="AR19" i="1"/>
  <c r="AQ19" i="1"/>
  <c r="AP19" i="1"/>
  <c r="AU19" i="1" s="1"/>
  <c r="AW18" i="1" a="1"/>
  <c r="AW18" i="1"/>
  <c r="AV18" i="1"/>
  <c r="AR18" i="1"/>
  <c r="AP18" i="1"/>
  <c r="AU18" i="1" s="1"/>
  <c r="AX18" i="1" s="1"/>
  <c r="AW17" i="1" a="1"/>
  <c r="AW17" i="1"/>
  <c r="AV17" i="1"/>
  <c r="AR17" i="1"/>
  <c r="AP17" i="1"/>
  <c r="AU17" i="1" s="1"/>
  <c r="AX17" i="1" s="1"/>
  <c r="AW16" i="1" a="1"/>
  <c r="AW16" i="1" s="1"/>
  <c r="AV16" i="1"/>
  <c r="AR16" i="1"/>
  <c r="AP16" i="1"/>
  <c r="AU16" i="1" s="1"/>
  <c r="AX16" i="1" s="1"/>
  <c r="AW15" i="1" a="1"/>
  <c r="AW15" i="1" s="1"/>
  <c r="AV15" i="1"/>
  <c r="AU15" i="1"/>
  <c r="AR15" i="1"/>
  <c r="AQ15" i="1"/>
  <c r="AP15" i="1"/>
  <c r="AW14" i="1" a="1"/>
  <c r="AW14" i="1" s="1"/>
  <c r="AV14" i="1"/>
  <c r="AR14" i="1"/>
  <c r="AP14" i="1"/>
  <c r="AQ14" i="1" s="1"/>
  <c r="AS14" i="1" s="1"/>
  <c r="AW13" i="1" a="1"/>
  <c r="AW13" i="1" s="1"/>
  <c r="AV13" i="1"/>
  <c r="AU13" i="1"/>
  <c r="AX13" i="1" s="1"/>
  <c r="AR13" i="1"/>
  <c r="AQ13" i="1"/>
  <c r="AP13" i="1"/>
  <c r="AW12" i="1" a="1"/>
  <c r="AW12" i="1"/>
  <c r="AV12" i="1"/>
  <c r="AU12" i="1"/>
  <c r="AX12" i="1" s="1"/>
  <c r="AR12" i="1"/>
  <c r="AP12" i="1"/>
  <c r="AQ12" i="1" s="1"/>
  <c r="AT12" i="1" s="1"/>
  <c r="AW11" i="1" a="1"/>
  <c r="AW11" i="1" s="1"/>
  <c r="AV11" i="1"/>
  <c r="AR11" i="1"/>
  <c r="AP11" i="1"/>
  <c r="AQ11" i="1" s="1"/>
  <c r="AW10" i="1" a="1"/>
  <c r="AW10" i="1" s="1"/>
  <c r="AV10" i="1"/>
  <c r="AR10" i="1"/>
  <c r="AP10" i="1"/>
  <c r="AQ10" i="1" s="1"/>
  <c r="AS10" i="1" s="1"/>
  <c r="AW9" i="1" a="1"/>
  <c r="AW9" i="1" s="1"/>
  <c r="AV9" i="1"/>
  <c r="AR9" i="1"/>
  <c r="AQ9" i="1"/>
  <c r="AP9" i="1"/>
  <c r="AU9" i="1" s="1"/>
  <c r="AW8" i="1" a="1"/>
  <c r="AW8" i="1" s="1"/>
  <c r="AV8" i="1"/>
  <c r="AR8" i="1"/>
  <c r="AQ8" i="1"/>
  <c r="AS8" i="1" s="1"/>
  <c r="AP8" i="1"/>
  <c r="AU8" i="1" s="1"/>
  <c r="AW7" i="1" a="1"/>
  <c r="AW7" i="1"/>
  <c r="AV7" i="1"/>
  <c r="AR7" i="1"/>
  <c r="AP7" i="1"/>
  <c r="AU7" i="1" s="1"/>
  <c r="AX7" i="1" s="1"/>
  <c r="AW6" i="1" a="1"/>
  <c r="AW6" i="1" s="1"/>
  <c r="AV6" i="1"/>
  <c r="AR6" i="1"/>
  <c r="AP6" i="1"/>
  <c r="AU6" i="1" s="1"/>
  <c r="AX6" i="1" s="1"/>
  <c r="AW5" i="1" a="1"/>
  <c r="AW5" i="1" s="1"/>
  <c r="AV5" i="1"/>
  <c r="AR5" i="1"/>
  <c r="AP5" i="1"/>
  <c r="AU5" i="1" s="1"/>
  <c r="AX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S386" i="1" l="1"/>
  <c r="AU513" i="1"/>
  <c r="AQ513" i="1"/>
  <c r="AS513" i="1" s="1"/>
  <c r="AQ61" i="1"/>
  <c r="AS61" i="1" s="1"/>
  <c r="AQ232" i="1"/>
  <c r="AT232" i="1" s="1"/>
  <c r="AX255" i="1"/>
  <c r="AQ280" i="1"/>
  <c r="AS280" i="1" s="1"/>
  <c r="AX328" i="1"/>
  <c r="AQ332" i="1"/>
  <c r="AS332" i="1" s="1"/>
  <c r="AQ378" i="1"/>
  <c r="AQ394" i="1"/>
  <c r="AS394" i="1" s="1"/>
  <c r="AQ100" i="1"/>
  <c r="AT100" i="1" s="1"/>
  <c r="AX15" i="1"/>
  <c r="AQ27" i="1"/>
  <c r="AQ31" i="1"/>
  <c r="AT31" i="1" s="1"/>
  <c r="AQ42" i="1"/>
  <c r="AQ49" i="1"/>
  <c r="AT49" i="1" s="1"/>
  <c r="AT53" i="1"/>
  <c r="AS57" i="1"/>
  <c r="AQ65" i="1"/>
  <c r="AS65" i="1" s="1"/>
  <c r="AX69" i="1"/>
  <c r="AQ73" i="1"/>
  <c r="AS73" i="1" s="1"/>
  <c r="AS77" i="1"/>
  <c r="AX88" i="1"/>
  <c r="AX92" i="1"/>
  <c r="AQ96" i="1"/>
  <c r="AS96" i="1" s="1"/>
  <c r="AQ123" i="1"/>
  <c r="AS123" i="1" s="1"/>
  <c r="AU123" i="1"/>
  <c r="AX123" i="1" s="1"/>
  <c r="AS131" i="1"/>
  <c r="AX158" i="1"/>
  <c r="AX162" i="1"/>
  <c r="AQ194" i="1"/>
  <c r="AS194" i="1" s="1"/>
  <c r="AU201" i="1"/>
  <c r="AX201" i="1" s="1"/>
  <c r="AX205" i="1"/>
  <c r="AU209" i="1"/>
  <c r="AX216" i="1"/>
  <c r="AX236" i="1"/>
  <c r="AU243" i="1"/>
  <c r="AX243" i="1" s="1"/>
  <c r="AQ251" i="1"/>
  <c r="AS251" i="1" s="1"/>
  <c r="AQ285" i="1"/>
  <c r="AS285" i="1" s="1"/>
  <c r="AQ292" i="1"/>
  <c r="AS292" i="1" s="1"/>
  <c r="AQ296" i="1"/>
  <c r="AX299" i="1"/>
  <c r="AQ324" i="1"/>
  <c r="AT324" i="1" s="1"/>
  <c r="AQ411" i="1"/>
  <c r="AS411" i="1" s="1"/>
  <c r="AU440" i="1"/>
  <c r="AX440" i="1" s="1"/>
  <c r="AU483" i="1"/>
  <c r="AX483" i="1" s="1"/>
  <c r="AU487" i="1"/>
  <c r="AX487" i="1" s="1"/>
  <c r="AU509" i="1"/>
  <c r="AX509" i="1" s="1"/>
  <c r="AQ509" i="1"/>
  <c r="AS509" i="1" s="1"/>
  <c r="AX403" i="1"/>
  <c r="AQ458" i="1"/>
  <c r="AU458" i="1"/>
  <c r="AX458" i="1" s="1"/>
  <c r="AQ769" i="1"/>
  <c r="AU769" i="1"/>
  <c r="AQ5" i="1"/>
  <c r="AS5" i="1" s="1"/>
  <c r="AX20" i="1"/>
  <c r="AQ24" i="1"/>
  <c r="AQ35" i="1"/>
  <c r="AX53" i="1"/>
  <c r="AX77" i="1"/>
  <c r="AX131" i="1"/>
  <c r="AS135" i="1"/>
  <c r="AQ139" i="1"/>
  <c r="AS139" i="1" s="1"/>
  <c r="AQ151" i="1"/>
  <c r="AS155" i="1"/>
  <c r="AS163" i="1"/>
  <c r="AQ213" i="1"/>
  <c r="AS213" i="1" s="1"/>
  <c r="AX221" i="1"/>
  <c r="AX229" i="1"/>
  <c r="AU259" i="1"/>
  <c r="AX259" i="1" s="1"/>
  <c r="AQ304" i="1"/>
  <c r="AT304" i="1" s="1"/>
  <c r="AS356" i="1"/>
  <c r="AQ364" i="1"/>
  <c r="AS364" i="1" s="1"/>
  <c r="AX375" i="1"/>
  <c r="AQ403" i="1"/>
  <c r="AT403" i="1" s="1"/>
  <c r="AX449" i="1"/>
  <c r="AU574" i="1"/>
  <c r="AX574" i="1" s="1"/>
  <c r="AQ574" i="1"/>
  <c r="AS574" i="1" s="1"/>
  <c r="AX187" i="1"/>
  <c r="AU198" i="1"/>
  <c r="AX198" i="1" s="1"/>
  <c r="AS202" i="1"/>
  <c r="AS206" i="1"/>
  <c r="AS225" i="1"/>
  <c r="AS269" i="1"/>
  <c r="AS300" i="1"/>
  <c r="AS308" i="1"/>
  <c r="AX371" i="1"/>
  <c r="AU383" i="1"/>
  <c r="AX383" i="1" s="1"/>
  <c r="AS471" i="1"/>
  <c r="AQ484" i="1"/>
  <c r="AS484" i="1" s="1"/>
  <c r="AU484" i="1"/>
  <c r="AQ497" i="1"/>
  <c r="AS497" i="1" s="1"/>
  <c r="AU497" i="1"/>
  <c r="AS556" i="1"/>
  <c r="AQ71" i="1"/>
  <c r="AS71" i="1" s="1"/>
  <c r="AX122" i="1"/>
  <c r="AQ120" i="1"/>
  <c r="AX32" i="1"/>
  <c r="AU39" i="1"/>
  <c r="AS50" i="1"/>
  <c r="AU66" i="1"/>
  <c r="AX66" i="1" s="1"/>
  <c r="AQ66" i="1"/>
  <c r="AT66" i="1" s="1"/>
  <c r="AT89" i="1"/>
  <c r="AT93" i="1"/>
  <c r="AX128" i="1"/>
  <c r="AX132" i="1"/>
  <c r="AX151" i="1"/>
  <c r="AU159" i="1"/>
  <c r="AQ180" i="1"/>
  <c r="AS180" i="1" s="1"/>
  <c r="AU202" i="1"/>
  <c r="AU206" i="1"/>
  <c r="AU210" i="1"/>
  <c r="AU244" i="1"/>
  <c r="AX244" i="1" s="1"/>
  <c r="AX252" i="1"/>
  <c r="AU269" i="1"/>
  <c r="AX269" i="1" s="1"/>
  <c r="AU277" i="1"/>
  <c r="AX277" i="1" s="1"/>
  <c r="AQ293" i="1"/>
  <c r="AS293" i="1" s="1"/>
  <c r="AS329" i="1"/>
  <c r="AX341" i="1"/>
  <c r="AU368" i="1"/>
  <c r="AU416" i="1"/>
  <c r="AU421" i="1"/>
  <c r="AX421" i="1" s="1"/>
  <c r="AQ421" i="1"/>
  <c r="AS421" i="1" s="1"/>
  <c r="AU463" i="1"/>
  <c r="AX467" i="1"/>
  <c r="AS480" i="1"/>
  <c r="AU501" i="1"/>
  <c r="AX501" i="1" s="1"/>
  <c r="AQ501" i="1"/>
  <c r="AS510" i="1"/>
  <c r="AU742" i="1"/>
  <c r="AQ742" i="1"/>
  <c r="AS792" i="1"/>
  <c r="AX21" i="1"/>
  <c r="AQ54" i="1"/>
  <c r="AU54" i="1"/>
  <c r="AU62" i="1"/>
  <c r="AX62" i="1" s="1"/>
  <c r="AX109" i="1"/>
  <c r="AU124" i="1"/>
  <c r="AX124" i="1" s="1"/>
  <c r="AS136" i="1"/>
  <c r="AS144" i="1"/>
  <c r="AX164" i="1"/>
  <c r="AX202" i="1"/>
  <c r="AS230" i="1"/>
  <c r="AU233" i="1"/>
  <c r="AX233" i="1" s="1"/>
  <c r="AU248" i="1"/>
  <c r="AX313" i="1"/>
  <c r="AX321" i="1"/>
  <c r="AU337" i="1"/>
  <c r="AX337" i="1" s="1"/>
  <c r="AX388" i="1"/>
  <c r="AU404" i="1"/>
  <c r="AX404" i="1" s="1"/>
  <c r="AQ404" i="1"/>
  <c r="AS404" i="1" s="1"/>
  <c r="AU480" i="1"/>
  <c r="AX480" i="1" s="1"/>
  <c r="AX552" i="1"/>
  <c r="AQ593" i="1"/>
  <c r="AU593" i="1"/>
  <c r="AX593" i="1" s="1"/>
  <c r="AX396" i="1"/>
  <c r="AQ105" i="1"/>
  <c r="AS105" i="1" s="1"/>
  <c r="AQ113" i="1"/>
  <c r="AS113" i="1" s="1"/>
  <c r="AQ218" i="1"/>
  <c r="AS218" i="1" s="1"/>
  <c r="AX226" i="1"/>
  <c r="AX230" i="1"/>
  <c r="AS290" i="1"/>
  <c r="AQ301" i="1"/>
  <c r="AS301" i="1" s="1"/>
  <c r="AQ353" i="1"/>
  <c r="AX357" i="1"/>
  <c r="AS365" i="1"/>
  <c r="AQ396" i="1"/>
  <c r="AS396" i="1" s="1"/>
  <c r="AQ472" i="1"/>
  <c r="AX117" i="1"/>
  <c r="AU156" i="1"/>
  <c r="AQ160" i="1"/>
  <c r="AS160" i="1" s="1"/>
  <c r="AQ169" i="1"/>
  <c r="AS169" i="1" s="1"/>
  <c r="AQ177" i="1"/>
  <c r="AS177" i="1" s="1"/>
  <c r="AQ203" i="1"/>
  <c r="AS203" i="1" s="1"/>
  <c r="AX222" i="1"/>
  <c r="AX274" i="1"/>
  <c r="AX290" i="1"/>
  <c r="AU309" i="1"/>
  <c r="AX309" i="1" s="1"/>
  <c r="AS322" i="1"/>
  <c r="AX361" i="1"/>
  <c r="AS369" i="1"/>
  <c r="AX372" i="1"/>
  <c r="AU380" i="1"/>
  <c r="AX380" i="1" s="1"/>
  <c r="AQ417" i="1"/>
  <c r="AS417" i="1" s="1"/>
  <c r="AU417" i="1"/>
  <c r="AX417" i="1" s="1"/>
  <c r="AS434" i="1"/>
  <c r="AX446" i="1"/>
  <c r="AS464" i="1"/>
  <c r="AQ502" i="1"/>
  <c r="AS502" i="1" s="1"/>
  <c r="AU502" i="1"/>
  <c r="AX502" i="1" s="1"/>
  <c r="AU529" i="1"/>
  <c r="AX529" i="1" s="1"/>
  <c r="AQ529" i="1"/>
  <c r="AS529" i="1" s="1"/>
  <c r="AQ413" i="1"/>
  <c r="AS413" i="1" s="1"/>
  <c r="AU413" i="1"/>
  <c r="AQ511" i="1"/>
  <c r="AS511" i="1" s="1"/>
  <c r="AU511" i="1"/>
  <c r="AX511" i="1" s="1"/>
  <c r="AU516" i="1"/>
  <c r="AX516" i="1" s="1"/>
  <c r="AQ516" i="1"/>
  <c r="AS516" i="1" s="1"/>
  <c r="AU75" i="1"/>
  <c r="AX75" i="1" s="1"/>
  <c r="AQ90" i="1"/>
  <c r="AQ102" i="1"/>
  <c r="AS102" i="1" s="1"/>
  <c r="AQ125" i="1"/>
  <c r="AT125" i="1" s="1"/>
  <c r="AQ129" i="1"/>
  <c r="AT129" i="1" s="1"/>
  <c r="AX141" i="1"/>
  <c r="AQ145" i="1"/>
  <c r="AS145" i="1" s="1"/>
  <c r="AX185" i="1"/>
  <c r="AU192" i="1"/>
  <c r="AX192" i="1" s="1"/>
  <c r="AS242" i="1"/>
  <c r="AX245" i="1"/>
  <c r="AX261" i="1"/>
  <c r="AS306" i="1"/>
  <c r="AX314" i="1"/>
  <c r="AU322" i="1"/>
  <c r="AX322" i="1" s="1"/>
  <c r="AX451" i="1"/>
  <c r="AU481" i="1"/>
  <c r="AX481" i="1" s="1"/>
  <c r="AU490" i="1"/>
  <c r="AQ490" i="1"/>
  <c r="AS490" i="1" s="1"/>
  <c r="AU10" i="1"/>
  <c r="AX10" i="1" s="1"/>
  <c r="AU59" i="1"/>
  <c r="AU63" i="1"/>
  <c r="AX63" i="1" s="1"/>
  <c r="AU82" i="1"/>
  <c r="AX82" i="1" s="1"/>
  <c r="AU86" i="1"/>
  <c r="AX86" i="1" s="1"/>
  <c r="AQ110" i="1"/>
  <c r="AX121" i="1"/>
  <c r="AU133" i="1"/>
  <c r="AX133" i="1" s="1"/>
  <c r="AS153" i="1"/>
  <c r="AS157" i="1"/>
  <c r="AQ189" i="1"/>
  <c r="AS189" i="1" s="1"/>
  <c r="AU234" i="1"/>
  <c r="AQ298" i="1"/>
  <c r="AS298" i="1" s="1"/>
  <c r="AQ451" i="1"/>
  <c r="AS451" i="1" s="1"/>
  <c r="AQ507" i="1"/>
  <c r="AT507" i="1" s="1"/>
  <c r="AU507" i="1"/>
  <c r="AX507" i="1" s="1"/>
  <c r="AU726" i="1"/>
  <c r="AX726" i="1" s="1"/>
  <c r="AQ726" i="1"/>
  <c r="AU33" i="1"/>
  <c r="AQ67" i="1"/>
  <c r="AS67" i="1" s="1"/>
  <c r="AQ114" i="1"/>
  <c r="AS114" i="1" s="1"/>
  <c r="AU196" i="1"/>
  <c r="AS279" i="1"/>
  <c r="AU287" i="1"/>
  <c r="AX287" i="1" s="1"/>
  <c r="AU306" i="1"/>
  <c r="AX306" i="1" s="1"/>
  <c r="AU350" i="1"/>
  <c r="AX350" i="1" s="1"/>
  <c r="AQ381" i="1"/>
  <c r="AS381" i="1" s="1"/>
  <c r="AS389" i="1"/>
  <c r="AU401" i="1"/>
  <c r="AX401" i="1" s="1"/>
  <c r="AU535" i="1"/>
  <c r="AX535" i="1" s="1"/>
  <c r="AQ535" i="1"/>
  <c r="AU36" i="1"/>
  <c r="AU157" i="1"/>
  <c r="AX157" i="1" s="1"/>
  <c r="AQ174" i="1"/>
  <c r="AS174" i="1" s="1"/>
  <c r="AQ178" i="1"/>
  <c r="AS178" i="1" s="1"/>
  <c r="AQ193" i="1"/>
  <c r="AU193" i="1"/>
  <c r="AX193" i="1" s="1"/>
  <c r="AQ258" i="1"/>
  <c r="AS258" i="1" s="1"/>
  <c r="AU275" i="1"/>
  <c r="AX275" i="1" s="1"/>
  <c r="AQ291" i="1"/>
  <c r="AU302" i="1"/>
  <c r="AU310" i="1"/>
  <c r="AU373" i="1"/>
  <c r="AQ431" i="1"/>
  <c r="AS431" i="1" s="1"/>
  <c r="AQ435" i="1"/>
  <c r="AS435" i="1" s="1"/>
  <c r="AQ465" i="1"/>
  <c r="AT465" i="1" s="1"/>
  <c r="AU465" i="1"/>
  <c r="AU478" i="1"/>
  <c r="AQ478" i="1"/>
  <c r="AQ6" i="1"/>
  <c r="AT6" i="1" s="1"/>
  <c r="AQ60" i="1"/>
  <c r="AS60" i="1" s="1"/>
  <c r="AU11" i="1"/>
  <c r="AX11" i="1" s="1"/>
  <c r="AQ30" i="1"/>
  <c r="AT30" i="1" s="1"/>
  <c r="AU37" i="1"/>
  <c r="AU79" i="1"/>
  <c r="AX79" i="1" s="1"/>
  <c r="AX83" i="1"/>
  <c r="AQ122" i="1"/>
  <c r="AS122" i="1" s="1"/>
  <c r="AX126" i="1"/>
  <c r="AX134" i="1"/>
  <c r="AX142" i="1"/>
  <c r="AQ182" i="1"/>
  <c r="AS182" i="1" s="1"/>
  <c r="AU182" i="1"/>
  <c r="AX182" i="1" s="1"/>
  <c r="AQ186" i="1"/>
  <c r="AT186" i="1" s="1"/>
  <c r="AU186" i="1"/>
  <c r="AX186" i="1" s="1"/>
  <c r="AX227" i="1"/>
  <c r="AX235" i="1"/>
  <c r="AQ239" i="1"/>
  <c r="AQ246" i="1"/>
  <c r="AQ267" i="1"/>
  <c r="AS267" i="1" s="1"/>
  <c r="AU279" i="1"/>
  <c r="AX279" i="1" s="1"/>
  <c r="AQ295" i="1"/>
  <c r="AS295" i="1" s="1"/>
  <c r="AQ335" i="1"/>
  <c r="AS347" i="1"/>
  <c r="AQ44" i="1"/>
  <c r="AS44" i="1" s="1"/>
  <c r="AU14" i="1"/>
  <c r="AX14" i="1" s="1"/>
  <c r="AQ95" i="1"/>
  <c r="AU26" i="1"/>
  <c r="AX26" i="1" s="1"/>
  <c r="AQ83" i="1"/>
  <c r="AU254" i="1"/>
  <c r="AX315" i="1"/>
  <c r="AU323" i="1"/>
  <c r="AS335" i="1"/>
  <c r="AU370" i="1"/>
  <c r="AX370" i="1" s="1"/>
  <c r="AQ406" i="1"/>
  <c r="AS406" i="1" s="1"/>
  <c r="AU452" i="1"/>
  <c r="AQ452" i="1"/>
  <c r="AT452" i="1" s="1"/>
  <c r="AU461" i="1"/>
  <c r="AX461" i="1" s="1"/>
  <c r="AU22" i="1"/>
  <c r="AX22" i="1" s="1"/>
  <c r="AQ72" i="1"/>
  <c r="AQ99" i="1"/>
  <c r="AS99" i="1" s="1"/>
  <c r="AX118" i="1"/>
  <c r="AU56" i="1"/>
  <c r="AX56" i="1" s="1"/>
  <c r="AU76" i="1"/>
  <c r="AX76" i="1" s="1"/>
  <c r="AX91" i="1"/>
  <c r="AX197" i="1"/>
  <c r="AX8" i="1"/>
  <c r="AX19" i="1"/>
  <c r="AU34" i="1"/>
  <c r="AX34" i="1" s="1"/>
  <c r="AX72" i="1"/>
  <c r="AU130" i="1"/>
  <c r="AX130" i="1" s="1"/>
  <c r="AQ150" i="1"/>
  <c r="AT150" i="1" s="1"/>
  <c r="AQ197" i="1"/>
  <c r="AS197" i="1" s="1"/>
  <c r="AU212" i="1"/>
  <c r="AX212" i="1" s="1"/>
  <c r="AQ220" i="1"/>
  <c r="AS220" i="1" s="1"/>
  <c r="AQ224" i="1"/>
  <c r="AS224" i="1" s="1"/>
  <c r="AS272" i="1"/>
  <c r="AQ288" i="1"/>
  <c r="AS288" i="1" s="1"/>
  <c r="AS303" i="1"/>
  <c r="AX311" i="1"/>
  <c r="AX323" i="1"/>
  <c r="AU347" i="1"/>
  <c r="AX347" i="1" s="1"/>
  <c r="AX351" i="1"/>
  <c r="AQ363" i="1"/>
  <c r="AS363" i="1" s="1"/>
  <c r="AS374" i="1"/>
  <c r="AX382" i="1"/>
  <c r="AU423" i="1"/>
  <c r="AS496" i="1"/>
  <c r="AU517" i="1"/>
  <c r="AX517" i="1" s="1"/>
  <c r="AU531" i="1"/>
  <c r="AX531" i="1" s="1"/>
  <c r="AQ531" i="1"/>
  <c r="AS531" i="1" s="1"/>
  <c r="AX522" i="1"/>
  <c r="AX526" i="1"/>
  <c r="AX585" i="1"/>
  <c r="AS667" i="1"/>
  <c r="AU687" i="1"/>
  <c r="AX687" i="1" s="1"/>
  <c r="AX705" i="1"/>
  <c r="AX718" i="1"/>
  <c r="AU792" i="1"/>
  <c r="AX546" i="1"/>
  <c r="AQ554" i="1"/>
  <c r="AS554" i="1" s="1"/>
  <c r="AQ562" i="1"/>
  <c r="AQ597" i="1"/>
  <c r="AT597" i="1" s="1"/>
  <c r="AX601" i="1"/>
  <c r="AQ628" i="1"/>
  <c r="AX650" i="1"/>
  <c r="AX680" i="1"/>
  <c r="AX684" i="1"/>
  <c r="AU550" i="1"/>
  <c r="AX550" i="1" s="1"/>
  <c r="AU582" i="1"/>
  <c r="AX582" i="1" s="1"/>
  <c r="AX621" i="1"/>
  <c r="AQ650" i="1"/>
  <c r="AS650" i="1" s="1"/>
  <c r="AX734" i="1"/>
  <c r="AX609" i="1"/>
  <c r="AX781" i="1"/>
  <c r="AX785" i="1"/>
  <c r="AX412" i="1"/>
  <c r="AS444" i="1"/>
  <c r="AX503" i="1"/>
  <c r="AQ543" i="1"/>
  <c r="AU566" i="1"/>
  <c r="AX566" i="1" s="1"/>
  <c r="AU586" i="1"/>
  <c r="AX586" i="1" s="1"/>
  <c r="AU605" i="1"/>
  <c r="AX605" i="1" s="1"/>
  <c r="AX637" i="1"/>
  <c r="AX663" i="1"/>
  <c r="AX672" i="1"/>
  <c r="AX719" i="1"/>
  <c r="AQ723" i="1"/>
  <c r="AS723" i="1" s="1"/>
  <c r="AX739" i="1"/>
  <c r="AX789" i="1"/>
  <c r="AX496" i="1"/>
  <c r="AQ706" i="1"/>
  <c r="AX730" i="1"/>
  <c r="AS793" i="1"/>
  <c r="AS715" i="1"/>
  <c r="AX752" i="1"/>
  <c r="AX786" i="1"/>
  <c r="AU547" i="1"/>
  <c r="AQ555" i="1"/>
  <c r="AS555" i="1" s="1"/>
  <c r="AX677" i="1"/>
  <c r="AX766" i="1"/>
  <c r="AS782" i="1"/>
  <c r="AQ798" i="1"/>
  <c r="AS798" i="1" s="1"/>
  <c r="AX116" i="1"/>
  <c r="AX204" i="1"/>
  <c r="AX367" i="1"/>
  <c r="AX397" i="1"/>
  <c r="AX425" i="1"/>
  <c r="AS465" i="1"/>
  <c r="AX40" i="1"/>
  <c r="AX93" i="1"/>
  <c r="AX112" i="1"/>
  <c r="AQ116" i="1"/>
  <c r="AS116" i="1" s="1"/>
  <c r="AX135" i="1"/>
  <c r="AX171" i="1"/>
  <c r="AX208" i="1"/>
  <c r="AQ223" i="1"/>
  <c r="AQ238" i="1"/>
  <c r="AS238" i="1" s="1"/>
  <c r="AS261" i="1"/>
  <c r="AQ270" i="1"/>
  <c r="AT270" i="1" s="1"/>
  <c r="AS278" i="1"/>
  <c r="AX297" i="1"/>
  <c r="AX317" i="1"/>
  <c r="AX329" i="1"/>
  <c r="AS341" i="1"/>
  <c r="AQ397" i="1"/>
  <c r="AS397" i="1" s="1"/>
  <c r="AS433" i="1"/>
  <c r="AQ449" i="1"/>
  <c r="AS449" i="1" s="1"/>
  <c r="AQ485" i="1"/>
  <c r="AT485" i="1" s="1"/>
  <c r="AQ508" i="1"/>
  <c r="AS508" i="1" s="1"/>
  <c r="AQ540" i="1"/>
  <c r="AS540" i="1" s="1"/>
  <c r="AQ567" i="1"/>
  <c r="AT567" i="1" s="1"/>
  <c r="AQ587" i="1"/>
  <c r="AT587" i="1" s="1"/>
  <c r="AU602" i="1"/>
  <c r="AX602" i="1" s="1"/>
  <c r="AQ610" i="1"/>
  <c r="AS610" i="1" s="1"/>
  <c r="AQ618" i="1"/>
  <c r="AQ622" i="1"/>
  <c r="AQ634" i="1"/>
  <c r="AS634" i="1" s="1"/>
  <c r="AS643" i="1"/>
  <c r="AU715" i="1"/>
  <c r="AX715" i="1" s="1"/>
  <c r="AX731" i="1"/>
  <c r="AX757" i="1"/>
  <c r="AS544" i="1"/>
  <c r="AS626" i="1"/>
  <c r="AX711" i="1"/>
  <c r="AX724" i="1"/>
  <c r="AX727" i="1"/>
  <c r="AX580" i="1"/>
  <c r="AS682" i="1"/>
  <c r="AS694" i="1"/>
  <c r="AU544" i="1"/>
  <c r="AX560" i="1"/>
  <c r="AQ580" i="1"/>
  <c r="AS580" i="1" s="1"/>
  <c r="AQ615" i="1"/>
  <c r="AQ787" i="1"/>
  <c r="AX454" i="1"/>
  <c r="AX494" i="1"/>
  <c r="AQ512" i="1"/>
  <c r="AX520" i="1"/>
  <c r="AU532" i="1"/>
  <c r="AX532" i="1" s="1"/>
  <c r="AU572" i="1"/>
  <c r="AX572" i="1" s="1"/>
  <c r="AQ603" i="1"/>
  <c r="AS603" i="1" s="1"/>
  <c r="AX611" i="1"/>
  <c r="AX619" i="1"/>
  <c r="AX648" i="1"/>
  <c r="AQ652" i="1"/>
  <c r="AT652" i="1" s="1"/>
  <c r="AQ669" i="1"/>
  <c r="AT669" i="1" s="1"/>
  <c r="AU682" i="1"/>
  <c r="AQ686" i="1"/>
  <c r="AQ690" i="1"/>
  <c r="AS690" i="1" s="1"/>
  <c r="AU694" i="1"/>
  <c r="AX694" i="1" s="1"/>
  <c r="AU740" i="1"/>
  <c r="AX607" i="1"/>
  <c r="AQ611" i="1"/>
  <c r="AS611" i="1" s="1"/>
  <c r="AQ635" i="1"/>
  <c r="AX644" i="1"/>
  <c r="AX721" i="1"/>
  <c r="AQ728" i="1"/>
  <c r="AS728" i="1" s="1"/>
  <c r="AQ775" i="1"/>
  <c r="AQ791" i="1"/>
  <c r="AS661" i="1"/>
  <c r="AU779" i="1"/>
  <c r="AX779" i="1" s="1"/>
  <c r="AQ525" i="1"/>
  <c r="AT525" i="1" s="1"/>
  <c r="AS533" i="1"/>
  <c r="AX573" i="1"/>
  <c r="AQ577" i="1"/>
  <c r="AT577" i="1" s="1"/>
  <c r="AX581" i="1"/>
  <c r="AX592" i="1"/>
  <c r="AU541" i="1"/>
  <c r="AX541" i="1" s="1"/>
  <c r="AX549" i="1"/>
  <c r="AQ561" i="1"/>
  <c r="AT561" i="1" s="1"/>
  <c r="AX600" i="1"/>
  <c r="AS649" i="1"/>
  <c r="AQ683" i="1"/>
  <c r="AQ788" i="1"/>
  <c r="AS788" i="1" s="1"/>
  <c r="AS495" i="1"/>
  <c r="AX612" i="1"/>
  <c r="AX616" i="1"/>
  <c r="AU679" i="1"/>
  <c r="AX679" i="1" s="1"/>
  <c r="AU695" i="1"/>
  <c r="AX695" i="1" s="1"/>
  <c r="AU708" i="1"/>
  <c r="AX708" i="1" s="1"/>
  <c r="AX746" i="1"/>
  <c r="AX538" i="1"/>
  <c r="AX545" i="1"/>
  <c r="AX632" i="1"/>
  <c r="AU653" i="1"/>
  <c r="AX653" i="1" s="1"/>
  <c r="AS675" i="1"/>
  <c r="AX713" i="1"/>
  <c r="AS722" i="1"/>
  <c r="AU750" i="1"/>
  <c r="AX750" i="1" s="1"/>
  <c r="AX776" i="1"/>
  <c r="AS780" i="1"/>
  <c r="AT123" i="1"/>
  <c r="AT133" i="1"/>
  <c r="AS133" i="1"/>
  <c r="AU319" i="1"/>
  <c r="AX319" i="1" s="1"/>
  <c r="AQ319" i="1"/>
  <c r="AU488" i="1"/>
  <c r="AX488" i="1" s="1"/>
  <c r="AQ488" i="1"/>
  <c r="AS488" i="1" s="1"/>
  <c r="AQ492" i="1"/>
  <c r="AS492" i="1" s="1"/>
  <c r="AU492" i="1"/>
  <c r="AX492" i="1" s="1"/>
  <c r="AX54" i="1"/>
  <c r="AU57" i="1"/>
  <c r="AX57" i="1" s="1"/>
  <c r="AS63" i="1"/>
  <c r="AQ69" i="1"/>
  <c r="AS69" i="1" s="1"/>
  <c r="AQ92" i="1"/>
  <c r="AT92" i="1" s="1"/>
  <c r="AU101" i="1"/>
  <c r="AX101" i="1" s="1"/>
  <c r="AQ140" i="1"/>
  <c r="AS140" i="1" s="1"/>
  <c r="AU163" i="1"/>
  <c r="AX163" i="1" s="1"/>
  <c r="AQ166" i="1"/>
  <c r="AS166" i="1" s="1"/>
  <c r="AX210" i="1"/>
  <c r="AQ219" i="1"/>
  <c r="AS219" i="1" s="1"/>
  <c r="AQ228" i="1"/>
  <c r="AQ263" i="1"/>
  <c r="AS263" i="1" s="1"/>
  <c r="AQ266" i="1"/>
  <c r="AS266" i="1" s="1"/>
  <c r="AQ282" i="1"/>
  <c r="AS282" i="1" s="1"/>
  <c r="AU303" i="1"/>
  <c r="AX303" i="1" s="1"/>
  <c r="AQ316" i="1"/>
  <c r="AS316" i="1" s="1"/>
  <c r="AQ339" i="1"/>
  <c r="AS339" i="1" s="1"/>
  <c r="AQ358" i="1"/>
  <c r="AS358" i="1" s="1"/>
  <c r="AQ395" i="1"/>
  <c r="AU414" i="1"/>
  <c r="AU441" i="1"/>
  <c r="AX441" i="1" s="1"/>
  <c r="AU445" i="1"/>
  <c r="AX445" i="1" s="1"/>
  <c r="AQ445" i="1"/>
  <c r="AT445" i="1" s="1"/>
  <c r="AU456" i="1"/>
  <c r="AX456" i="1" s="1"/>
  <c r="AQ460" i="1"/>
  <c r="AS460" i="1" s="1"/>
  <c r="AU514" i="1"/>
  <c r="AX514" i="1" s="1"/>
  <c r="AQ514" i="1"/>
  <c r="AS514" i="1" s="1"/>
  <c r="AX60" i="1"/>
  <c r="AU98" i="1"/>
  <c r="AX98" i="1" s="1"/>
  <c r="AQ7" i="1"/>
  <c r="AT7" i="1" s="1"/>
  <c r="AQ18" i="1"/>
  <c r="AT18" i="1" s="1"/>
  <c r="AQ146" i="1"/>
  <c r="AS146" i="1" s="1"/>
  <c r="AQ172" i="1"/>
  <c r="AS172" i="1" s="1"/>
  <c r="AS175" i="1"/>
  <c r="AX231" i="1"/>
  <c r="AX234" i="1"/>
  <c r="AQ247" i="1"/>
  <c r="AS247" i="1" s="1"/>
  <c r="AQ250" i="1"/>
  <c r="AQ253" i="1"/>
  <c r="AX285" i="1"/>
  <c r="AQ333" i="1"/>
  <c r="AS333" i="1" s="1"/>
  <c r="AQ336" i="1"/>
  <c r="AQ346" i="1"/>
  <c r="AS408" i="1"/>
  <c r="AU418" i="1"/>
  <c r="AQ418" i="1"/>
  <c r="AT418" i="1" s="1"/>
  <c r="AQ425" i="1"/>
  <c r="AS425" i="1" s="1"/>
  <c r="AU453" i="1"/>
  <c r="AX453" i="1" s="1"/>
  <c r="AQ453" i="1"/>
  <c r="AS453" i="1" s="1"/>
  <c r="AQ539" i="1"/>
  <c r="AS539" i="1" s="1"/>
  <c r="AU539" i="1"/>
  <c r="AQ38" i="1"/>
  <c r="AQ52" i="1"/>
  <c r="AQ21" i="1"/>
  <c r="AQ29" i="1"/>
  <c r="AQ32" i="1"/>
  <c r="AS32" i="1" s="1"/>
  <c r="AQ55" i="1"/>
  <c r="AT55" i="1" s="1"/>
  <c r="AX107" i="1"/>
  <c r="AX140" i="1"/>
  <c r="AQ149" i="1"/>
  <c r="AQ152" i="1"/>
  <c r="AX175" i="1"/>
  <c r="AS190" i="1"/>
  <c r="AS193" i="1"/>
  <c r="AX219" i="1"/>
  <c r="AS250" i="1"/>
  <c r="AQ260" i="1"/>
  <c r="AT260" i="1" s="1"/>
  <c r="AX326" i="1"/>
  <c r="AX355" i="1"/>
  <c r="AX386" i="1"/>
  <c r="AX431" i="1"/>
  <c r="AU442" i="1"/>
  <c r="AQ442" i="1"/>
  <c r="AS442" i="1" s="1"/>
  <c r="AU474" i="1"/>
  <c r="AX474" i="1" s="1"/>
  <c r="AU493" i="1"/>
  <c r="AQ493" i="1"/>
  <c r="AT493" i="1" s="1"/>
  <c r="AQ527" i="1"/>
  <c r="AU527" i="1"/>
  <c r="AX527" i="1" s="1"/>
  <c r="AS117" i="1"/>
  <c r="AS320" i="1"/>
  <c r="AS323" i="1"/>
  <c r="AU362" i="1"/>
  <c r="AX362" i="1" s="1"/>
  <c r="AQ362" i="1"/>
  <c r="AT362" i="1" s="1"/>
  <c r="AX374" i="1"/>
  <c r="AU399" i="1"/>
  <c r="AX399" i="1" s="1"/>
  <c r="AU402" i="1"/>
  <c r="AX402" i="1" s="1"/>
  <c r="AU415" i="1"/>
  <c r="AX415" i="1" s="1"/>
  <c r="AQ415" i="1"/>
  <c r="AX478" i="1"/>
  <c r="AX485" i="1"/>
  <c r="AQ41" i="1"/>
  <c r="AS41" i="1" s="1"/>
  <c r="AQ58" i="1"/>
  <c r="AQ64" i="1"/>
  <c r="AS64" i="1" s="1"/>
  <c r="AQ84" i="1"/>
  <c r="AQ87" i="1"/>
  <c r="AS87" i="1" s="1"/>
  <c r="AS126" i="1"/>
  <c r="AX143" i="1"/>
  <c r="AQ161" i="1"/>
  <c r="AS161" i="1" s="1"/>
  <c r="AQ164" i="1"/>
  <c r="AS187" i="1"/>
  <c r="AX190" i="1"/>
  <c r="AX196" i="1"/>
  <c r="AX199" i="1"/>
  <c r="AQ208" i="1"/>
  <c r="AS208" i="1" s="1"/>
  <c r="AS211" i="1"/>
  <c r="AQ214" i="1"/>
  <c r="AU257" i="1"/>
  <c r="AX257" i="1" s="1"/>
  <c r="AQ257" i="1"/>
  <c r="AT257" i="1" s="1"/>
  <c r="AX365" i="1"/>
  <c r="AX377" i="1"/>
  <c r="AS412" i="1"/>
  <c r="AU482" i="1"/>
  <c r="AX482" i="1" s="1"/>
  <c r="AQ482" i="1"/>
  <c r="AS482" i="1" s="1"/>
  <c r="AQ16" i="1"/>
  <c r="AT16" i="1" s="1"/>
  <c r="AX61" i="1"/>
  <c r="AQ70" i="1"/>
  <c r="AS70" i="1" s="1"/>
  <c r="AQ108" i="1"/>
  <c r="AS108" i="1" s="1"/>
  <c r="AX114" i="1"/>
  <c r="AX120" i="1"/>
  <c r="AQ138" i="1"/>
  <c r="AS138" i="1" s="1"/>
  <c r="AQ141" i="1"/>
  <c r="AS141" i="1" s="1"/>
  <c r="AX161" i="1"/>
  <c r="AU167" i="1"/>
  <c r="AX167" i="1" s="1"/>
  <c r="AQ170" i="1"/>
  <c r="AS170" i="1" s="1"/>
  <c r="AQ176" i="1"/>
  <c r="AS176" i="1" s="1"/>
  <c r="AQ217" i="1"/>
  <c r="AS217" i="1" s="1"/>
  <c r="AS223" i="1"/>
  <c r="AQ226" i="1"/>
  <c r="AT226" i="1" s="1"/>
  <c r="AQ229" i="1"/>
  <c r="AS229" i="1" s="1"/>
  <c r="AQ264" i="1"/>
  <c r="AQ283" i="1"/>
  <c r="AS317" i="1"/>
  <c r="AQ327" i="1"/>
  <c r="AS327" i="1" s="1"/>
  <c r="AQ340" i="1"/>
  <c r="AS340" i="1" s="1"/>
  <c r="AQ387" i="1"/>
  <c r="AT387" i="1" s="1"/>
  <c r="AQ409" i="1"/>
  <c r="AT409" i="1" s="1"/>
  <c r="AQ419" i="1"/>
  <c r="AS419" i="1" s="1"/>
  <c r="AQ432" i="1"/>
  <c r="AT432" i="1" s="1"/>
  <c r="AQ468" i="1"/>
  <c r="AS468" i="1" s="1"/>
  <c r="AU519" i="1"/>
  <c r="AX519" i="1" s="1"/>
  <c r="AQ519" i="1"/>
  <c r="AS519" i="1" s="1"/>
  <c r="AU528" i="1"/>
  <c r="AX528" i="1" s="1"/>
  <c r="AQ528" i="1"/>
  <c r="AX41" i="1"/>
  <c r="AS47" i="1"/>
  <c r="AX81" i="1"/>
  <c r="AX84" i="1"/>
  <c r="AS93" i="1"/>
  <c r="AQ185" i="1"/>
  <c r="AS185" i="1" s="1"/>
  <c r="AS264" i="1"/>
  <c r="AQ375" i="1"/>
  <c r="AS375" i="1" s="1"/>
  <c r="AS393" i="1"/>
  <c r="AQ454" i="1"/>
  <c r="AS454" i="1" s="1"/>
  <c r="AU475" i="1"/>
  <c r="AX475" i="1" s="1"/>
  <c r="AS559" i="1"/>
  <c r="AX44" i="1"/>
  <c r="AX90" i="1"/>
  <c r="AX96" i="1"/>
  <c r="AX111" i="1"/>
  <c r="AU144" i="1"/>
  <c r="AX144" i="1" s="1"/>
  <c r="AX220" i="1"/>
  <c r="AX223" i="1"/>
  <c r="AX254" i="1"/>
  <c r="AS311" i="1"/>
  <c r="AS334" i="1"/>
  <c r="AX359" i="1"/>
  <c r="AS400" i="1"/>
  <c r="AU436" i="1"/>
  <c r="AX436" i="1" s="1"/>
  <c r="AQ436" i="1"/>
  <c r="AX170" i="1"/>
  <c r="AU344" i="1"/>
  <c r="AX344" i="1" s="1"/>
  <c r="AQ344" i="1"/>
  <c r="AS344" i="1" s="1"/>
  <c r="AX387" i="1"/>
  <c r="AS403" i="1"/>
  <c r="AX419" i="1"/>
  <c r="AS426" i="1"/>
  <c r="AS443" i="1"/>
  <c r="AX50" i="1"/>
  <c r="AQ115" i="1"/>
  <c r="AS115" i="1" s="1"/>
  <c r="AQ118" i="1"/>
  <c r="AS121" i="1"/>
  <c r="AX179" i="1"/>
  <c r="AX251" i="1"/>
  <c r="AQ331" i="1"/>
  <c r="AT331" i="1" s="1"/>
  <c r="AU426" i="1"/>
  <c r="AX426" i="1" s="1"/>
  <c r="AU476" i="1"/>
  <c r="AX476" i="1" s="1"/>
  <c r="AQ476" i="1"/>
  <c r="AX194" i="1"/>
  <c r="AU284" i="1"/>
  <c r="AQ284" i="1"/>
  <c r="AS302" i="1"/>
  <c r="AQ25" i="1"/>
  <c r="AT25" i="1" s="1"/>
  <c r="AX36" i="1"/>
  <c r="AX39" i="1"/>
  <c r="AQ45" i="1"/>
  <c r="AT45" i="1" s="1"/>
  <c r="AX59" i="1"/>
  <c r="AQ68" i="1"/>
  <c r="AT68" i="1" s="1"/>
  <c r="AQ88" i="1"/>
  <c r="AQ91" i="1"/>
  <c r="AS91" i="1" s="1"/>
  <c r="AQ94" i="1"/>
  <c r="AQ97" i="1"/>
  <c r="AS97" i="1" s="1"/>
  <c r="AS103" i="1"/>
  <c r="AQ112" i="1"/>
  <c r="AT112" i="1" s="1"/>
  <c r="AX156" i="1"/>
  <c r="AX159" i="1"/>
  <c r="AQ165" i="1"/>
  <c r="AT165" i="1" s="1"/>
  <c r="AX188" i="1"/>
  <c r="AX191" i="1"/>
  <c r="AX206" i="1"/>
  <c r="AX209" i="1"/>
  <c r="AS215" i="1"/>
  <c r="AQ221" i="1"/>
  <c r="AT221" i="1" s="1"/>
  <c r="AQ236" i="1"/>
  <c r="AT236" i="1" s="1"/>
  <c r="AQ255" i="1"/>
  <c r="AT255" i="1" s="1"/>
  <c r="AQ268" i="1"/>
  <c r="AS268" i="1" s="1"/>
  <c r="AQ271" i="1"/>
  <c r="AS271" i="1" s="1"/>
  <c r="AQ315" i="1"/>
  <c r="AS315" i="1" s="1"/>
  <c r="AQ318" i="1"/>
  <c r="AQ328" i="1"/>
  <c r="AQ357" i="1"/>
  <c r="AS357" i="1" s="1"/>
  <c r="AQ360" i="1"/>
  <c r="AS360" i="1" s="1"/>
  <c r="AQ382" i="1"/>
  <c r="AS382" i="1" s="1"/>
  <c r="AQ385" i="1"/>
  <c r="AS385" i="1" s="1"/>
  <c r="AQ388" i="1"/>
  <c r="AS388" i="1" s="1"/>
  <c r="AQ410" i="1"/>
  <c r="AX413" i="1"/>
  <c r="AQ420" i="1"/>
  <c r="AS420" i="1" s="1"/>
  <c r="AX423" i="1"/>
  <c r="AX447" i="1"/>
  <c r="AX455" i="1"/>
  <c r="AX472" i="1"/>
  <c r="AU505" i="1"/>
  <c r="AX505" i="1" s="1"/>
  <c r="AQ505" i="1"/>
  <c r="AT505" i="1" s="1"/>
  <c r="AS85" i="1"/>
  <c r="AQ262" i="1"/>
  <c r="AQ265" i="1"/>
  <c r="AS265" i="1" s="1"/>
  <c r="AU281" i="1"/>
  <c r="AX281" i="1" s="1"/>
  <c r="AQ281" i="1"/>
  <c r="AS328" i="1"/>
  <c r="AQ348" i="1"/>
  <c r="AT348" i="1" s="1"/>
  <c r="AQ354" i="1"/>
  <c r="AS354" i="1" s="1"/>
  <c r="AQ455" i="1"/>
  <c r="AS455" i="1" s="1"/>
  <c r="AU462" i="1"/>
  <c r="AQ17" i="1"/>
  <c r="AT17" i="1" s="1"/>
  <c r="AQ20" i="1"/>
  <c r="AQ48" i="1"/>
  <c r="AT48" i="1" s="1"/>
  <c r="AQ51" i="1"/>
  <c r="AS51" i="1" s="1"/>
  <c r="AX65" i="1"/>
  <c r="AQ74" i="1"/>
  <c r="AS74" i="1" s="1"/>
  <c r="AX85" i="1"/>
  <c r="AX100" i="1"/>
  <c r="AQ106" i="1"/>
  <c r="AS106" i="1" s="1"/>
  <c r="AQ183" i="1"/>
  <c r="AS183" i="1" s="1"/>
  <c r="AX215" i="1"/>
  <c r="AQ249" i="1"/>
  <c r="AT249" i="1" s="1"/>
  <c r="AQ252" i="1"/>
  <c r="AS252" i="1" s="1"/>
  <c r="AX293" i="1"/>
  <c r="AQ312" i="1"/>
  <c r="AS312" i="1" s="1"/>
  <c r="AQ325" i="1"/>
  <c r="AS325" i="1" s="1"/>
  <c r="AQ351" i="1"/>
  <c r="AS351" i="1" s="1"/>
  <c r="AQ367" i="1"/>
  <c r="AS367" i="1" s="1"/>
  <c r="AQ379" i="1"/>
  <c r="AQ407" i="1"/>
  <c r="AU427" i="1"/>
  <c r="AX427" i="1" s="1"/>
  <c r="AQ427" i="1"/>
  <c r="AS427" i="1" s="1"/>
  <c r="AU437" i="1"/>
  <c r="AX437" i="1" s="1"/>
  <c r="AU491" i="1"/>
  <c r="AX491" i="1" s="1"/>
  <c r="AQ491" i="1"/>
  <c r="AS491" i="1" s="1"/>
  <c r="AX466" i="1"/>
  <c r="AU473" i="1"/>
  <c r="AX473" i="1" s="1"/>
  <c r="AQ473" i="1"/>
  <c r="AP2" i="1"/>
  <c r="AX71" i="1"/>
  <c r="AX97" i="1"/>
  <c r="AX139" i="1"/>
  <c r="AX180" i="1"/>
  <c r="AQ204" i="1"/>
  <c r="AS204" i="1" s="1"/>
  <c r="AS210" i="1"/>
  <c r="AX385" i="1"/>
  <c r="AQ424" i="1"/>
  <c r="AS424" i="1" s="1"/>
  <c r="AU444" i="1"/>
  <c r="AQ466" i="1"/>
  <c r="AQ530" i="1"/>
  <c r="AS530" i="1" s="1"/>
  <c r="AU530" i="1"/>
  <c r="AX530" i="1" s="1"/>
  <c r="AX9" i="1"/>
  <c r="AX31" i="1"/>
  <c r="AS40" i="1"/>
  <c r="AS66" i="1"/>
  <c r="AT83" i="1"/>
  <c r="AS125" i="1"/>
  <c r="AS128" i="1"/>
  <c r="AT131" i="1"/>
  <c r="AX183" i="1"/>
  <c r="AS201" i="1"/>
  <c r="AS240" i="1"/>
  <c r="AX246" i="1"/>
  <c r="AX332" i="1"/>
  <c r="AX345" i="1"/>
  <c r="AX499" i="1"/>
  <c r="AS536" i="1"/>
  <c r="AU642" i="1"/>
  <c r="AX642" i="1" s="1"/>
  <c r="AU688" i="1"/>
  <c r="AX688" i="1" s="1"/>
  <c r="AX692" i="1"/>
  <c r="AU489" i="1"/>
  <c r="AX489" i="1" s="1"/>
  <c r="AU495" i="1"/>
  <c r="AX495" i="1" s="1"/>
  <c r="AU521" i="1"/>
  <c r="AX521" i="1" s="1"/>
  <c r="AU533" i="1"/>
  <c r="AX533" i="1" s="1"/>
  <c r="AU536" i="1"/>
  <c r="AX536" i="1" s="1"/>
  <c r="AQ551" i="1"/>
  <c r="AS551" i="1" s="1"/>
  <c r="AQ563" i="1"/>
  <c r="AS563" i="1" s="1"/>
  <c r="AQ614" i="1"/>
  <c r="AU625" i="1"/>
  <c r="AX635" i="1"/>
  <c r="AS639" i="1"/>
  <c r="AU649" i="1"/>
  <c r="AQ692" i="1"/>
  <c r="AU743" i="1"/>
  <c r="AX743" i="1" s="1"/>
  <c r="AX751" i="1"/>
  <c r="AX407" i="1"/>
  <c r="AU477" i="1"/>
  <c r="AX477" i="1" s="1"/>
  <c r="AX498" i="1"/>
  <c r="AU524" i="1"/>
  <c r="AU542" i="1"/>
  <c r="AX542" i="1" s="1"/>
  <c r="AQ560" i="1"/>
  <c r="AS560" i="1" s="1"/>
  <c r="AU583" i="1"/>
  <c r="AX583" i="1" s="1"/>
  <c r="AQ589" i="1"/>
  <c r="AS589" i="1" s="1"/>
  <c r="AX625" i="1"/>
  <c r="AS646" i="1"/>
  <c r="AX728" i="1"/>
  <c r="AQ755" i="1"/>
  <c r="AS755" i="1" s="1"/>
  <c r="AQ569" i="1"/>
  <c r="AQ609" i="1"/>
  <c r="AS617" i="1"/>
  <c r="AX665" i="1"/>
  <c r="AS569" i="1"/>
  <c r="AS609" i="1"/>
  <c r="AX657" i="1"/>
  <c r="AX661" i="1"/>
  <c r="AQ665" i="1"/>
  <c r="AX668" i="1"/>
  <c r="AQ712" i="1"/>
  <c r="AQ759" i="1"/>
  <c r="AT759" i="1" s="1"/>
  <c r="AQ776" i="1"/>
  <c r="AT776" i="1" s="1"/>
  <c r="AS423" i="1"/>
  <c r="AX465" i="1"/>
  <c r="AQ522" i="1"/>
  <c r="AS522" i="1" s="1"/>
  <c r="AS528" i="1"/>
  <c r="AQ534" i="1"/>
  <c r="AS534" i="1" s="1"/>
  <c r="AQ537" i="1"/>
  <c r="AT537" i="1" s="1"/>
  <c r="AS557" i="1"/>
  <c r="AX563" i="1"/>
  <c r="AQ575" i="1"/>
  <c r="AQ578" i="1"/>
  <c r="AT578" i="1" s="1"/>
  <c r="AQ581" i="1"/>
  <c r="AT581" i="1" s="1"/>
  <c r="AQ592" i="1"/>
  <c r="AS592" i="1" s="1"/>
  <c r="AQ672" i="1"/>
  <c r="AU689" i="1"/>
  <c r="AQ763" i="1"/>
  <c r="AS763" i="1" s="1"/>
  <c r="AX773" i="1"/>
  <c r="AS481" i="1"/>
  <c r="AX569" i="1"/>
  <c r="AX589" i="1"/>
  <c r="AQ499" i="1"/>
  <c r="AS499" i="1" s="1"/>
  <c r="AS525" i="1"/>
  <c r="AS543" i="1"/>
  <c r="AQ546" i="1"/>
  <c r="AS546" i="1" s="1"/>
  <c r="AQ549" i="1"/>
  <c r="AS549" i="1" s="1"/>
  <c r="AQ595" i="1"/>
  <c r="AQ598" i="1"/>
  <c r="AQ601" i="1"/>
  <c r="AQ612" i="1"/>
  <c r="AS612" i="1" s="1"/>
  <c r="AQ629" i="1"/>
  <c r="AS629" i="1" s="1"/>
  <c r="AX658" i="1"/>
  <c r="AX669" i="1"/>
  <c r="AU693" i="1"/>
  <c r="AX693" i="1" s="1"/>
  <c r="AQ705" i="1"/>
  <c r="AX709" i="1"/>
  <c r="AU729" i="1"/>
  <c r="AX748" i="1"/>
  <c r="AQ752" i="1"/>
  <c r="AT752" i="1" s="1"/>
  <c r="AS789" i="1"/>
  <c r="AS598" i="1"/>
  <c r="AS601" i="1"/>
  <c r="AX626" i="1"/>
  <c r="AU636" i="1"/>
  <c r="AX636" i="1" s="1"/>
  <c r="AU697" i="1"/>
  <c r="AX697" i="1" s="1"/>
  <c r="AU701" i="1"/>
  <c r="AX701" i="1" s="1"/>
  <c r="AQ767" i="1"/>
  <c r="AS767" i="1" s="1"/>
  <c r="AQ783" i="1"/>
  <c r="AQ786" i="1"/>
  <c r="AS786" i="1" s="1"/>
  <c r="AQ666" i="1"/>
  <c r="AX673" i="1"/>
  <c r="AX676" i="1"/>
  <c r="AS683" i="1"/>
  <c r="AQ716" i="1"/>
  <c r="AX720" i="1"/>
  <c r="AU733" i="1"/>
  <c r="AX733" i="1" s="1"/>
  <c r="AU737" i="1"/>
  <c r="AX737" i="1" s="1"/>
  <c r="AU741" i="1"/>
  <c r="AX741" i="1" s="1"/>
  <c r="AX745" i="1"/>
  <c r="AX756" i="1"/>
  <c r="AU796" i="1"/>
  <c r="AX796" i="1" s="1"/>
  <c r="AS463" i="1"/>
  <c r="AQ558" i="1"/>
  <c r="AS558" i="1" s="1"/>
  <c r="AS561" i="1"/>
  <c r="AQ573" i="1"/>
  <c r="AX587" i="1"/>
  <c r="AQ590" i="1"/>
  <c r="AX595" i="1"/>
  <c r="AX604" i="1"/>
  <c r="AX629" i="1"/>
  <c r="AQ644" i="1"/>
  <c r="AS644" i="1" s="1"/>
  <c r="AX723" i="1"/>
  <c r="AQ745" i="1"/>
  <c r="AT745" i="1" s="1"/>
  <c r="AX760" i="1"/>
  <c r="AQ621" i="1"/>
  <c r="AT621" i="1" s="1"/>
  <c r="AS633" i="1"/>
  <c r="AQ641" i="1"/>
  <c r="AS641" i="1" s="1"/>
  <c r="AQ655" i="1"/>
  <c r="AT655" i="1" s="1"/>
  <c r="AX659" i="1"/>
  <c r="AX698" i="1"/>
  <c r="AX706" i="1"/>
  <c r="AX753" i="1"/>
  <c r="AX764" i="1"/>
  <c r="AX777" i="1"/>
  <c r="AX790" i="1"/>
  <c r="AX295" i="1"/>
  <c r="AQ520" i="1"/>
  <c r="AS520" i="1" s="1"/>
  <c r="AQ523" i="1"/>
  <c r="AS523" i="1" s="1"/>
  <c r="AQ526" i="1"/>
  <c r="AT526" i="1" s="1"/>
  <c r="AQ538" i="1"/>
  <c r="AT538" i="1" s="1"/>
  <c r="AQ576" i="1"/>
  <c r="AS576" i="1" s="1"/>
  <c r="AU633" i="1"/>
  <c r="AS687" i="1"/>
  <c r="AX690" i="1"/>
  <c r="AS730" i="1"/>
  <c r="AX738" i="1"/>
  <c r="AX793" i="1"/>
  <c r="AS95" i="1"/>
  <c r="AS257" i="1"/>
  <c r="AX301" i="1"/>
  <c r="AS415" i="1"/>
  <c r="AS445" i="1"/>
  <c r="AS473" i="1"/>
  <c r="AQ648" i="1"/>
  <c r="AT648" i="1" s="1"/>
  <c r="AS734" i="1"/>
  <c r="AQ797" i="1"/>
  <c r="AS239" i="1"/>
  <c r="AS254" i="1"/>
  <c r="AS310" i="1"/>
  <c r="AS338" i="1"/>
  <c r="AS479" i="1"/>
  <c r="AS532" i="1"/>
  <c r="AX555" i="1"/>
  <c r="AS599" i="1"/>
  <c r="AQ630" i="1"/>
  <c r="AS630" i="1" s="1"/>
  <c r="AQ663" i="1"/>
  <c r="AQ670" i="1"/>
  <c r="AT670" i="1" s="1"/>
  <c r="AQ714" i="1"/>
  <c r="AS714" i="1" s="1"/>
  <c r="AQ717" i="1"/>
  <c r="AS717" i="1" s="1"/>
  <c r="AQ721" i="1"/>
  <c r="AS721" i="1" s="1"/>
  <c r="AX479" i="1"/>
  <c r="AS550" i="1"/>
  <c r="AQ674" i="1"/>
  <c r="AS674" i="1" s="1"/>
  <c r="AQ677" i="1"/>
  <c r="AS677" i="1" s="1"/>
  <c r="AQ684" i="1"/>
  <c r="AS684" i="1" s="1"/>
  <c r="AX691" i="1"/>
  <c r="AX699" i="1"/>
  <c r="AU710" i="1"/>
  <c r="AX710" i="1" s="1"/>
  <c r="AQ724" i="1"/>
  <c r="AT724" i="1" s="1"/>
  <c r="AQ746" i="1"/>
  <c r="AT746" i="1" s="1"/>
  <c r="AQ757" i="1"/>
  <c r="AT757" i="1" s="1"/>
  <c r="AQ761" i="1"/>
  <c r="AS761" i="1" s="1"/>
  <c r="AQ781" i="1"/>
  <c r="AS781" i="1" s="1"/>
  <c r="AQ784" i="1"/>
  <c r="AT784" i="1" s="1"/>
  <c r="AS787" i="1"/>
  <c r="AQ503" i="1"/>
  <c r="AT503" i="1" s="1"/>
  <c r="AQ506" i="1"/>
  <c r="AS506" i="1" s="1"/>
  <c r="AQ515" i="1"/>
  <c r="AS515" i="1" s="1"/>
  <c r="AX544" i="1"/>
  <c r="AX547" i="1"/>
  <c r="AQ553" i="1"/>
  <c r="AS553" i="1" s="1"/>
  <c r="AQ559" i="1"/>
  <c r="AQ568" i="1"/>
  <c r="AS568" i="1" s="1"/>
  <c r="AQ571" i="1"/>
  <c r="AX596" i="1"/>
  <c r="AX599" i="1"/>
  <c r="AQ608" i="1"/>
  <c r="AS608" i="1" s="1"/>
  <c r="AQ616" i="1"/>
  <c r="AT616" i="1" s="1"/>
  <c r="AQ619" i="1"/>
  <c r="AT619" i="1" s="1"/>
  <c r="AX652" i="1"/>
  <c r="AU681" i="1"/>
  <c r="AX681" i="1" s="1"/>
  <c r="AQ699" i="1"/>
  <c r="AS699" i="1" s="1"/>
  <c r="AQ754" i="1"/>
  <c r="AS754" i="1" s="1"/>
  <c r="AQ765" i="1"/>
  <c r="AS765" i="1" s="1"/>
  <c r="AQ768" i="1"/>
  <c r="AS768" i="1" s="1"/>
  <c r="AQ794" i="1"/>
  <c r="AT794" i="1" s="1"/>
  <c r="AS591" i="1"/>
  <c r="AS652" i="1"/>
  <c r="AS775" i="1"/>
  <c r="AS794" i="1"/>
  <c r="AX565" i="1"/>
  <c r="AX559" i="1"/>
  <c r="AS577" i="1"/>
  <c r="AS622" i="1"/>
  <c r="AU656" i="1"/>
  <c r="AX671" i="1"/>
  <c r="AX678" i="1"/>
  <c r="AX685" i="1"/>
  <c r="AU703" i="1"/>
  <c r="AX703" i="1" s="1"/>
  <c r="AX725" i="1"/>
  <c r="AX758" i="1"/>
  <c r="AX798" i="1"/>
  <c r="AT789" i="1"/>
  <c r="AT763" i="1"/>
  <c r="AT779" i="1"/>
  <c r="AT734" i="1"/>
  <c r="AT727" i="1"/>
  <c r="AT694" i="1"/>
  <c r="AT687" i="1"/>
  <c r="AT793" i="1"/>
  <c r="AT668" i="1"/>
  <c r="AT661" i="1"/>
  <c r="AT774" i="1"/>
  <c r="AT767" i="1"/>
  <c r="AT722" i="1"/>
  <c r="AT715" i="1"/>
  <c r="AT682" i="1"/>
  <c r="AT675" i="1"/>
  <c r="AT788" i="1"/>
  <c r="AT792" i="1"/>
  <c r="AT785" i="1"/>
  <c r="AT667" i="1"/>
  <c r="AT780" i="1"/>
  <c r="AT773" i="1"/>
  <c r="AT728" i="1"/>
  <c r="AT721" i="1"/>
  <c r="AT688" i="1"/>
  <c r="AT787" i="1"/>
  <c r="AT690" i="1"/>
  <c r="AT683" i="1"/>
  <c r="AT612" i="1"/>
  <c r="AT650" i="1"/>
  <c r="AT617" i="1"/>
  <c r="AT598" i="1"/>
  <c r="AT626" i="1"/>
  <c r="AT613" i="1"/>
  <c r="AT541" i="1"/>
  <c r="AT532" i="1"/>
  <c r="AT605" i="1"/>
  <c r="AT600" i="1"/>
  <c r="AT559" i="1"/>
  <c r="AT595" i="1"/>
  <c r="AT585" i="1"/>
  <c r="AT496" i="1"/>
  <c r="AT416" i="1"/>
  <c r="AT396" i="1"/>
  <c r="AT554" i="1"/>
  <c r="AT625" i="1"/>
  <c r="AT620" i="1"/>
  <c r="AT602" i="1"/>
  <c r="AT637" i="1"/>
  <c r="AT582" i="1"/>
  <c r="AT542" i="1"/>
  <c r="AT622" i="1"/>
  <c r="AT570" i="1"/>
  <c r="AT558" i="1"/>
  <c r="AT551" i="1"/>
  <c r="AT544" i="1"/>
  <c r="AT533" i="1"/>
  <c r="AT584" i="1"/>
  <c r="AT565" i="1"/>
  <c r="AT624" i="1"/>
  <c r="AT606" i="1"/>
  <c r="AT599" i="1"/>
  <c r="AT589" i="1"/>
  <c r="AT572" i="1"/>
  <c r="AT646" i="1"/>
  <c r="AT601" i="1"/>
  <c r="AT579" i="1"/>
  <c r="AT629" i="1"/>
  <c r="AT586" i="1"/>
  <c r="AT639" i="1"/>
  <c r="AT603" i="1"/>
  <c r="AT591" i="1"/>
  <c r="AT574" i="1"/>
  <c r="AT555" i="1"/>
  <c r="AT519" i="1"/>
  <c r="AT479" i="1"/>
  <c r="AT453" i="1"/>
  <c r="AT374" i="1"/>
  <c r="AT274" i="1"/>
  <c r="AT222" i="1"/>
  <c r="AT182" i="1"/>
  <c r="AT142" i="1"/>
  <c r="AT481" i="1"/>
  <c r="AT433" i="1"/>
  <c r="AT339" i="1"/>
  <c r="AT332" i="1"/>
  <c r="AT325" i="1"/>
  <c r="AT311" i="1"/>
  <c r="AT239" i="1"/>
  <c r="AT224" i="1"/>
  <c r="AT205" i="1"/>
  <c r="AT184" i="1"/>
  <c r="AT146" i="1"/>
  <c r="AT510" i="1"/>
  <c r="AT428" i="1"/>
  <c r="AT383" i="1"/>
  <c r="AT376" i="1"/>
  <c r="AT276" i="1"/>
  <c r="AT228" i="1"/>
  <c r="AT188" i="1"/>
  <c r="AT470" i="1"/>
  <c r="AT455" i="1"/>
  <c r="AT450" i="1"/>
  <c r="AT435" i="1"/>
  <c r="AT423" i="1"/>
  <c r="AT411" i="1"/>
  <c r="AT404" i="1"/>
  <c r="AT397" i="1"/>
  <c r="AT341" i="1"/>
  <c r="AT334" i="1"/>
  <c r="AT320" i="1"/>
  <c r="AT313" i="1"/>
  <c r="AT306" i="1"/>
  <c r="AT241" i="1"/>
  <c r="AT230" i="1"/>
  <c r="AT211" i="1"/>
  <c r="AT190" i="1"/>
  <c r="AT192" i="1"/>
  <c r="AT483" i="1"/>
  <c r="AT430" i="1"/>
  <c r="AT406" i="1"/>
  <c r="AT392" i="1"/>
  <c r="AT364" i="1"/>
  <c r="AT357" i="1"/>
  <c r="AT350" i="1"/>
  <c r="AT278" i="1"/>
  <c r="AT264" i="1"/>
  <c r="AT250" i="1"/>
  <c r="AT475" i="1"/>
  <c r="AT413" i="1"/>
  <c r="AT343" i="1"/>
  <c r="AT336" i="1"/>
  <c r="AT322" i="1"/>
  <c r="AT315" i="1"/>
  <c r="AT308" i="1"/>
  <c r="AT243" i="1"/>
  <c r="AT196" i="1"/>
  <c r="AT177" i="1"/>
  <c r="AT294" i="1"/>
  <c r="AT219" i="1"/>
  <c r="AT198" i="1"/>
  <c r="AT480" i="1"/>
  <c r="AT394" i="1"/>
  <c r="AT200" i="1"/>
  <c r="AT160" i="1"/>
  <c r="AT202" i="1"/>
  <c r="AT162" i="1"/>
  <c r="AT185" i="1"/>
  <c r="AT464" i="1"/>
  <c r="AT444" i="1"/>
  <c r="AT401" i="1"/>
  <c r="AT375" i="1"/>
  <c r="AT368" i="1"/>
  <c r="AT303" i="1"/>
  <c r="AT296" i="1"/>
  <c r="AT282" i="1"/>
  <c r="AT275" i="1"/>
  <c r="AT268" i="1"/>
  <c r="AT225" i="1"/>
  <c r="AT204" i="1"/>
  <c r="AT490" i="1"/>
  <c r="AT454" i="1"/>
  <c r="AT361" i="1"/>
  <c r="AT333" i="1"/>
  <c r="AT326" i="1"/>
  <c r="AT261" i="1"/>
  <c r="AT254" i="1"/>
  <c r="AT240" i="1"/>
  <c r="AT434" i="1"/>
  <c r="AT168" i="1"/>
  <c r="AT210" i="1"/>
  <c r="AT170" i="1"/>
  <c r="AT528" i="1"/>
  <c r="AT511" i="1"/>
  <c r="AT405" i="1"/>
  <c r="AT363" i="1"/>
  <c r="AT356" i="1"/>
  <c r="AT342" i="1"/>
  <c r="AT335" i="1"/>
  <c r="AT328" i="1"/>
  <c r="AT263" i="1"/>
  <c r="AT256" i="1"/>
  <c r="AT242" i="1"/>
  <c r="AT233" i="1"/>
  <c r="AT212" i="1"/>
  <c r="AT193" i="1"/>
  <c r="AT172" i="1"/>
  <c r="AT153" i="1"/>
  <c r="AT500" i="1"/>
  <c r="AT471" i="1"/>
  <c r="AT461" i="1"/>
  <c r="AT441" i="1"/>
  <c r="AT424" i="1"/>
  <c r="AT412" i="1"/>
  <c r="AT386" i="1"/>
  <c r="AT321" i="1"/>
  <c r="AT314" i="1"/>
  <c r="AT300" i="1"/>
  <c r="AT293" i="1"/>
  <c r="AT286" i="1"/>
  <c r="AT235" i="1"/>
  <c r="AT214" i="1"/>
  <c r="AT431" i="1"/>
  <c r="AT393" i="1"/>
  <c r="AT372" i="1"/>
  <c r="AT365" i="1"/>
  <c r="AT351" i="1"/>
  <c r="AT279" i="1"/>
  <c r="AT272" i="1"/>
  <c r="AT251" i="1"/>
  <c r="AT216" i="1"/>
  <c r="AT484" i="1"/>
  <c r="AT426" i="1"/>
  <c r="AT218" i="1"/>
  <c r="AT178" i="1"/>
  <c r="AT463" i="1"/>
  <c r="AT443" i="1"/>
  <c r="AT414" i="1"/>
  <c r="AT180" i="1"/>
  <c r="AT36" i="1"/>
  <c r="AT119" i="1"/>
  <c r="AS119" i="1"/>
  <c r="AT126" i="1"/>
  <c r="AT173" i="1"/>
  <c r="AT181" i="1"/>
  <c r="AS181" i="1"/>
  <c r="AT246" i="1"/>
  <c r="AT252" i="1"/>
  <c r="AT288" i="1"/>
  <c r="AT360" i="1"/>
  <c r="AT384" i="1"/>
  <c r="AX29" i="1"/>
  <c r="AS68" i="1"/>
  <c r="AT86" i="1"/>
  <c r="AS100" i="1"/>
  <c r="AX138" i="1"/>
  <c r="AS148" i="1"/>
  <c r="AX178" i="1"/>
  <c r="AT10" i="1"/>
  <c r="AT50" i="1"/>
  <c r="AT77" i="1"/>
  <c r="AT107" i="1"/>
  <c r="AS173" i="1"/>
  <c r="AT223" i="1"/>
  <c r="AT234" i="1"/>
  <c r="AT237" i="1"/>
  <c r="AT291" i="1"/>
  <c r="AT297" i="1"/>
  <c r="AT390" i="1"/>
  <c r="AT399" i="1"/>
  <c r="AT402" i="1"/>
  <c r="AT462" i="1"/>
  <c r="AT34" i="1"/>
  <c r="AT59" i="1"/>
  <c r="AS82" i="1"/>
  <c r="AT82" i="1"/>
  <c r="AT84" i="1"/>
  <c r="AS110" i="1"/>
  <c r="AT122" i="1"/>
  <c r="AT124" i="1"/>
  <c r="AT136" i="1"/>
  <c r="AT148" i="1"/>
  <c r="AT158" i="1"/>
  <c r="AT206" i="1"/>
  <c r="AT209" i="1"/>
  <c r="AS209" i="1"/>
  <c r="AT262" i="1"/>
  <c r="AT330" i="1"/>
  <c r="AS48" i="1"/>
  <c r="AX68" i="1"/>
  <c r="AT91" i="1"/>
  <c r="AT117" i="1"/>
  <c r="AX148" i="1"/>
  <c r="AT151" i="1"/>
  <c r="AS151" i="1"/>
  <c r="AT195" i="1"/>
  <c r="AT420" i="1"/>
  <c r="AT75" i="1"/>
  <c r="AS98" i="1"/>
  <c r="AT98" i="1"/>
  <c r="AT103" i="1"/>
  <c r="AT105" i="1"/>
  <c r="AT110" i="1"/>
  <c r="AT134" i="1"/>
  <c r="AT161" i="1"/>
  <c r="AT176" i="1"/>
  <c r="AT201" i="1"/>
  <c r="AT259" i="1"/>
  <c r="AT346" i="1"/>
  <c r="AT408" i="1"/>
  <c r="AS7" i="1"/>
  <c r="AT27" i="1"/>
  <c r="AS27" i="1"/>
  <c r="AT5" i="1"/>
  <c r="AT127" i="1"/>
  <c r="AT156" i="1"/>
  <c r="AT229" i="1"/>
  <c r="AT271" i="1"/>
  <c r="AT280" i="1"/>
  <c r="AT283" i="1"/>
  <c r="AT417" i="1"/>
  <c r="AT41" i="1"/>
  <c r="AT43" i="1"/>
  <c r="AT14" i="1"/>
  <c r="AS89" i="1"/>
  <c r="AT171" i="1"/>
  <c r="AT187" i="1"/>
  <c r="AT215" i="1"/>
  <c r="AT244" i="1"/>
  <c r="AT253" i="1"/>
  <c r="AT277" i="1"/>
  <c r="AT355" i="1"/>
  <c r="AT370" i="1"/>
  <c r="AT373" i="1"/>
  <c r="AT379" i="1"/>
  <c r="AT388" i="1"/>
  <c r="AT9" i="1"/>
  <c r="AS9" i="1"/>
  <c r="AS18" i="1"/>
  <c r="AT39" i="1"/>
  <c r="AS39" i="1"/>
  <c r="AT37" i="1"/>
  <c r="AS37" i="1"/>
  <c r="AT46" i="1"/>
  <c r="AS132" i="1"/>
  <c r="AT132" i="1"/>
  <c r="AT352" i="1"/>
  <c r="AS12" i="1"/>
  <c r="AT21" i="1"/>
  <c r="AS21" i="1"/>
  <c r="AS53" i="1"/>
  <c r="AT71" i="1"/>
  <c r="AT96" i="1"/>
  <c r="AT101" i="1"/>
  <c r="AS101" i="1"/>
  <c r="AT115" i="1"/>
  <c r="AS127" i="1"/>
  <c r="AT139" i="1"/>
  <c r="AT154" i="1"/>
  <c r="AT179" i="1"/>
  <c r="AT207" i="1"/>
  <c r="AT292" i="1"/>
  <c r="AT337" i="1"/>
  <c r="AT400" i="1"/>
  <c r="AT19" i="1"/>
  <c r="AS19" i="1"/>
  <c r="AT51" i="1"/>
  <c r="AT23" i="1"/>
  <c r="AS23" i="1"/>
  <c r="AT57" i="1"/>
  <c r="AT73" i="1"/>
  <c r="AT80" i="1"/>
  <c r="AS120" i="1"/>
  <c r="AT120" i="1"/>
  <c r="AX37" i="1"/>
  <c r="AS42" i="1"/>
  <c r="AT42" i="1"/>
  <c r="AT44" i="1"/>
  <c r="AT62" i="1"/>
  <c r="AX89" i="1"/>
  <c r="AT144" i="1"/>
  <c r="AT149" i="1"/>
  <c r="AS149" i="1"/>
  <c r="AT174" i="1"/>
  <c r="AT295" i="1"/>
  <c r="AT391" i="1"/>
  <c r="AT35" i="1"/>
  <c r="AS35" i="1"/>
  <c r="AT60" i="1"/>
  <c r="AS92" i="1"/>
  <c r="AT94" i="1"/>
  <c r="AT113" i="1"/>
  <c r="AT159" i="1"/>
  <c r="AS159" i="1"/>
  <c r="AT164" i="1"/>
  <c r="AT266" i="1"/>
  <c r="AT421" i="1"/>
  <c r="AS76" i="1"/>
  <c r="AT78" i="1"/>
  <c r="AT87" i="1"/>
  <c r="AX108" i="1"/>
  <c r="AT111" i="1"/>
  <c r="AS130" i="1"/>
  <c r="AT130" i="1"/>
  <c r="AS152" i="1"/>
  <c r="AT169" i="1"/>
  <c r="AT199" i="1"/>
  <c r="AT213" i="1"/>
  <c r="AT167" i="1"/>
  <c r="AT191" i="1"/>
  <c r="AS191" i="1"/>
  <c r="AT281" i="1"/>
  <c r="AT284" i="1"/>
  <c r="AT319" i="1"/>
  <c r="AT415" i="1"/>
  <c r="AT33" i="1"/>
  <c r="AS33" i="1"/>
  <c r="AT40" i="1"/>
  <c r="AS58" i="1"/>
  <c r="AT58" i="1"/>
  <c r="AT76" i="1"/>
  <c r="AS83" i="1"/>
  <c r="AS111" i="1"/>
  <c r="AT118" i="1"/>
  <c r="AT137" i="1"/>
  <c r="AT152" i="1"/>
  <c r="AT248" i="1"/>
  <c r="AT310" i="1"/>
  <c r="AT380" i="1"/>
  <c r="AT15" i="1"/>
  <c r="AS15" i="1"/>
  <c r="AS26" i="1"/>
  <c r="AT81" i="1"/>
  <c r="AS90" i="1"/>
  <c r="AT90" i="1"/>
  <c r="AS104" i="1"/>
  <c r="AT135" i="1"/>
  <c r="AX137" i="1"/>
  <c r="AT157" i="1"/>
  <c r="AS167" i="1"/>
  <c r="AT227" i="1"/>
  <c r="AT245" i="1"/>
  <c r="AT290" i="1"/>
  <c r="AT353" i="1"/>
  <c r="AT359" i="1"/>
  <c r="AT371" i="1"/>
  <c r="AX33" i="1"/>
  <c r="AX49" i="1"/>
  <c r="AX58" i="1"/>
  <c r="AS72" i="1"/>
  <c r="AT121" i="1"/>
  <c r="AT147" i="1"/>
  <c r="AT194" i="1"/>
  <c r="AT377" i="1"/>
  <c r="AT63" i="1"/>
  <c r="AT65" i="1"/>
  <c r="AT104" i="1"/>
  <c r="AT109" i="1"/>
  <c r="AS109" i="1"/>
  <c r="AT116" i="1"/>
  <c r="AT299" i="1"/>
  <c r="AT302" i="1"/>
  <c r="AT72" i="1"/>
  <c r="AS165" i="1"/>
  <c r="AT175" i="1"/>
  <c r="AT395" i="1"/>
  <c r="AT422" i="1"/>
  <c r="AT440" i="1"/>
  <c r="AT8" i="1"/>
  <c r="AT13" i="1"/>
  <c r="AS13" i="1"/>
  <c r="AT56" i="1"/>
  <c r="AT11" i="1"/>
  <c r="AS11" i="1"/>
  <c r="AS22" i="1"/>
  <c r="AT102" i="1"/>
  <c r="AT114" i="1"/>
  <c r="AT305" i="1"/>
  <c r="AT317" i="1"/>
  <c r="AT410" i="1"/>
  <c r="AT28" i="1"/>
  <c r="AS31" i="1"/>
  <c r="AT54" i="1"/>
  <c r="AT79" i="1"/>
  <c r="AS79" i="1"/>
  <c r="AS88" i="1"/>
  <c r="AT88" i="1"/>
  <c r="AT143" i="1"/>
  <c r="AT145" i="1"/>
  <c r="AT155" i="1"/>
  <c r="AT197" i="1"/>
  <c r="AT203" i="1"/>
  <c r="AT29" i="1"/>
  <c r="AS29" i="1"/>
  <c r="AT70" i="1"/>
  <c r="AT95" i="1"/>
  <c r="AS112" i="1"/>
  <c r="AT163" i="1"/>
  <c r="AT231" i="1"/>
  <c r="AT273" i="1"/>
  <c r="AT285" i="1"/>
  <c r="AT323" i="1"/>
  <c r="AT345" i="1"/>
  <c r="AT366" i="1"/>
  <c r="AS199" i="1"/>
  <c r="AS237" i="1"/>
  <c r="AS244" i="1"/>
  <c r="AS330" i="1"/>
  <c r="AS337" i="1"/>
  <c r="AS379" i="1"/>
  <c r="AT492" i="1"/>
  <c r="AS54" i="1"/>
  <c r="AS94" i="1"/>
  <c r="AS134" i="1"/>
  <c r="AS214" i="1"/>
  <c r="AT258" i="1"/>
  <c r="AX288" i="1"/>
  <c r="AX302" i="1"/>
  <c r="AT307" i="1"/>
  <c r="AX316" i="1"/>
  <c r="AT398" i="1"/>
  <c r="AS398" i="1"/>
  <c r="AX414" i="1"/>
  <c r="AT436" i="1"/>
  <c r="AX443" i="1"/>
  <c r="AT456" i="1"/>
  <c r="AX463" i="1"/>
  <c r="AT487" i="1"/>
  <c r="AS487" i="1"/>
  <c r="AX497" i="1"/>
  <c r="AS212" i="1"/>
  <c r="AS256" i="1"/>
  <c r="AT349" i="1"/>
  <c r="AT429" i="1"/>
  <c r="AT446" i="1"/>
  <c r="AT466" i="1"/>
  <c r="AT474" i="1"/>
  <c r="AT439" i="1"/>
  <c r="AT459" i="1"/>
  <c r="AS231" i="1"/>
  <c r="AS249" i="1"/>
  <c r="AS270" i="1"/>
  <c r="AS277" i="1"/>
  <c r="AS284" i="1"/>
  <c r="AS349" i="1"/>
  <c r="AS370" i="1"/>
  <c r="AS377" i="1"/>
  <c r="AS384" i="1"/>
  <c r="AS391" i="1"/>
  <c r="AS429" i="1"/>
  <c r="AT469" i="1"/>
  <c r="AT495" i="1"/>
  <c r="AT517" i="1"/>
  <c r="AS291" i="1"/>
  <c r="AT298" i="1"/>
  <c r="AS305" i="1"/>
  <c r="AS319" i="1"/>
  <c r="AT347" i="1"/>
  <c r="AX356" i="1"/>
  <c r="AT389" i="1"/>
  <c r="AS410" i="1"/>
  <c r="AS422" i="1"/>
  <c r="AS439" i="1"/>
  <c r="AS459" i="1"/>
  <c r="AT477" i="1"/>
  <c r="AT482" i="1"/>
  <c r="AT498" i="1"/>
  <c r="AS498" i="1"/>
  <c r="AT506" i="1"/>
  <c r="AT509" i="1"/>
  <c r="AT531" i="1"/>
  <c r="AS84" i="1"/>
  <c r="AS124" i="1"/>
  <c r="AT128" i="1"/>
  <c r="AS164" i="1"/>
  <c r="AX270" i="1"/>
  <c r="AX284" i="1"/>
  <c r="AT289" i="1"/>
  <c r="AS296" i="1"/>
  <c r="AX384" i="1"/>
  <c r="AS469" i="1"/>
  <c r="AS517" i="1"/>
  <c r="AT636" i="1"/>
  <c r="AT427" i="1"/>
  <c r="AX434" i="1"/>
  <c r="AT437" i="1"/>
  <c r="AT457" i="1"/>
  <c r="AT472" i="1"/>
  <c r="AS78" i="1"/>
  <c r="AS118" i="1"/>
  <c r="AS158" i="1"/>
  <c r="AS198" i="1"/>
  <c r="AT238" i="1"/>
  <c r="AS245" i="1"/>
  <c r="AS259" i="1"/>
  <c r="AX268" i="1"/>
  <c r="AX282" i="1"/>
  <c r="AT287" i="1"/>
  <c r="AX296" i="1"/>
  <c r="AS331" i="1"/>
  <c r="AT338" i="1"/>
  <c r="AS345" i="1"/>
  <c r="AS352" i="1"/>
  <c r="AS359" i="1"/>
  <c r="AX368" i="1"/>
  <c r="AS380" i="1"/>
  <c r="AX444" i="1"/>
  <c r="AT447" i="1"/>
  <c r="AS447" i="1"/>
  <c r="AX464" i="1"/>
  <c r="AT467" i="1"/>
  <c r="AS467" i="1"/>
  <c r="AT501" i="1"/>
  <c r="AT512" i="1"/>
  <c r="AS512" i="1"/>
  <c r="AT523" i="1"/>
  <c r="AS156" i="1"/>
  <c r="AS196" i="1"/>
  <c r="AS236" i="1"/>
  <c r="AS273" i="1"/>
  <c r="AX310" i="1"/>
  <c r="AX324" i="1"/>
  <c r="AT329" i="1"/>
  <c r="AS336" i="1"/>
  <c r="AS366" i="1"/>
  <c r="AS373" i="1"/>
  <c r="AS399" i="1"/>
  <c r="AX408" i="1"/>
  <c r="AS437" i="1"/>
  <c r="AS457" i="1"/>
  <c r="AS462" i="1"/>
  <c r="AS472" i="1"/>
  <c r="AT488" i="1"/>
  <c r="AX493" i="1"/>
  <c r="AT504" i="1"/>
  <c r="AT529" i="1"/>
  <c r="AT535" i="1"/>
  <c r="AS535" i="1"/>
  <c r="AS573" i="1"/>
  <c r="AT573" i="1"/>
  <c r="AX352" i="1"/>
  <c r="AT378" i="1"/>
  <c r="AS378" i="1"/>
  <c r="AX394" i="1"/>
  <c r="AX432" i="1"/>
  <c r="AT518" i="1"/>
  <c r="AS518" i="1"/>
  <c r="AS538" i="1"/>
  <c r="AS192" i="1"/>
  <c r="AX266" i="1"/>
  <c r="AX273" i="1"/>
  <c r="AX294" i="1"/>
  <c r="AX366" i="1"/>
  <c r="AX373" i="1"/>
  <c r="AX442" i="1"/>
  <c r="AX452" i="1"/>
  <c r="AX462" i="1"/>
  <c r="AT478" i="1"/>
  <c r="AS478" i="1"/>
  <c r="AT327" i="1"/>
  <c r="AT547" i="1"/>
  <c r="AS547" i="1"/>
  <c r="AS188" i="1"/>
  <c r="AS228" i="1"/>
  <c r="AX250" i="1"/>
  <c r="AX264" i="1"/>
  <c r="AT269" i="1"/>
  <c r="AS276" i="1"/>
  <c r="AX364" i="1"/>
  <c r="AT369" i="1"/>
  <c r="AX392" i="1"/>
  <c r="AX406" i="1"/>
  <c r="AS428" i="1"/>
  <c r="AT494" i="1"/>
  <c r="AS186" i="1"/>
  <c r="AS226" i="1"/>
  <c r="AS248" i="1"/>
  <c r="AS262" i="1"/>
  <c r="AS283" i="1"/>
  <c r="AX292" i="1"/>
  <c r="AS318" i="1"/>
  <c r="AS348" i="1"/>
  <c r="AS355" i="1"/>
  <c r="AS362" i="1"/>
  <c r="AS390" i="1"/>
  <c r="AT473" i="1"/>
  <c r="AT486" i="1"/>
  <c r="AT513" i="1"/>
  <c r="AT521" i="1"/>
  <c r="AT562" i="1"/>
  <c r="AT438" i="1"/>
  <c r="AS438" i="1"/>
  <c r="AT458" i="1"/>
  <c r="AS458" i="1"/>
  <c r="AT489" i="1"/>
  <c r="AT524" i="1"/>
  <c r="AT527" i="1"/>
  <c r="AS527" i="1"/>
  <c r="AS142" i="1"/>
  <c r="AS222" i="1"/>
  <c r="AX248" i="1"/>
  <c r="AX262" i="1"/>
  <c r="AT267" i="1"/>
  <c r="AX276" i="1"/>
  <c r="AT318" i="1"/>
  <c r="AX348" i="1"/>
  <c r="AX376" i="1"/>
  <c r="AX390" i="1"/>
  <c r="AX416" i="1"/>
  <c r="AX428" i="1"/>
  <c r="AX486" i="1"/>
  <c r="AT502" i="1"/>
  <c r="AX513" i="1"/>
  <c r="AT530" i="1"/>
  <c r="AT539" i="1"/>
  <c r="AS246" i="1"/>
  <c r="AS253" i="1"/>
  <c r="AS260" i="1"/>
  <c r="AS281" i="1"/>
  <c r="AT309" i="1"/>
  <c r="AS346" i="1"/>
  <c r="AS353" i="1"/>
  <c r="AS395" i="1"/>
  <c r="AT448" i="1"/>
  <c r="AT476" i="1"/>
  <c r="AS489" i="1"/>
  <c r="AT497" i="1"/>
  <c r="AT536" i="1"/>
  <c r="AT407" i="1"/>
  <c r="AS407" i="1"/>
  <c r="AT545" i="1"/>
  <c r="AX430" i="1"/>
  <c r="AX450" i="1"/>
  <c r="AX470" i="1"/>
  <c r="AX490" i="1"/>
  <c r="AX510" i="1"/>
  <c r="AS567" i="1"/>
  <c r="AT596" i="1"/>
  <c r="AS596" i="1"/>
  <c r="AT685" i="1"/>
  <c r="AT725" i="1"/>
  <c r="AT798" i="1"/>
  <c r="AX603" i="1"/>
  <c r="AT611" i="1"/>
  <c r="AU639" i="1"/>
  <c r="AX639" i="1" s="1"/>
  <c r="AS446" i="1"/>
  <c r="AX448" i="1"/>
  <c r="AS466" i="1"/>
  <c r="AX468" i="1"/>
  <c r="AS486" i="1"/>
  <c r="AX508" i="1"/>
  <c r="AX539" i="1"/>
  <c r="AX567" i="1"/>
  <c r="AS606" i="1"/>
  <c r="AS636" i="1"/>
  <c r="AT627" i="1"/>
  <c r="AX553" i="1"/>
  <c r="AT594" i="1"/>
  <c r="AT609" i="1"/>
  <c r="AT614" i="1"/>
  <c r="AS614" i="1"/>
  <c r="AX484" i="1"/>
  <c r="AX504" i="1"/>
  <c r="AX524" i="1"/>
  <c r="AT575" i="1"/>
  <c r="AX577" i="1"/>
  <c r="AT604" i="1"/>
  <c r="AX633" i="1"/>
  <c r="AT556" i="1"/>
  <c r="AT568" i="1"/>
  <c r="AT592" i="1"/>
  <c r="AS575" i="1"/>
  <c r="AS597" i="1"/>
  <c r="AS604" i="1"/>
  <c r="AS602" i="1"/>
  <c r="AS625" i="1"/>
  <c r="AT644" i="1"/>
  <c r="AX240" i="1"/>
  <c r="AX260" i="1"/>
  <c r="AX280" i="1"/>
  <c r="AX300" i="1"/>
  <c r="AX320" i="1"/>
  <c r="AX340" i="1"/>
  <c r="AX360" i="1"/>
  <c r="AT607" i="1"/>
  <c r="AS607" i="1"/>
  <c r="AS585" i="1"/>
  <c r="AT590" i="1"/>
  <c r="AS595" i="1"/>
  <c r="AX238" i="1"/>
  <c r="AX258" i="1"/>
  <c r="AX278" i="1"/>
  <c r="AX298" i="1"/>
  <c r="AX318" i="1"/>
  <c r="AX338" i="1"/>
  <c r="AX358" i="1"/>
  <c r="AX378" i="1"/>
  <c r="AX398" i="1"/>
  <c r="AX418" i="1"/>
  <c r="AS436" i="1"/>
  <c r="AS456" i="1"/>
  <c r="AS476" i="1"/>
  <c r="AT571" i="1"/>
  <c r="AT615" i="1"/>
  <c r="AT623" i="1"/>
  <c r="AT628" i="1"/>
  <c r="AT552" i="1"/>
  <c r="AT583" i="1"/>
  <c r="AT618" i="1"/>
  <c r="AQ631" i="1"/>
  <c r="AU631" i="1"/>
  <c r="AX631" i="1" s="1"/>
  <c r="AT543" i="1"/>
  <c r="AS545" i="1"/>
  <c r="AT557" i="1"/>
  <c r="AT566" i="1"/>
  <c r="AS571" i="1"/>
  <c r="AT588" i="1"/>
  <c r="AS588" i="1"/>
  <c r="AS623" i="1"/>
  <c r="AS503" i="1"/>
  <c r="AT550" i="1"/>
  <c r="AT569" i="1"/>
  <c r="AT593" i="1"/>
  <c r="AT610" i="1"/>
  <c r="AS618" i="1"/>
  <c r="AU645" i="1"/>
  <c r="AX645" i="1" s="1"/>
  <c r="AQ645" i="1"/>
  <c r="AT564" i="1"/>
  <c r="AS501" i="1"/>
  <c r="AS521" i="1"/>
  <c r="AS593" i="1"/>
  <c r="AS621" i="1"/>
  <c r="AT642" i="1"/>
  <c r="AS642" i="1"/>
  <c r="AX512" i="1"/>
  <c r="AT632" i="1"/>
  <c r="AT548" i="1"/>
  <c r="AS548" i="1"/>
  <c r="AS562" i="1"/>
  <c r="AT653" i="1"/>
  <c r="AS653" i="1"/>
  <c r="AT692" i="1"/>
  <c r="AT696" i="1"/>
  <c r="AS696" i="1"/>
  <c r="AT700" i="1"/>
  <c r="AS700" i="1"/>
  <c r="AT769" i="1"/>
  <c r="AT657" i="1"/>
  <c r="AS657" i="1"/>
  <c r="AT704" i="1"/>
  <c r="AS704" i="1"/>
  <c r="AT708" i="1"/>
  <c r="AS708" i="1"/>
  <c r="AT740" i="1"/>
  <c r="AS740" i="1"/>
  <c r="AT795" i="1"/>
  <c r="AT635" i="1"/>
  <c r="AS635" i="1"/>
  <c r="AT689" i="1"/>
  <c r="AS689" i="1"/>
  <c r="AT719" i="1"/>
  <c r="AT732" i="1"/>
  <c r="AS615" i="1"/>
  <c r="AS632" i="1"/>
  <c r="AU638" i="1"/>
  <c r="AX638" i="1" s="1"/>
  <c r="AQ638" i="1"/>
  <c r="AU647" i="1"/>
  <c r="AX647" i="1" s="1"/>
  <c r="AQ647" i="1"/>
  <c r="AT665" i="1"/>
  <c r="AT679" i="1"/>
  <c r="AT712" i="1"/>
  <c r="AT744" i="1"/>
  <c r="AS744" i="1"/>
  <c r="AT672" i="1"/>
  <c r="AT693" i="1"/>
  <c r="AS693" i="1"/>
  <c r="AT729" i="1"/>
  <c r="AS729" i="1"/>
  <c r="AT748" i="1"/>
  <c r="AS748" i="1"/>
  <c r="AU654" i="1"/>
  <c r="AX654" i="1" s="1"/>
  <c r="AQ654" i="1"/>
  <c r="AT686" i="1"/>
  <c r="AT697" i="1"/>
  <c r="AS697" i="1"/>
  <c r="AT701" i="1"/>
  <c r="AS701" i="1"/>
  <c r="AT726" i="1"/>
  <c r="AS590" i="1"/>
  <c r="AT705" i="1"/>
  <c r="AT733" i="1"/>
  <c r="AS733" i="1"/>
  <c r="AT737" i="1"/>
  <c r="AS737" i="1"/>
  <c r="AT741" i="1"/>
  <c r="AS741" i="1"/>
  <c r="AT796" i="1"/>
  <c r="AS796" i="1"/>
  <c r="AS628" i="1"/>
  <c r="AT662" i="1"/>
  <c r="AT709" i="1"/>
  <c r="AT783" i="1"/>
  <c r="AT633" i="1"/>
  <c r="AT666" i="1"/>
  <c r="AT716" i="1"/>
  <c r="AT777" i="1"/>
  <c r="AX651" i="1"/>
  <c r="AT676" i="1"/>
  <c r="AT749" i="1"/>
  <c r="AS749" i="1"/>
  <c r="AT756" i="1"/>
  <c r="AT659" i="1"/>
  <c r="AT702" i="1"/>
  <c r="AT706" i="1"/>
  <c r="AT771" i="1"/>
  <c r="AT790" i="1"/>
  <c r="AT710" i="1"/>
  <c r="AS710" i="1"/>
  <c r="AT742" i="1"/>
  <c r="AT797" i="1"/>
  <c r="AT663" i="1"/>
  <c r="AT681" i="1"/>
  <c r="AS681" i="1"/>
  <c r="AT717" i="1"/>
  <c r="AT684" i="1"/>
  <c r="AX634" i="1"/>
  <c r="AT649" i="1"/>
  <c r="AT656" i="1"/>
  <c r="AT660" i="1"/>
  <c r="AS660" i="1"/>
  <c r="AT695" i="1"/>
  <c r="AS695" i="1"/>
  <c r="AT707" i="1"/>
  <c r="AS707" i="1"/>
  <c r="AT750" i="1"/>
  <c r="AT778" i="1"/>
  <c r="AX640" i="1"/>
  <c r="AT703" i="1"/>
  <c r="AS703" i="1"/>
  <c r="AT739" i="1"/>
  <c r="AT791" i="1"/>
  <c r="AT735" i="1"/>
  <c r="AT634" i="1"/>
  <c r="AT643" i="1"/>
  <c r="AT664" i="1"/>
  <c r="AS664" i="1"/>
  <c r="AT743" i="1"/>
  <c r="AT747" i="1"/>
  <c r="AS747" i="1"/>
  <c r="AT762" i="1"/>
  <c r="AS762" i="1"/>
  <c r="AU664" i="1"/>
  <c r="AX664" i="1" s="1"/>
  <c r="AS676" i="1"/>
  <c r="AU704" i="1"/>
  <c r="AX704" i="1" s="1"/>
  <c r="AS709" i="1"/>
  <c r="AS716" i="1"/>
  <c r="AT723" i="1"/>
  <c r="AT730" i="1"/>
  <c r="AX744" i="1"/>
  <c r="AS756" i="1"/>
  <c r="AT775" i="1"/>
  <c r="AT782" i="1"/>
  <c r="AS662" i="1"/>
  <c r="AS702" i="1"/>
  <c r="AS735" i="1"/>
  <c r="AS742" i="1"/>
  <c r="AQ766" i="1"/>
  <c r="AX782" i="1"/>
  <c r="AU749" i="1"/>
  <c r="AX749" i="1" s="1"/>
  <c r="AX655" i="1"/>
  <c r="AX662" i="1"/>
  <c r="AX702" i="1"/>
  <c r="AX735" i="1"/>
  <c r="AX742" i="1"/>
  <c r="AX787" i="1"/>
  <c r="AX794" i="1"/>
  <c r="AQ764" i="1"/>
  <c r="AX780" i="1"/>
  <c r="AQ651" i="1"/>
  <c r="AQ658" i="1"/>
  <c r="AX667" i="1"/>
  <c r="AX674" i="1"/>
  <c r="AS679" i="1"/>
  <c r="AS686" i="1"/>
  <c r="AQ691" i="1"/>
  <c r="AQ698" i="1"/>
  <c r="AX707" i="1"/>
  <c r="AX714" i="1"/>
  <c r="AS719" i="1"/>
  <c r="AS726" i="1"/>
  <c r="AQ731" i="1"/>
  <c r="AQ738" i="1"/>
  <c r="AX747" i="1"/>
  <c r="AS771" i="1"/>
  <c r="AS778" i="1"/>
  <c r="AX660" i="1"/>
  <c r="AS665" i="1"/>
  <c r="AS672" i="1"/>
  <c r="AS705" i="1"/>
  <c r="AS712" i="1"/>
  <c r="AX740" i="1"/>
  <c r="AS745" i="1"/>
  <c r="AX792" i="1"/>
  <c r="AS797" i="1"/>
  <c r="AX646" i="1"/>
  <c r="AX778" i="1"/>
  <c r="AS783" i="1"/>
  <c r="AS790" i="1"/>
  <c r="AS724" i="1"/>
  <c r="AQ736" i="1"/>
  <c r="AS769" i="1"/>
  <c r="AX797" i="1"/>
  <c r="AS663" i="1"/>
  <c r="AS743" i="1"/>
  <c r="AS750" i="1"/>
  <c r="AS795" i="1"/>
  <c r="AX769" i="1"/>
  <c r="AQ640" i="1"/>
  <c r="AX649" i="1"/>
  <c r="AX656" i="1"/>
  <c r="AQ673" i="1"/>
  <c r="AQ680" i="1"/>
  <c r="AX689" i="1"/>
  <c r="AX696" i="1"/>
  <c r="AQ713" i="1"/>
  <c r="AQ720" i="1"/>
  <c r="AX729" i="1"/>
  <c r="AQ753" i="1"/>
  <c r="AQ760" i="1"/>
  <c r="AX762" i="1"/>
  <c r="AQ772" i="1"/>
  <c r="AX788" i="1"/>
  <c r="AX675" i="1"/>
  <c r="AX682" i="1"/>
  <c r="AX722" i="1"/>
  <c r="AX755" i="1"/>
  <c r="AX767" i="1"/>
  <c r="AX774" i="1"/>
  <c r="AS659" i="1"/>
  <c r="AS666" i="1"/>
  <c r="AQ671" i="1"/>
  <c r="AQ678" i="1"/>
  <c r="AS706" i="1"/>
  <c r="AQ711" i="1"/>
  <c r="AQ718" i="1"/>
  <c r="AS739" i="1"/>
  <c r="AQ751" i="1"/>
  <c r="AQ758" i="1"/>
  <c r="AX763" i="1"/>
  <c r="AQ770" i="1"/>
  <c r="AS791" i="1"/>
  <c r="AS685" i="1"/>
  <c r="AS692" i="1"/>
  <c r="AS725" i="1"/>
  <c r="AS732" i="1"/>
  <c r="AX765" i="1"/>
  <c r="AS777" i="1"/>
  <c r="AX761" i="1"/>
  <c r="AS581" i="1" l="1"/>
  <c r="AS616" i="1"/>
  <c r="AT515" i="1"/>
  <c r="AT534" i="1"/>
  <c r="AT358" i="1"/>
  <c r="AT141" i="1"/>
  <c r="AT385" i="1"/>
  <c r="AT546" i="1"/>
  <c r="AT580" i="1"/>
  <c r="AS485" i="1"/>
  <c r="AS587" i="1"/>
  <c r="AT24" i="1"/>
  <c r="AS24" i="1"/>
  <c r="AS670" i="1"/>
  <c r="AT677" i="1"/>
  <c r="AT576" i="1"/>
  <c r="AS232" i="1"/>
  <c r="AT183" i="1"/>
  <c r="AT99" i="1"/>
  <c r="AS49" i="1"/>
  <c r="AT755" i="1"/>
  <c r="AT549" i="1"/>
  <c r="AS304" i="1"/>
  <c r="AS526" i="1"/>
  <c r="AT449" i="1"/>
  <c r="AT67" i="1"/>
  <c r="AT442" i="1"/>
  <c r="AS129" i="1"/>
  <c r="AT61" i="1"/>
  <c r="AT768" i="1"/>
  <c r="AS507" i="1"/>
  <c r="AS669" i="1"/>
  <c r="AT765" i="1"/>
  <c r="AT138" i="1"/>
  <c r="AT189" i="1"/>
  <c r="AS17" i="1"/>
  <c r="AT344" i="1"/>
  <c r="AT69" i="1"/>
  <c r="AT220" i="1"/>
  <c r="AS324" i="1"/>
  <c r="AS452" i="1"/>
  <c r="AS55" i="1"/>
  <c r="AT508" i="1"/>
  <c r="AS6" i="1"/>
  <c r="AT301" i="1"/>
  <c r="AT316" i="1"/>
  <c r="AT382" i="1"/>
  <c r="AT520" i="1"/>
  <c r="AT516" i="1"/>
  <c r="AS150" i="1"/>
  <c r="AT714" i="1"/>
  <c r="AS537" i="1"/>
  <c r="AT608" i="1"/>
  <c r="AT468" i="1"/>
  <c r="AT247" i="1"/>
  <c r="AT32" i="1"/>
  <c r="AT451" i="1"/>
  <c r="AT381" i="1"/>
  <c r="AT563" i="1"/>
  <c r="AS493" i="1"/>
  <c r="AT367" i="1"/>
  <c r="AT540" i="1"/>
  <c r="AS30" i="1"/>
  <c r="AS16" i="1"/>
  <c r="AT265" i="1"/>
  <c r="AS619" i="1"/>
  <c r="AS648" i="1"/>
  <c r="AS221" i="1"/>
  <c r="AT64" i="1"/>
  <c r="AS418" i="1"/>
  <c r="AT20" i="1"/>
  <c r="AS20" i="1"/>
  <c r="AS752" i="1"/>
  <c r="AS255" i="1"/>
  <c r="AT166" i="1"/>
  <c r="AT522" i="1"/>
  <c r="AT208" i="1"/>
  <c r="AT699" i="1"/>
  <c r="AT97" i="1"/>
  <c r="AT217" i="1"/>
  <c r="AS505" i="1"/>
  <c r="AS655" i="1"/>
  <c r="AT108" i="1"/>
  <c r="AT761" i="1"/>
  <c r="AT491" i="1"/>
  <c r="AS784" i="1"/>
  <c r="AT630" i="1"/>
  <c r="AS409" i="1"/>
  <c r="AS578" i="1"/>
  <c r="AT419" i="1"/>
  <c r="AT312" i="1"/>
  <c r="AT641" i="1"/>
  <c r="AT514" i="1"/>
  <c r="AT140" i="1"/>
  <c r="AT674" i="1"/>
  <c r="AS757" i="1"/>
  <c r="AS432" i="1"/>
  <c r="AS45" i="1"/>
  <c r="AT460" i="1"/>
  <c r="AS52" i="1"/>
  <c r="AT52" i="1"/>
  <c r="AS746" i="1"/>
  <c r="AS387" i="1"/>
  <c r="AT340" i="1"/>
  <c r="AT754" i="1"/>
  <c r="AT786" i="1"/>
  <c r="AT38" i="1"/>
  <c r="AS38" i="1"/>
  <c r="AS776" i="1"/>
  <c r="AS759" i="1"/>
  <c r="AT74" i="1"/>
  <c r="AT354" i="1"/>
  <c r="AT553" i="1"/>
  <c r="AT106" i="1"/>
  <c r="AS25" i="1"/>
  <c r="AT425" i="1"/>
  <c r="AT560" i="1"/>
  <c r="AT499" i="1"/>
  <c r="AT781" i="1"/>
  <c r="AT764" i="1"/>
  <c r="AS764" i="1"/>
  <c r="AT718" i="1"/>
  <c r="AS718" i="1"/>
  <c r="AT736" i="1"/>
  <c r="AS736" i="1"/>
  <c r="AT711" i="1"/>
  <c r="AS711" i="1"/>
  <c r="AT738" i="1"/>
  <c r="AS738" i="1"/>
  <c r="AT731" i="1"/>
  <c r="AS731" i="1"/>
  <c r="AT770" i="1"/>
  <c r="AS770" i="1"/>
  <c r="AT671" i="1"/>
  <c r="AS671" i="1"/>
  <c r="AS645" i="1"/>
  <c r="AT645" i="1"/>
  <c r="AT772" i="1"/>
  <c r="AS772" i="1"/>
  <c r="AT647" i="1"/>
  <c r="AS647" i="1"/>
  <c r="AT640" i="1"/>
  <c r="AS640" i="1"/>
  <c r="AT698" i="1"/>
  <c r="AS698" i="1"/>
  <c r="AT766" i="1"/>
  <c r="AS766" i="1"/>
  <c r="AT691" i="1"/>
  <c r="AS691" i="1"/>
  <c r="AT638" i="1"/>
  <c r="AS638" i="1"/>
  <c r="AT678" i="1"/>
  <c r="AS678" i="1"/>
  <c r="AT680" i="1"/>
  <c r="AS680" i="1"/>
  <c r="AT673" i="1"/>
  <c r="AS673" i="1"/>
  <c r="AT654" i="1"/>
  <c r="AS654" i="1"/>
  <c r="AT651" i="1"/>
  <c r="AS651" i="1"/>
  <c r="AT631" i="1"/>
  <c r="AS631" i="1"/>
  <c r="AT758" i="1"/>
  <c r="AS758" i="1"/>
  <c r="AT760" i="1"/>
  <c r="AS760" i="1"/>
  <c r="AT751" i="1"/>
  <c r="AS751" i="1"/>
  <c r="AT753" i="1"/>
  <c r="AS753" i="1"/>
  <c r="AT658" i="1"/>
  <c r="AS658" i="1"/>
  <c r="AT720" i="1"/>
  <c r="AS720" i="1"/>
  <c r="AT713" i="1"/>
  <c r="AS713" i="1"/>
</calcChain>
</file>

<file path=xl/sharedStrings.xml><?xml version="1.0" encoding="utf-8"?>
<sst xmlns="http://schemas.openxmlformats.org/spreadsheetml/2006/main" count="21454" uniqueCount="4172">
  <si>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</si>
  <si>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</si>
  <si>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</si>
  <si>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</si>
  <si>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</si>
  <si>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</si>
  <si>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</si>
  <si>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</si>
  <si>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</si>
  <si>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</si>
  <si>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</si>
  <si>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</si>
  <si>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</si>
  <si>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</si>
  <si>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</si>
  <si>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</si>
  <si>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</si>
  <si>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</si>
  <si>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</si>
  <si>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</si>
  <si>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</si>
  <si>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</si>
  <si>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</si>
  <si>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</si>
  <si>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</si>
  <si>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</si>
  <si>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</si>
  <si>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</si>
  <si>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</si>
  <si>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</si>
  <si>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</si>
  <si>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</si>
  <si>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</si>
  <si>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</si>
  <si>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</si>
  <si>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</si>
  <si>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</si>
  <si>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</si>
  <si>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</si>
  <si>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</si>
  <si>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</si>
  <si>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</si>
  <si>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</si>
  <si>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</si>
  <si>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</si>
  <si>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</si>
  <si>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</si>
  <si>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</si>
  <si>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</si>
  <si>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</si>
  <si>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</si>
  <si>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</si>
  <si>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</si>
  <si>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</si>
  <si>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</si>
  <si>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</si>
  <si>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</si>
  <si>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</si>
  <si>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</si>
  <si>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</si>
  <si>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</si>
  <si>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</si>
  <si>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</si>
  <si>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</si>
  <si>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</si>
  <si>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</si>
  <si>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</si>
  <si>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</si>
  <si>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</si>
  <si>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</si>
  <si>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</si>
  <si>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</si>
  <si>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</si>
  <si>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</si>
  <si>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</si>
  <si>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</si>
  <si>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</si>
  <si>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</si>
  <si>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</si>
  <si>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</si>
  <si>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</si>
  <si>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</si>
  <si>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</si>
  <si>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</si>
  <si>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</si>
  <si>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</si>
  <si>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</si>
  <si>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</si>
  <si>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</si>
  <si>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</si>
  <si>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</si>
  <si>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</si>
  <si>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</si>
  <si>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</si>
  <si>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</si>
  <si>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</si>
  <si>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</si>
  <si>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</si>
  <si>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</si>
  <si>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</si>
  <si>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</si>
  <si>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</si>
  <si>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</si>
  <si>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</si>
  <si>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</si>
  <si>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</si>
  <si>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</si>
  <si>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</si>
  <si>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</si>
  <si>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</si>
  <si>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</si>
  <si>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</si>
  <si>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</si>
  <si>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</si>
  <si>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</si>
  <si>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</si>
  <si>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</si>
  <si>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</si>
  <si>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</si>
  <si>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</si>
  <si>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</si>
  <si>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</si>
  <si>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</si>
  <si>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</si>
  <si>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</si>
  <si>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</si>
  <si>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</si>
  <si>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</si>
  <si>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</si>
  <si>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</si>
  <si>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</si>
  <si>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</si>
  <si>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</si>
  <si>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</si>
  <si>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</si>
  <si>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</si>
  <si>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</si>
  <si>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</si>
  <si>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</si>
  <si>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</si>
  <si>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</si>
  <si>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</si>
  <si>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</si>
  <si>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</si>
  <si>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</si>
  <si>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</si>
  <si>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</si>
  <si>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</si>
  <si>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</si>
  <si>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</si>
  <si>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</si>
  <si>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</si>
  <si>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</si>
  <si>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</si>
  <si>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</si>
  <si>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</si>
  <si>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</si>
  <si>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</si>
  <si>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</si>
  <si>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</si>
  <si>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</si>
  <si>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</si>
  <si>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</si>
  <si>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</si>
  <si>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</si>
  <si>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</si>
  <si>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</si>
  <si>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</si>
  <si>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</si>
  <si>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</si>
  <si>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</si>
  <si>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</si>
  <si>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</si>
  <si>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</si>
  <si>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</si>
  <si>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</si>
  <si>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</si>
  <si>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</si>
  <si>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</si>
  <si>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</si>
  <si>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</si>
  <si>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</si>
  <si>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</si>
  <si>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</si>
  <si>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</si>
  <si>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</si>
  <si>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</si>
  <si>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</si>
  <si>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</si>
  <si>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</si>
  <si>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</si>
  <si>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</si>
  <si>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</si>
  <si>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</si>
  <si>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</si>
  <si>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</si>
  <si>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</si>
  <si>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</si>
  <si>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</si>
  <si>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</si>
  <si>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</si>
  <si>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</si>
  <si>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</si>
  <si>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</si>
  <si>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</si>
  <si>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</si>
  <si>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</si>
  <si>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</si>
  <si>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</si>
  <si>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</si>
  <si>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</si>
  <si>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</si>
  <si>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</si>
  <si>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</si>
  <si>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</si>
  <si>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</si>
  <si>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</si>
  <si>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</si>
  <si>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</si>
  <si>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</si>
  <si>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</si>
  <si>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</si>
  <si>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</si>
  <si>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</si>
  <si>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</si>
  <si>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</si>
  <si>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</si>
  <si>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</si>
  <si>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</si>
  <si>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</si>
  <si>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</si>
  <si>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</si>
  <si>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</si>
  <si>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</si>
  <si>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</si>
  <si>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</si>
  <si>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</si>
  <si>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</si>
  <si>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</si>
  <si>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</si>
  <si>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</si>
  <si>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</si>
  <si>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</si>
  <si>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</si>
  <si>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</si>
  <si>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</si>
  <si>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</si>
  <si>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</si>
  <si>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</si>
  <si>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</si>
  <si>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</si>
  <si>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</si>
  <si>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</si>
  <si>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</si>
  <si>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</si>
  <si>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</si>
  <si>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</si>
  <si>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</si>
  <si>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</si>
  <si>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</si>
  <si>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</si>
  <si>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</si>
  <si>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</si>
  <si>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</si>
  <si>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</si>
  <si>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</si>
  <si>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</si>
  <si>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</si>
  <si>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</si>
  <si>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</si>
  <si>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</si>
  <si>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</si>
  <si>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</si>
  <si>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</si>
  <si>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</si>
  <si>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</si>
  <si>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</si>
  <si>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</si>
  <si>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</si>
  <si>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</si>
  <si>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</si>
  <si>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</si>
  <si>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</si>
  <si>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</si>
  <si>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</si>
  <si>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</si>
  <si>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</si>
  <si>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</si>
  <si>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</si>
  <si>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</si>
  <si>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</si>
  <si>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</si>
  <si>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</si>
  <si>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</si>
  <si>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</si>
  <si>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</si>
  <si>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</si>
  <si>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</si>
  <si>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</si>
  <si>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</si>
  <si>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</si>
  <si>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</si>
  <si>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</si>
  <si>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</si>
  <si>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</si>
  <si>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</si>
  <si>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</si>
  <si>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</si>
  <si>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</si>
  <si>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</si>
  <si>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</si>
  <si>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</si>
  <si>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</si>
  <si>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</si>
  <si>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</si>
  <si>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</si>
  <si>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</si>
  <si>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</si>
  <si>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</si>
  <si>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</si>
  <si>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</si>
  <si>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</si>
  <si>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</si>
  <si>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</si>
  <si>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</si>
  <si>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</si>
  <si>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</si>
  <si>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</si>
  <si>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</si>
  <si>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</si>
  <si>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</si>
  <si>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</si>
  <si>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</si>
  <si>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</si>
  <si>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</si>
  <si>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</si>
  <si>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</si>
  <si>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</si>
  <si>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</si>
  <si>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</si>
  <si>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</si>
  <si>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</si>
  <si>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</si>
  <si>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</si>
  <si>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</si>
  <si>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</si>
  <si>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</si>
  <si>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</si>
  <si>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</si>
  <si>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</si>
  <si>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</si>
  <si>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</si>
  <si>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</si>
  <si>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</si>
  <si>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</si>
  <si>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</si>
  <si>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</si>
  <si>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</si>
  <si>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</si>
  <si>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</si>
  <si>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</si>
  <si>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</si>
  <si>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</si>
  <si>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</si>
  <si>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</si>
  <si>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</si>
  <si>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</si>
  <si>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</si>
  <si>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</si>
  <si>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</si>
  <si>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</si>
  <si>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</si>
  <si>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</si>
  <si>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</si>
  <si>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</si>
  <si>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</si>
  <si>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</si>
  <si>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</si>
  <si>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</si>
  <si>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</si>
  <si>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</si>
  <si>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</si>
  <si>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</si>
  <si>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</si>
  <si>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</si>
  <si>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</si>
  <si>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</si>
  <si>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</si>
  <si>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</si>
  <si>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</si>
  <si>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</si>
  <si>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</si>
  <si>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</si>
  <si>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</si>
  <si>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</si>
  <si>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</si>
  <si>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</si>
  <si>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</si>
  <si>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</si>
  <si>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</si>
  <si>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</si>
  <si>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</si>
  <si>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</si>
  <si>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</si>
  <si>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</si>
  <si>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</si>
  <si>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</si>
  <si>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</si>
  <si>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</si>
  <si>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</si>
  <si>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</si>
  <si>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</si>
  <si>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</si>
  <si>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</si>
  <si>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</si>
  <si>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</si>
  <si>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</si>
  <si>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</si>
  <si>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</si>
  <si>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</si>
  <si>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</si>
  <si>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</si>
  <si>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</si>
  <si>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</si>
  <si>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</si>
  <si>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</si>
  <si>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</si>
  <si>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</si>
  <si>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</si>
  <si>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</si>
  <si>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</si>
  <si>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</si>
  <si>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</si>
  <si>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</si>
  <si>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</si>
  <si>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</si>
  <si>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</si>
  <si>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</si>
  <si>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</si>
  <si>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</si>
  <si>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</si>
  <si>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</si>
  <si>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</si>
  <si>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</si>
  <si>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</si>
  <si>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</si>
  <si>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</si>
  <si>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</si>
  <si>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</si>
  <si>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</si>
  <si>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</si>
  <si>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</si>
  <si>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</si>
  <si>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</si>
  <si>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</si>
  <si>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</si>
  <si>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</si>
  <si>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</si>
  <si>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</si>
  <si>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</si>
  <si>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</si>
  <si>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</si>
  <si>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</si>
  <si>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</si>
  <si>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</si>
  <si>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</si>
  <si>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</si>
  <si>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</si>
  <si>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</si>
  <si>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</si>
  <si>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</si>
  <si>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</si>
  <si>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</si>
  <si>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</si>
  <si>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</si>
  <si>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</si>
  <si>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</si>
  <si>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</si>
  <si>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</si>
  <si>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</si>
  <si>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</si>
  <si>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</si>
  <si>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</si>
  <si>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</si>
  <si>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</si>
  <si>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</si>
  <si>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</si>
  <si>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</si>
  <si>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</si>
  <si>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</si>
  <si>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</si>
  <si>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</si>
  <si>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</si>
  <si>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</si>
  <si>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</si>
  <si>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</si>
  <si>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</si>
  <si>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</si>
  <si>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</si>
  <si>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</si>
  <si>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</si>
  <si>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</si>
  <si>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</si>
  <si>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</si>
  <si>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</si>
  <si>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</si>
  <si>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</si>
  <si>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</si>
  <si>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</si>
  <si>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</si>
  <si>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</si>
  <si>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</si>
  <si>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</si>
  <si>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</si>
  <si>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</si>
  <si>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</si>
  <si>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</si>
  <si>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</si>
  <si>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</si>
  <si>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</si>
  <si>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</si>
  <si>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</si>
  <si>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</si>
  <si>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</si>
  <si>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</si>
  <si>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</si>
  <si>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</si>
  <si>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</si>
  <si>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</si>
  <si>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</si>
  <si>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</si>
  <si>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</si>
  <si>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</si>
  <si>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</si>
  <si>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</si>
  <si>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</si>
  <si>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</si>
  <si>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</si>
  <si>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</si>
  <si>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</si>
  <si>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</si>
  <si>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</si>
  <si>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</si>
  <si>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</si>
  <si>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</si>
  <si>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</si>
  <si>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</si>
  <si>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</si>
  <si>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</si>
  <si>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</si>
  <si>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</si>
  <si>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</si>
  <si>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</si>
  <si>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</si>
  <si>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</si>
  <si>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</si>
  <si>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</si>
  <si>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</si>
  <si>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</si>
  <si>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</si>
  <si>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</si>
  <si>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</si>
  <si>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</si>
  <si>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</si>
  <si>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</si>
  <si>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</si>
  <si>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</si>
  <si>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</si>
  <si>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</si>
  <si>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</si>
  <si>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</si>
  <si>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</si>
  <si>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</si>
  <si>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</si>
  <si>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</si>
  <si>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</si>
  <si>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</si>
  <si>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</si>
  <si>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</si>
  <si>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</si>
  <si>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</si>
  <si>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</si>
  <si>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</si>
  <si>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</si>
  <si>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</si>
  <si>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</si>
  <si>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</si>
  <si>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</si>
  <si>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</si>
  <si>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</si>
  <si>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</si>
  <si>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</si>
  <si>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</si>
  <si>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</si>
  <si>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</si>
  <si>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</si>
  <si>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</si>
  <si>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</si>
  <si>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</si>
  <si>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</si>
  <si>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</si>
  <si>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</si>
  <si>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</si>
  <si>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</si>
  <si>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</si>
  <si>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</si>
  <si>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</si>
  <si>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</si>
  <si>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</si>
  <si>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</si>
  <si>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</si>
  <si>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</si>
  <si>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</si>
  <si>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</si>
  <si>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</si>
  <si>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</si>
  <si>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</si>
  <si>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</si>
  <si>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</si>
  <si>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</si>
  <si>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</si>
  <si>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</si>
  <si>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</si>
  <si>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</si>
  <si>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</si>
  <si>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</si>
  <si>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</si>
  <si>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</si>
  <si>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</si>
  <si>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</si>
  <si>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</si>
  <si>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</si>
  <si>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</si>
  <si>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</si>
  <si>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</si>
  <si>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</si>
  <si>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</si>
  <si>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</si>
  <si>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</si>
  <si>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</si>
  <si>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</si>
  <si>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</si>
  <si>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</si>
  <si>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</si>
  <si>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</si>
  <si>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</si>
  <si>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</si>
  <si>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</si>
  <si>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</si>
  <si>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</si>
  <si>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</si>
  <si>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</si>
  <si>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</si>
  <si>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</si>
  <si>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</si>
  <si>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</si>
  <si>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</si>
  <si>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</si>
  <si>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</si>
  <si>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</si>
  <si>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</si>
  <si>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</si>
  <si>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</si>
  <si>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</si>
  <si>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</si>
  <si>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</si>
  <si>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</si>
  <si>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</si>
  <si>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</si>
  <si>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</si>
  <si>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</si>
  <si>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</si>
  <si>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</si>
  <si>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</si>
  <si>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</si>
  <si>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</si>
  <si>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</si>
  <si>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</si>
  <si>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</si>
  <si>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</si>
  <si>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</si>
  <si>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</si>
  <si>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</si>
  <si>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</si>
  <si>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</si>
  <si>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</si>
  <si>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</si>
  <si>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</si>
  <si>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</si>
  <si>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</si>
  <si>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</si>
  <si>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</si>
  <si>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</si>
  <si>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</si>
  <si>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</si>
  <si>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</si>
  <si>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</si>
  <si>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</si>
  <si>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</si>
  <si>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</si>
  <si>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</si>
  <si>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</si>
  <si>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</si>
  <si>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</si>
  <si>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</si>
  <si>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</si>
  <si>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</si>
  <si>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</si>
  <si>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</si>
  <si>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</si>
  <si>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</si>
  <si>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</si>
  <si>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</si>
  <si>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</si>
  <si>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</si>
  <si>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</si>
  <si>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</si>
  <si>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</si>
  <si>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</si>
  <si>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</si>
  <si>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</si>
  <si>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</si>
  <si>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</si>
  <si>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</si>
  <si>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</si>
  <si>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</si>
  <si>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</si>
  <si>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</si>
  <si>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</si>
  <si>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</si>
  <si>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</si>
  <si>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</si>
  <si>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</si>
  <si>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</si>
  <si>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</si>
  <si>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</si>
  <si>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</si>
  <si>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</si>
  <si>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</si>
  <si>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</si>
  <si>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</si>
  <si>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</si>
  <si>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</si>
  <si>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</si>
  <si>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</si>
  <si>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</si>
  <si>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</si>
  <si>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</si>
  <si>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</si>
  <si>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</si>
  <si>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</si>
  <si>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</si>
  <si>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</si>
  <si>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</si>
  <si>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</si>
  <si>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</si>
  <si>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</si>
  <si>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</si>
  <si>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</si>
  <si>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</si>
  <si>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</si>
  <si>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</si>
  <si>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</si>
  <si>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</si>
  <si>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</si>
  <si>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</si>
  <si>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</si>
  <si>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</si>
  <si>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</si>
  <si>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</si>
  <si>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</si>
  <si>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</si>
  <si>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</si>
  <si>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</si>
  <si>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</si>
  <si>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</si>
  <si>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</si>
  <si>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</si>
  <si>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</si>
  <si>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</si>
  <si>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</si>
  <si>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</si>
  <si>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</si>
  <si>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</si>
  <si>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</si>
  <si>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</si>
  <si>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</si>
  <si>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</si>
  <si>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</si>
  <si>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</si>
  <si>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</si>
  <si>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</si>
  <si>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</si>
  <si>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</si>
  <si>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</si>
  <si>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</si>
  <si>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</si>
  <si>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</si>
  <si>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</si>
  <si>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</si>
  <si>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</si>
  <si>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</si>
  <si>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</si>
  <si>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</si>
  <si>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</si>
  <si>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</si>
  <si>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</si>
  <si>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</si>
  <si>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</si>
  <si>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</si>
  <si>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</si>
  <si>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</si>
  <si>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</si>
  <si>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</si>
  <si>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</si>
  <si>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</si>
  <si>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</si>
  <si>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</si>
  <si>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</si>
  <si>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</si>
  <si>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</si>
  <si>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</si>
  <si>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</si>
  <si>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</si>
  <si>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</si>
  <si>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</si>
  <si>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</si>
  <si>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</si>
  <si>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</si>
  <si>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</si>
  <si>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</si>
  <si>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</si>
  <si>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</si>
  <si>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</si>
  <si>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</si>
  <si>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</si>
  <si>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</si>
  <si>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</si>
  <si>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</si>
  <si>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</si>
  <si>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</si>
  <si>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</si>
  <si>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</si>
  <si>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</si>
  <si>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</si>
  <si>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</si>
  <si>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</si>
  <si>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</si>
  <si>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</si>
  <si>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</si>
  <si>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</si>
  <si>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</si>
  <si>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</si>
  <si>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</si>
  <si>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</si>
  <si>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</si>
  <si>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</si>
  <si>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</si>
  <si>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</si>
  <si>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</si>
  <si>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</si>
  <si>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</si>
  <si>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</si>
  <si>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</si>
  <si>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</si>
  <si>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</si>
  <si>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</si>
  <si>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</si>
  <si>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</si>
  <si>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</si>
  <si>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</si>
  <si>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</si>
  <si>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</si>
  <si>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</si>
  <si>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</si>
  <si>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</si>
  <si>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</si>
  <si>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</si>
  <si>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</si>
  <si>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</si>
  <si>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</si>
  <si>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</si>
  <si>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</si>
  <si>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</si>
  <si>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</si>
  <si>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</si>
  <si>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</si>
  <si>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</si>
  <si>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</si>
  <si>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</si>
  <si>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</si>
  <si>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</si>
  <si>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</si>
  <si>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</si>
  <si>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</si>
  <si>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</si>
  <si>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</si>
  <si>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</si>
  <si>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</si>
  <si>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</si>
  <si>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</si>
  <si>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</si>
  <si>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</si>
  <si>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</si>
  <si>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</si>
  <si>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</si>
  <si>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</si>
  <si>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</si>
  <si>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</si>
  <si>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</si>
  <si>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</si>
  <si>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</si>
  <si>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</si>
  <si>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</si>
  <si>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</si>
  <si>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</si>
  <si>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</si>
  <si>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</si>
  <si>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</si>
  <si>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</si>
  <si>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</si>
  <si>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</si>
  <si>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</si>
  <si>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</si>
  <si>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</si>
  <si>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</si>
  <si>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</si>
  <si>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</si>
  <si>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</si>
  <si>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</si>
  <si>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</si>
  <si>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</si>
  <si>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</si>
  <si>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</si>
  <si>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</si>
  <si>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</si>
  <si>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</si>
  <si>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</si>
  <si>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</si>
  <si>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</si>
  <si>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</si>
  <si>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</si>
  <si>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</si>
  <si>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</si>
  <si>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</si>
  <si>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</si>
  <si>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</si>
  <si>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</si>
  <si>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</si>
  <si>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</si>
  <si>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</si>
  <si>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</si>
  <si>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</si>
  <si>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</si>
  <si>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</si>
  <si>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</si>
  <si>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</si>
  <si>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</si>
  <si>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</si>
  <si>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</si>
  <si>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</si>
  <si>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</si>
  <si>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</si>
  <si>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</si>
  <si>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</si>
  <si>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</si>
  <si>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</si>
  <si>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</si>
  <si>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</si>
  <si>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</si>
  <si>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</si>
  <si>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</si>
  <si>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</si>
  <si>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</si>
  <si>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</si>
  <si>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</si>
  <si>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</si>
  <si>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</si>
  <si>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</si>
  <si>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</si>
  <si>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</si>
  <si>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</si>
  <si>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</si>
  <si>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</si>
  <si>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</si>
  <si>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</si>
  <si>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</si>
  <si>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</si>
  <si>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</si>
  <si>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</si>
  <si>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</si>
  <si>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</si>
  <si>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</si>
  <si>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</si>
  <si>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</si>
  <si>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</si>
  <si>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</si>
  <si>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</si>
  <si>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</si>
  <si>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</si>
  <si>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</si>
  <si>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</si>
  <si>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</si>
  <si>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</si>
  <si>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</si>
  <si>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</si>
  <si>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</si>
  <si>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</si>
  <si>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5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</si>
  <si>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</si>
  <si>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</si>
  <si>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</si>
  <si>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</si>
  <si>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</si>
  <si>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</si>
  <si>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</si>
  <si>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</si>
  <si>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</si>
  <si>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</si>
  <si>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</si>
  <si>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</si>
  <si>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</si>
  <si>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</si>
  <si>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</si>
  <si>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</si>
  <si>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</si>
  <si>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</si>
  <si>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</si>
  <si>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</si>
  <si>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</si>
  <si>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</si>
  <si>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</si>
  <si>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</si>
  <si>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</si>
  <si>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</si>
  <si>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</si>
  <si>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</si>
  <si>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</si>
  <si>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</si>
  <si>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</si>
  <si>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</si>
  <si>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</si>
  <si>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</si>
  <si>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</si>
  <si>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</si>
  <si>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</si>
  <si>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</si>
  <si>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</si>
  <si>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</si>
  <si>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</si>
  <si>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</si>
  <si>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</si>
  <si>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</si>
  <si>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</si>
  <si>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</si>
  <si>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</si>
  <si>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</si>
  <si>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</si>
  <si>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</si>
  <si>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</si>
  <si>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</si>
  <si>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</si>
  <si>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</si>
  <si>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</si>
  <si>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</si>
  <si>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</si>
  <si>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</si>
  <si>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</si>
  <si>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</si>
  <si>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</si>
  <si>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</si>
  <si>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</si>
  <si>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</si>
  <si>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</si>
  <si>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</si>
  <si>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</si>
  <si>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</si>
  <si>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</si>
  <si>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</si>
  <si>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</si>
  <si>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</si>
  <si>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</si>
  <si>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</si>
  <si>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</si>
  <si>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</si>
  <si>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</si>
  <si>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</si>
  <si>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</si>
  <si>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</si>
  <si>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</si>
  <si>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</si>
  <si>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</si>
  <si>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</si>
  <si>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</si>
  <si>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</si>
  <si>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</si>
  <si>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</si>
  <si>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</si>
  <si>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</si>
  <si>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</si>
  <si>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</si>
  <si>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</si>
  <si>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</si>
  <si>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</si>
  <si>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</si>
  <si>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</si>
  <si>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</si>
  <si>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</si>
  <si>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</si>
  <si>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</si>
  <si>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</si>
  <si>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</si>
  <si>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</si>
  <si>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</si>
  <si>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</si>
  <si>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</si>
  <si>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</si>
  <si>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</si>
  <si>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</si>
  <si>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</si>
  <si>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</si>
  <si>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</si>
  <si>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</si>
  <si>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</si>
  <si>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</si>
  <si>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</si>
  <si>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</si>
  <si>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</si>
  <si>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</si>
  <si>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</si>
  <si>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</si>
  <si>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</si>
  <si>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</si>
  <si>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</si>
  <si>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</si>
  <si>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</si>
  <si>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</si>
  <si>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</si>
  <si>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</si>
  <si>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</si>
  <si>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</si>
  <si>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</si>
  <si>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</si>
  <si>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</si>
  <si>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</si>
  <si>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</si>
  <si>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</si>
  <si>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</si>
  <si>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</si>
  <si>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</si>
  <si>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</si>
  <si>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</si>
  <si>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</si>
  <si>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</si>
  <si>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</si>
  <si>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</si>
  <si>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</si>
  <si>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</si>
  <si>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</si>
  <si>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</si>
  <si>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</si>
  <si>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</si>
  <si>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</si>
  <si>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</si>
  <si>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</si>
  <si>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</si>
  <si>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</si>
  <si>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</si>
  <si>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</si>
  <si>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</si>
  <si>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</si>
  <si>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</si>
  <si>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</si>
  <si>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</si>
  <si>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</si>
  <si>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</si>
  <si>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</si>
  <si>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</si>
  <si>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</si>
  <si>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</si>
  <si>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</si>
  <si>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</si>
  <si>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</si>
  <si>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</si>
  <si>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</si>
  <si>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</si>
  <si>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</si>
  <si>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</si>
  <si>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</si>
  <si>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</si>
  <si>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</si>
  <si>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</si>
  <si>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</si>
  <si>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</si>
  <si>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</si>
  <si>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</si>
  <si>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</si>
  <si>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</si>
  <si>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</si>
  <si>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</si>
  <si>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</si>
  <si>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</si>
  <si>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</si>
  <si>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</si>
  <si>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</si>
  <si>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</si>
  <si>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</si>
  <si>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</si>
  <si>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</si>
  <si>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</si>
  <si>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</si>
  <si>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</si>
  <si>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</si>
  <si>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</si>
  <si>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</si>
  <si>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</si>
  <si>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</si>
  <si>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</si>
  <si>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</si>
  <si>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</si>
  <si>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</si>
  <si>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</si>
  <si>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</si>
  <si>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</si>
  <si>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</si>
  <si>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</si>
  <si>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</si>
  <si>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</si>
  <si>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</si>
  <si>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</si>
  <si>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</si>
  <si>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</si>
  <si>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</si>
  <si>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</si>
  <si>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</si>
  <si>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</si>
  <si>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</si>
  <si>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</si>
  <si>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</si>
  <si>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</si>
  <si>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</si>
  <si>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</si>
  <si>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</si>
  <si>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</si>
  <si>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</si>
  <si>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</si>
  <si>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</si>
  <si>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</si>
  <si>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</si>
  <si>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</si>
  <si>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</si>
  <si>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</si>
  <si>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</si>
  <si>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</si>
  <si>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</si>
  <si>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</si>
  <si>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</si>
  <si>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</si>
  <si>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</si>
  <si>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</si>
  <si>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</si>
  <si>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</si>
  <si>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</si>
  <si>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</si>
  <si>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</si>
  <si>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</si>
  <si>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</si>
  <si>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</si>
  <si>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</si>
  <si>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</si>
  <si>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</si>
  <si>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</si>
  <si>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</si>
  <si>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</si>
  <si>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</si>
  <si>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</si>
  <si>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</si>
  <si>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</si>
  <si>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</si>
  <si>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</si>
  <si>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</si>
  <si>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</si>
  <si>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</si>
  <si>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</si>
  <si>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</si>
  <si>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</si>
  <si>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</si>
  <si>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</si>
  <si>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</si>
  <si>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</si>
  <si>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</si>
  <si>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</si>
  <si>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</si>
  <si>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</si>
  <si>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</si>
  <si>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</si>
  <si>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</si>
  <si>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</si>
  <si>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</si>
  <si>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</si>
  <si>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</si>
  <si>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</si>
  <si>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</si>
  <si>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</si>
  <si>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</si>
  <si>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</si>
  <si>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</si>
  <si>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</si>
  <si>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</si>
  <si>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</si>
  <si>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</si>
  <si>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</si>
  <si>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</si>
  <si>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</si>
  <si>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</si>
  <si>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</si>
  <si>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</si>
  <si>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</si>
  <si>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</si>
  <si>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</si>
  <si>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</si>
  <si>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</si>
  <si>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</si>
  <si>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</si>
  <si>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</si>
  <si>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</si>
  <si>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</si>
  <si>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</si>
  <si>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</si>
  <si>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</si>
  <si>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</si>
  <si>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</si>
  <si>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</si>
  <si>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</si>
  <si>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</si>
  <si>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</si>
  <si>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</si>
  <si>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</si>
  <si>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</si>
  <si>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</si>
  <si>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</si>
  <si>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</si>
  <si>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</si>
  <si>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</si>
  <si>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</si>
  <si>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</si>
  <si>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</si>
  <si>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</si>
  <si>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</si>
  <si>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</si>
  <si>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</si>
  <si>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</si>
  <si>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</si>
  <si>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</si>
  <si>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</si>
  <si>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</si>
  <si>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</si>
  <si>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</si>
  <si>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</si>
  <si>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</si>
  <si>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</si>
  <si>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</si>
  <si>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</si>
  <si>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</si>
  <si>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</si>
  <si>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</si>
  <si>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</si>
  <si>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</si>
  <si>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</si>
  <si>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</si>
  <si>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</si>
  <si>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</si>
  <si>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</si>
  <si>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</si>
  <si>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</si>
  <si>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</si>
  <si>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</si>
  <si>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</si>
  <si>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</si>
  <si>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</si>
  <si>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</si>
  <si>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</si>
  <si>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</si>
  <si>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</si>
  <si>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</si>
  <si>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</si>
  <si>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</si>
  <si>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</si>
  <si>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</si>
  <si>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</si>
  <si>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</si>
  <si>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</si>
  <si>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</si>
  <si>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</si>
  <si>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</si>
  <si>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</si>
  <si>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</si>
  <si>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</si>
  <si>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</si>
  <si>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</si>
  <si>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</si>
  <si>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</si>
  <si>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</si>
  <si>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</si>
  <si>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</si>
  <si>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</si>
  <si>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</si>
  <si>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</si>
  <si>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</si>
  <si>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</si>
  <si>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</si>
  <si>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</si>
  <si>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</si>
  <si>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</si>
  <si>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</si>
  <si>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</si>
  <si>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</si>
  <si>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</si>
  <si>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</si>
  <si>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</si>
  <si>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</si>
  <si>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</si>
  <si>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</si>
  <si>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</si>
  <si>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</si>
  <si>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</si>
  <si>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</si>
  <si>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</si>
  <si>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</si>
  <si>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</si>
  <si>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</si>
  <si>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</si>
  <si>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</si>
  <si>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</si>
  <si>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</si>
  <si>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</si>
  <si>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</si>
  <si>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</si>
  <si>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</si>
  <si>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</si>
  <si>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</si>
  <si>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</si>
  <si>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</si>
  <si>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</si>
  <si>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</si>
  <si>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</si>
  <si>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</si>
  <si>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</si>
  <si>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</si>
  <si>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</si>
  <si>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</si>
  <si>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</si>
  <si>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</si>
  <si>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</si>
  <si>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</si>
  <si>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</si>
  <si>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</si>
  <si>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</si>
  <si>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</si>
  <si>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</si>
  <si>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</si>
  <si>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</si>
  <si>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</si>
  <si>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</si>
  <si>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</si>
  <si>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</si>
  <si>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</si>
  <si>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</si>
  <si>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</si>
  <si>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</si>
  <si>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</si>
  <si>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</si>
  <si>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</si>
  <si>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</si>
  <si>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</si>
  <si>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</si>
  <si>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</si>
  <si>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</si>
  <si>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</si>
  <si>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</si>
  <si>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</si>
  <si>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</si>
  <si>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</si>
  <si>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</si>
  <si>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</si>
  <si>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</si>
  <si>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</si>
  <si>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</si>
  <si>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</si>
  <si>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</si>
  <si>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</si>
  <si>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</si>
  <si>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</si>
  <si>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</si>
  <si>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</si>
  <si>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</si>
  <si>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</si>
  <si>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</si>
  <si>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</si>
  <si>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</si>
  <si>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</si>
  <si>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</si>
  <si>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</si>
  <si>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</si>
  <si>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</si>
  <si>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</si>
  <si>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</si>
  <si>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</si>
  <si>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</si>
  <si>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</si>
  <si>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</si>
  <si>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</si>
  <si>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</si>
  <si>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</si>
  <si>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</si>
  <si>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</si>
  <si>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</si>
  <si>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</si>
  <si>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</si>
  <si>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</si>
  <si>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</si>
  <si>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</si>
  <si>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</si>
  <si>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</si>
  <si>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</si>
  <si>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</si>
  <si>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</si>
  <si>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</si>
  <si>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</si>
  <si>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</si>
  <si>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</si>
  <si>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</si>
  <si>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</si>
  <si>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</si>
  <si>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</si>
  <si>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</si>
  <si>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</si>
  <si>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</si>
  <si>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</si>
  <si>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</si>
  <si>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</si>
  <si>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</si>
  <si>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</si>
  <si>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</si>
  <si>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</si>
  <si>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</si>
  <si>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</si>
  <si>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</si>
  <si>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</si>
  <si>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</si>
  <si>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</si>
  <si>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</si>
  <si>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</si>
  <si>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</si>
  <si>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</si>
  <si>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</si>
  <si>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</si>
  <si>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</si>
  <si>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</si>
  <si>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</si>
  <si>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</si>
  <si>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</si>
  <si>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</si>
  <si>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</si>
  <si>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</si>
  <si>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</si>
  <si>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</si>
  <si>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</si>
  <si>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</si>
  <si>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</si>
  <si>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</si>
  <si>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</si>
  <si>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</si>
  <si>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</si>
  <si>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</si>
  <si>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</si>
  <si>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</si>
  <si>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</si>
  <si>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</si>
  <si>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</si>
  <si>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</si>
  <si>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</si>
  <si>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</si>
  <si>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</si>
  <si>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</si>
  <si>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</si>
  <si>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</si>
  <si>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</si>
  <si>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</si>
  <si>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</si>
  <si>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</si>
  <si>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</si>
  <si>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</si>
  <si>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</si>
  <si>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</si>
  <si>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</si>
  <si>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</si>
  <si>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</si>
  <si>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</si>
  <si>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</si>
  <si>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</si>
  <si>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</si>
  <si>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</si>
  <si>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</si>
  <si>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</si>
  <si>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</si>
  <si>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</si>
  <si>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</si>
  <si>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</si>
  <si>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</si>
  <si>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</si>
  <si>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</si>
  <si>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</si>
  <si>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</si>
  <si>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</si>
  <si>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</si>
  <si>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</si>
  <si>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</si>
  <si>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</si>
  <si>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</si>
  <si>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</si>
  <si>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</si>
  <si>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</si>
  <si>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</si>
  <si>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</si>
  <si>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</si>
  <si>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</si>
  <si>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</si>
  <si>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</si>
  <si>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</si>
  <si>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</si>
  <si>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</si>
  <si>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</si>
  <si>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</si>
  <si>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</si>
  <si>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</si>
  <si>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</si>
  <si>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</si>
  <si>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</si>
  <si>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</si>
  <si>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</si>
  <si>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</si>
  <si>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</si>
  <si>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</si>
  <si>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</si>
  <si>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</si>
  <si>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</si>
  <si>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</si>
  <si>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</si>
  <si>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</si>
  <si>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</si>
  <si>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</si>
  <si>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</si>
  <si>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</si>
  <si>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</si>
  <si>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</si>
  <si>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</si>
  <si>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</si>
  <si>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</si>
  <si>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</si>
  <si>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</si>
  <si>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</si>
  <si>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</si>
  <si>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</si>
  <si>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</si>
  <si>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</si>
  <si>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</si>
  <si>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</si>
  <si>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</si>
  <si>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</si>
  <si>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Pailitas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</si>
  <si>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</si>
  <si>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</si>
  <si>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</si>
  <si>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</si>
  <si>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</si>
  <si>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</si>
  <si>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</si>
  <si>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</si>
  <si>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</si>
  <si>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</si>
  <si>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</si>
  <si>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</si>
  <si>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</si>
  <si>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</si>
  <si>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</si>
  <si>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</si>
  <si>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</si>
  <si>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</si>
  <si>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</si>
  <si>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</si>
  <si>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</si>
  <si>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</si>
  <si>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</si>
  <si>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</si>
  <si>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</si>
  <si>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</si>
  <si>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</si>
  <si>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</si>
  <si>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</si>
  <si>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</si>
  <si>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</si>
  <si>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</si>
  <si>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</si>
  <si>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</si>
  <si>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</si>
  <si>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</si>
  <si>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</si>
  <si>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</si>
  <si>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</si>
  <si>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</si>
  <si>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</si>
  <si>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</si>
  <si>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</si>
  <si>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</si>
  <si>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</si>
  <si>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</si>
  <si>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</si>
  <si>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</si>
  <si>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</si>
  <si>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</si>
  <si>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</si>
  <si>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</si>
  <si>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</si>
  <si>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</si>
  <si>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</si>
  <si>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</si>
  <si>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</si>
  <si>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</si>
  <si>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</si>
  <si>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</si>
  <si>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</si>
  <si>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</si>
  <si>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</si>
  <si>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</si>
  <si>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</si>
  <si>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</si>
  <si>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</si>
  <si>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</si>
  <si>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</si>
  <si>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</si>
  <si>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</si>
  <si>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</si>
  <si>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</si>
  <si>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</si>
  <si>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</si>
  <si>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</si>
  <si>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</si>
  <si>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</si>
  <si>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</si>
  <si>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</si>
  <si>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</si>
  <si>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</si>
  <si>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</si>
  <si>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</si>
  <si>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</si>
  <si>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</si>
  <si>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</si>
  <si>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</si>
  <si>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</si>
  <si>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</si>
  <si>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</si>
  <si>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</si>
  <si>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</si>
  <si>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</si>
  <si>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</si>
  <si>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</si>
  <si>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</si>
  <si>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</si>
  <si>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</si>
  <si>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</si>
  <si>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</si>
  <si>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</si>
  <si>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</si>
  <si>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</si>
  <si>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</si>
  <si>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</si>
  <si>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</si>
  <si>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</si>
  <si>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</si>
  <si>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</si>
  <si>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</si>
  <si>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</si>
  <si>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</si>
  <si>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</si>
  <si>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</si>
  <si>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</si>
  <si>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</si>
  <si>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</si>
  <si>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</si>
  <si>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</si>
  <si>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</si>
  <si>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</si>
  <si>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</si>
  <si>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</si>
  <si>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</si>
  <si>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</si>
  <si>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</si>
  <si>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</si>
  <si>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</si>
  <si>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</si>
  <si>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</si>
  <si>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</si>
  <si>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</si>
  <si>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</si>
  <si>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</si>
  <si>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</si>
  <si>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</si>
  <si>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</si>
  <si>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</si>
  <si>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</si>
  <si>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</si>
  <si>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</si>
  <si>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</si>
  <si>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</si>
  <si>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</si>
  <si>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</si>
  <si>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</si>
  <si>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</si>
  <si>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</si>
  <si>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</si>
  <si>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</si>
  <si>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</si>
  <si>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</si>
  <si>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</si>
  <si>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</si>
  <si>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</si>
  <si>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</si>
  <si>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</si>
  <si>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</si>
  <si>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</si>
  <si>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</si>
  <si>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</si>
  <si>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</si>
  <si>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</si>
  <si>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</si>
  <si>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</si>
  <si>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</si>
  <si>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</si>
  <si>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</si>
  <si>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</si>
  <si>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</si>
  <si>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</si>
  <si>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</si>
  <si>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</si>
  <si>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</si>
  <si>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</si>
  <si>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</si>
  <si>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</si>
  <si>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</si>
  <si>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</si>
  <si>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</si>
  <si>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</si>
  <si>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</si>
  <si>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</si>
  <si>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</si>
  <si>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</si>
  <si>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</si>
  <si>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</si>
  <si>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</si>
  <si>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</si>
  <si>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</si>
  <si>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</si>
  <si>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</si>
  <si>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</si>
  <si>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</si>
  <si>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</si>
  <si>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</si>
  <si>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</si>
  <si>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</si>
  <si>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</si>
  <si>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</si>
  <si>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</si>
  <si>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</si>
  <si>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</si>
  <si>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</si>
  <si>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</si>
  <si>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</si>
  <si>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</si>
  <si>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</si>
  <si>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</si>
  <si>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</si>
  <si>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</si>
  <si>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</si>
  <si>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</si>
  <si>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</si>
  <si>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</si>
  <si>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</si>
  <si>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</si>
  <si>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</si>
  <si>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</si>
  <si>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</si>
  <si>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</si>
  <si>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</si>
  <si>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</si>
  <si>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</si>
  <si>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</si>
  <si>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</si>
  <si>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</si>
  <si>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</si>
  <si>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</si>
  <si>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</si>
  <si>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</si>
  <si>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</si>
  <si>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</si>
  <si>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</si>
  <si>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</si>
  <si>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</si>
  <si>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</si>
  <si>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</si>
  <si>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</si>
  <si>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</si>
  <si>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</si>
  <si>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</si>
  <si>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</si>
  <si>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</si>
  <si>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</si>
  <si>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</si>
  <si>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</si>
  <si>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</si>
  <si>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</si>
  <si>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</si>
  <si>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</si>
  <si>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</si>
  <si>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</si>
  <si>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</si>
  <si>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</si>
  <si>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</si>
  <si>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</si>
  <si>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</si>
  <si>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</si>
  <si>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</si>
  <si>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</si>
  <si>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</si>
  <si>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</si>
  <si>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</si>
  <si>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</si>
  <si>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</si>
  <si>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</si>
  <si>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</si>
  <si>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</si>
  <si>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</si>
  <si>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</si>
  <si>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</si>
  <si>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</si>
  <si>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</si>
  <si>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</si>
  <si>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</si>
  <si>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</si>
  <si>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</si>
  <si>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</si>
  <si>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</si>
  <si>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</si>
  <si>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</si>
  <si>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</si>
  <si>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</si>
  <si>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</si>
  <si>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</si>
  <si>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</si>
  <si>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</si>
  <si>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</si>
  <si>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</si>
  <si>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</si>
  <si>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</si>
  <si>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</si>
  <si>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</si>
  <si>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</si>
  <si>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</si>
  <si>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</si>
  <si>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</si>
  <si>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</si>
  <si>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</si>
  <si>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</si>
  <si>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</si>
  <si>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</si>
  <si>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</si>
  <si>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</si>
  <si>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</si>
  <si>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</si>
  <si>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</si>
  <si>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</si>
  <si>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</si>
  <si>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</si>
  <si>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</si>
  <si>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</si>
  <si>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</si>
  <si>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</si>
  <si>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</si>
  <si>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</si>
  <si>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</si>
  <si>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</si>
  <si>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</si>
  <si>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</si>
  <si>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</si>
  <si>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</si>
  <si>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</si>
  <si>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</si>
  <si>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</si>
  <si>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</si>
  <si>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</si>
  <si>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</si>
  <si>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</si>
  <si>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</si>
  <si>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</si>
  <si>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</si>
  <si>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</si>
  <si>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</si>
  <si>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</si>
  <si>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</si>
  <si>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</si>
  <si>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</si>
  <si>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</si>
  <si>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</si>
  <si>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</si>
  <si>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</si>
  <si>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</si>
  <si>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</si>
  <si>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</si>
  <si>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</si>
  <si>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</si>
  <si>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</si>
  <si>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</si>
  <si>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</si>
  <si>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</si>
  <si>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</si>
  <si>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</si>
  <si>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</si>
  <si>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</si>
  <si>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</si>
  <si>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</si>
  <si>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</si>
  <si>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</si>
  <si>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</si>
  <si>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</si>
  <si>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</si>
  <si>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</si>
  <si>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</si>
  <si>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</si>
  <si>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</si>
  <si>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</si>
  <si>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</si>
  <si>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</si>
  <si>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</si>
  <si>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</si>
  <si>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</si>
  <si>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</si>
  <si>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</si>
  <si>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</si>
  <si>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</si>
  <si>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</si>
  <si>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</si>
  <si>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</si>
  <si>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</si>
  <si>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</si>
  <si>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</si>
  <si>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</si>
  <si>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</si>
  <si>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</si>
  <si>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</si>
  <si>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</si>
  <si>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</si>
  <si>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</si>
  <si>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</si>
  <si>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</si>
  <si>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</si>
  <si>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</si>
  <si>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</si>
  <si>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</si>
  <si>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</si>
  <si>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</si>
  <si>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</si>
  <si>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</si>
  <si>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</si>
  <si>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</si>
  <si>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</si>
  <si>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</si>
  <si>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</si>
  <si>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</si>
  <si>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</si>
  <si>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</si>
  <si>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</si>
  <si>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</si>
  <si>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</si>
  <si>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</si>
  <si>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</si>
  <si>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</si>
  <si>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</si>
  <si>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</si>
  <si>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</si>
  <si>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</si>
  <si>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</si>
  <si>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</si>
  <si>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</si>
  <si>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</si>
  <si>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</si>
  <si>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</si>
  <si>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</si>
  <si>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</si>
  <si>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</si>
  <si>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</si>
  <si>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</si>
  <si>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</si>
  <si>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</si>
  <si>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</si>
  <si>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</si>
  <si>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</si>
  <si>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</si>
  <si>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</si>
  <si>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</si>
  <si>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</si>
  <si>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</si>
  <si>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</si>
  <si>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</si>
  <si>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</si>
  <si>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</si>
  <si>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</si>
  <si>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</si>
  <si>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</si>
  <si>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</si>
  <si>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</si>
  <si>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</si>
  <si>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</si>
  <si>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</si>
  <si>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</si>
  <si>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</si>
  <si>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</si>
  <si>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</si>
  <si>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</si>
  <si>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</si>
  <si>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</si>
  <si>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</si>
  <si>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</si>
  <si>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</si>
  <si>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</si>
  <si>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</si>
  <si>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</si>
  <si>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</si>
  <si>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</si>
  <si>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</si>
  <si>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</si>
  <si>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</si>
  <si>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</si>
  <si>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</si>
  <si>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</si>
  <si>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</si>
  <si>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</si>
  <si>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</si>
  <si>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</si>
  <si>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</si>
  <si>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</si>
  <si>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</si>
  <si>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</si>
  <si>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</si>
  <si>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</si>
  <si>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</si>
  <si>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</si>
  <si>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</si>
  <si>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</si>
  <si>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</si>
  <si>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</si>
  <si>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</si>
  <si>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</si>
  <si>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</si>
  <si>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</si>
  <si>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</si>
  <si>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</si>
  <si>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</si>
  <si>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</si>
  <si>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</si>
  <si>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</si>
  <si>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</si>
  <si>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</si>
  <si>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</si>
  <si>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</si>
  <si>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</si>
  <si>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</si>
  <si>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</si>
  <si>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</si>
  <si>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</si>
  <si>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</si>
  <si>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</si>
  <si>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</si>
  <si>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</si>
  <si>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</si>
  <si>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</si>
  <si>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</si>
  <si>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</si>
  <si>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</si>
  <si>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</si>
  <si>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</si>
  <si>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</si>
  <si>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</si>
  <si>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</si>
  <si>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</si>
  <si>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</si>
  <si>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</si>
  <si>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</si>
  <si>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</si>
  <si>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</si>
  <si>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</si>
  <si>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</si>
  <si>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</si>
  <si>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</si>
  <si>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</si>
  <si>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</si>
  <si>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</si>
  <si>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</si>
  <si>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</si>
  <si>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</si>
  <si>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</si>
  <si>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</si>
  <si>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</si>
  <si>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</si>
  <si>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</si>
  <si>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</si>
  <si>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</si>
  <si>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</si>
  <si>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</si>
  <si>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</si>
  <si>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</si>
  <si>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</si>
  <si>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</si>
  <si>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</si>
  <si>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</si>
  <si>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</si>
  <si>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</si>
  <si>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</si>
  <si>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</si>
  <si>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</si>
  <si>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</si>
  <si>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</si>
  <si>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</si>
  <si>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</si>
  <si>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</si>
  <si>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</si>
  <si>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</si>
  <si>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</si>
  <si>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</si>
  <si>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</si>
  <si>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</si>
  <si>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</si>
  <si>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</si>
  <si>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</si>
  <si>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</si>
  <si>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</si>
  <si>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</si>
  <si>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</si>
  <si>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</si>
  <si>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</si>
  <si>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</si>
  <si>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</si>
  <si>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</si>
  <si>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</si>
  <si>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</si>
  <si>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</si>
  <si>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</si>
  <si>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</si>
  <si>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</si>
  <si>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</si>
  <si>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</si>
  <si>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</si>
  <si>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</si>
  <si>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</si>
  <si>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</si>
  <si>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</si>
  <si>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</si>
  <si>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</si>
  <si>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</si>
  <si>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</si>
  <si>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</si>
  <si>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</si>
  <si>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</si>
  <si>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</si>
  <si>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</si>
  <si>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</si>
  <si>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</si>
  <si>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</si>
  <si>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</si>
  <si>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</si>
  <si>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</si>
  <si>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</si>
  <si>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</si>
  <si>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</si>
  <si>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</si>
  <si>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</si>
  <si>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</si>
  <si>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</si>
  <si>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</si>
  <si>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</si>
  <si>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</si>
  <si>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</si>
  <si>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</si>
  <si>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</si>
  <si>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</si>
  <si>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</si>
  <si>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</si>
  <si>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</si>
  <si>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</si>
  <si>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</si>
  <si>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</si>
  <si>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</si>
  <si>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</si>
  <si>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</si>
  <si>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</si>
  <si>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</si>
  <si>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</si>
  <si>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</si>
  <si>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</si>
  <si>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</si>
  <si>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</si>
  <si>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</si>
  <si>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</si>
  <si>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</si>
  <si>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</si>
  <si>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</si>
  <si>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</si>
  <si>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</si>
  <si>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</si>
  <si>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</si>
  <si>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</si>
  <si>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</si>
  <si>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</si>
  <si>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</si>
  <si>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</si>
  <si>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</si>
  <si>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</si>
  <si>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</si>
  <si>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</si>
  <si>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</si>
  <si>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</si>
  <si>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</si>
  <si>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</si>
  <si>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</si>
  <si>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</si>
  <si>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</si>
  <si>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</si>
  <si>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</si>
  <si>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</si>
  <si>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</si>
  <si>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</si>
  <si>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</si>
  <si>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</si>
  <si>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</si>
  <si>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</si>
  <si>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</si>
  <si>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</si>
  <si>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</si>
  <si>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</si>
  <si>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</si>
  <si>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</si>
  <si>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</si>
  <si>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</si>
  <si>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</si>
  <si>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</si>
  <si>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</si>
  <si>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</si>
  <si>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</si>
  <si>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</si>
  <si>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</si>
  <si>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</si>
  <si>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</si>
  <si>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</si>
  <si>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</si>
  <si>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</si>
  <si>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</si>
  <si>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</si>
  <si>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</si>
  <si>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</si>
  <si>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</si>
  <si>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</si>
  <si>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</si>
  <si>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</si>
  <si>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</si>
  <si>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</si>
  <si>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</si>
  <si>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</si>
  <si>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</si>
  <si>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</si>
  <si>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</si>
  <si>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</si>
  <si>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</si>
  <si>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</si>
  <si>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</si>
  <si>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</si>
  <si>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</si>
  <si>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</si>
  <si>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</si>
  <si>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</si>
  <si>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</si>
  <si>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</si>
  <si>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</si>
  <si>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</si>
  <si>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</si>
  <si>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</si>
  <si>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</si>
  <si>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</si>
  <si>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</si>
  <si>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</si>
  <si>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</si>
  <si>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</si>
  <si>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</si>
  <si>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</si>
  <si>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</si>
  <si>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</si>
  <si>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</si>
  <si>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</si>
  <si>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</si>
  <si>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</si>
  <si>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</si>
  <si>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</si>
  <si>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</si>
  <si>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</si>
  <si>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</si>
  <si>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</si>
  <si>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</si>
  <si>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</si>
  <si>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</si>
  <si>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</si>
  <si>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</si>
  <si>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</si>
  <si>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</si>
  <si>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</si>
  <si>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</si>
  <si>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</si>
  <si>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</si>
  <si>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</si>
  <si>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</si>
  <si>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</si>
  <si>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</si>
  <si>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</si>
  <si>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</si>
  <si>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</si>
  <si>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</si>
  <si>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</si>
  <si>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</si>
  <si>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</si>
  <si>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</si>
  <si>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</si>
  <si>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</si>
  <si>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</si>
  <si>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</si>
  <si>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</si>
  <si>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</si>
  <si>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</si>
  <si>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</si>
  <si>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</si>
  <si>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</si>
  <si>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</si>
  <si>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</si>
  <si>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</si>
  <si>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</si>
  <si>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</si>
  <si>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</si>
  <si>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</si>
  <si>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</si>
  <si>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</si>
  <si>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</si>
  <si>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</si>
  <si>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</si>
  <si>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</si>
  <si>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</si>
  <si>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</si>
  <si>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</si>
  <si>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</si>
  <si>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</si>
  <si>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</si>
  <si>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</si>
  <si>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</si>
  <si>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</si>
  <si>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</si>
  <si>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</si>
  <si>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</si>
  <si>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</si>
  <si>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</si>
  <si>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</si>
  <si>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</si>
  <si>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</si>
  <si>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</si>
  <si>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</si>
  <si>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</si>
  <si>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</si>
  <si>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</si>
  <si>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</si>
  <si>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</si>
  <si>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</si>
  <si>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</si>
  <si>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</si>
  <si>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>Colegio Agropecuario Pailitas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</si>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</sst>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1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6" borderId="25" xfId="0" applyFont="1" applyFill="1" applyBorder="1" applyAlignment="1">
      <alignment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20" fillId="0" borderId="1" xfId="0" applyNumberFormat="1" applyFont="1" applyBorder="1" applyAlignment="1">
      <alignment vertical="center"/>
    </xf>
    <xf numFmtId="0" fontId="21" fillId="6" borderId="1" xfId="0" applyFont="1" applyFill="1" applyBorder="1" applyAlignment="1">
      <alignment vertic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Julio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1733.0000000000002</c:v>
                </c:pt>
                <c:pt idx="1">
                  <c:v>-999</c:v>
                </c:pt>
                <c:pt idx="2">
                  <c:v>-999</c:v>
                </c:pt>
                <c:pt idx="3">
                  <c:v>-999</c:v>
                </c:pt>
                <c:pt idx="4">
                  <c:v>-999</c:v>
                </c:pt>
                <c:pt idx="5">
                  <c:v>-999</c:v>
                </c:pt>
                <c:pt idx="6">
                  <c:v>-999</c:v>
                </c:pt>
                <c:pt idx="7">
                  <c:v>-999</c:v>
                </c:pt>
                <c:pt idx="8">
                  <c:v>-999</c:v>
                </c:pt>
                <c:pt idx="9">
                  <c:v>-999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2B-446E-8C0A-9416C235D12D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651</c:v>
                </c:pt>
                <c:pt idx="1">
                  <c:v>-999</c:v>
                </c:pt>
                <c:pt idx="2">
                  <c:v>-999</c:v>
                </c:pt>
                <c:pt idx="3">
                  <c:v>-999</c:v>
                </c:pt>
                <c:pt idx="4">
                  <c:v>-999</c:v>
                </c:pt>
                <c:pt idx="5">
                  <c:v>-999</c:v>
                </c:pt>
                <c:pt idx="6">
                  <c:v>-999</c:v>
                </c:pt>
                <c:pt idx="7">
                  <c:v>-999</c:v>
                </c:pt>
                <c:pt idx="8">
                  <c:v>-999</c:v>
                </c:pt>
                <c:pt idx="9">
                  <c:v>-999</c:v>
                </c:pt>
                <c:pt idx="10">
                  <c:v>-999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2B-446E-8C0A-9416C235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228600</xdr:colOff>
      <xdr:row>5</xdr:row>
      <xdr:rowOff>95250</xdr:rowOff>
    </xdr:from>
    <xdr:to>
      <xdr:col>46</xdr:col>
      <xdr:colOff>275361</xdr:colOff>
      <xdr:row>36</xdr:row>
      <xdr:rowOff>48514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3EFE0C5-5CF8-D227-AF8B-E334C19C6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06775" y="1276350"/>
          <a:ext cx="12010161" cy="5858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799"/>
  <sheetViews>
    <sheetView tabSelected="1" zoomScale="85" zoomScaleNormal="85" workbookViewId="0">
      <pane xSplit="3" ySplit="4" topLeftCell="D298" activePane="bottomRight" state="frozen"/>
      <selection pane="topRight" activeCell="D1" sqref="D1"/>
      <selection pane="bottomLeft" activeCell="A5" sqref="A5"/>
      <selection pane="bottomRight" activeCell="K543" sqref="K543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39" width="7" style="67" customWidth="1"/>
    <col min="40" max="40" width="7.5703125" style="67" bestFit="1" customWidth="1"/>
    <col min="41" max="41" width="7" style="64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00" width="11.42578125" style="64" customWidth="1"/>
    <col min="101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JULIO</v>
      </c>
      <c r="E2" s="66">
        <v>7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4">
        <f t="shared" ref="K2:AO2" si="0">MAX(K5:K798)</f>
        <v>75.2</v>
      </c>
      <c r="L2" s="84">
        <f t="shared" si="0"/>
        <v>0</v>
      </c>
      <c r="M2" s="84">
        <f t="shared" si="0"/>
        <v>0</v>
      </c>
      <c r="N2" s="84">
        <f t="shared" si="0"/>
        <v>0</v>
      </c>
      <c r="O2" s="84">
        <f t="shared" si="0"/>
        <v>0</v>
      </c>
      <c r="P2" s="84">
        <f t="shared" si="0"/>
        <v>0</v>
      </c>
      <c r="Q2" s="84">
        <f t="shared" si="0"/>
        <v>0</v>
      </c>
      <c r="R2" s="84">
        <f t="shared" si="0"/>
        <v>0</v>
      </c>
      <c r="S2" s="84">
        <f t="shared" si="0"/>
        <v>0</v>
      </c>
      <c r="T2" s="84">
        <f t="shared" si="0"/>
        <v>0</v>
      </c>
      <c r="U2" s="84">
        <f t="shared" si="0"/>
        <v>0</v>
      </c>
      <c r="V2" s="84">
        <f t="shared" si="0"/>
        <v>0</v>
      </c>
      <c r="W2" s="84">
        <f t="shared" si="0"/>
        <v>0</v>
      </c>
      <c r="X2" s="84">
        <f t="shared" si="0"/>
        <v>0</v>
      </c>
      <c r="Y2" s="84">
        <f t="shared" si="0"/>
        <v>0</v>
      </c>
      <c r="Z2" s="84">
        <f t="shared" si="0"/>
        <v>0</v>
      </c>
      <c r="AA2" s="84">
        <f t="shared" si="0"/>
        <v>0</v>
      </c>
      <c r="AB2" s="84">
        <f t="shared" si="0"/>
        <v>0</v>
      </c>
      <c r="AC2" s="84">
        <f t="shared" si="0"/>
        <v>0</v>
      </c>
      <c r="AD2" s="84">
        <f t="shared" si="0"/>
        <v>0</v>
      </c>
      <c r="AE2" s="84">
        <f t="shared" si="0"/>
        <v>0</v>
      </c>
      <c r="AF2" s="84">
        <f t="shared" si="0"/>
        <v>0</v>
      </c>
      <c r="AG2" s="84">
        <f t="shared" si="0"/>
        <v>0</v>
      </c>
      <c r="AH2" s="84">
        <f t="shared" si="0"/>
        <v>0</v>
      </c>
      <c r="AI2" s="84">
        <f t="shared" si="0"/>
        <v>0</v>
      </c>
      <c r="AJ2" s="84">
        <f t="shared" si="0"/>
        <v>0</v>
      </c>
      <c r="AK2" s="84">
        <f t="shared" si="0"/>
        <v>0</v>
      </c>
      <c r="AL2" s="84">
        <f t="shared" si="0"/>
        <v>0</v>
      </c>
      <c r="AM2" s="84">
        <f t="shared" si="0"/>
        <v>0</v>
      </c>
      <c r="AN2" s="84">
        <f t="shared" si="0"/>
        <v>0</v>
      </c>
      <c r="AO2" s="84">
        <f t="shared" si="0"/>
        <v>0</v>
      </c>
      <c r="AP2" s="85">
        <f>MAX(K2:AO2)</f>
        <v>75.2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ht="15" customHeight="1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0.1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1</v>
      </c>
      <c r="AQ5" s="70">
        <f t="shared" ref="AQ5:AQ68" si="2">IF(AP5&gt;0,SUM(K5:AO5),"")</f>
        <v>0.1</v>
      </c>
      <c r="AR5" s="70">
        <f>IFERROR(VLOOKUP(A5,Climatologia_PP!A:U,9+Precipitacion!$E$2,FALSE),"")</f>
        <v>186.3615384615384</v>
      </c>
      <c r="AS5" s="70">
        <f t="shared" ref="AS5:AS68" si="3">IFERROR((AQ5/AR5)*100,"")</f>
        <v>5.365914062822473E-2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80.081163771712156</v>
      </c>
      <c r="AU5" s="70">
        <f t="shared" ref="AU5:AU68" si="5">IF(AP5&gt;0,MAX(K5:AO5),"")</f>
        <v>0.1</v>
      </c>
      <c r="AV5" s="70">
        <f>IFERROR(VLOOKUP(A5,Maximos!A:AQ,8+(Precipitacion!$E$2-1)*3,FALSE),"")</f>
        <v>163.1</v>
      </c>
      <c r="AW5" s="79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5" s="72">
        <f t="shared" ref="AX5:AX68" si="6">IFERROR(AU5-AV5,"NA")</f>
        <v>-163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0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1</v>
      </c>
      <c r="AQ6" s="70">
        <f t="shared" si="2"/>
        <v>0</v>
      </c>
      <c r="AR6" s="70">
        <f>IFERROR(VLOOKUP(A6,Climatologia_PP!A:U,9+Precipitacion!$E$2,FALSE),"")</f>
        <v>156.892</v>
      </c>
      <c r="AS6" s="70">
        <f t="shared" si="3"/>
        <v>0</v>
      </c>
      <c r="AT6" s="70">
        <f t="shared" si="4"/>
        <v>83.146762580645159</v>
      </c>
      <c r="AU6" s="70">
        <f t="shared" si="5"/>
        <v>0</v>
      </c>
      <c r="AV6" s="70">
        <f>IFERROR(VLOOKUP(A6,Maximos!A:AQ,8+(Precipitacion!$E$2-1)*3,FALSE),"")</f>
        <v>207.9</v>
      </c>
      <c r="AW6" s="79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35263</v>
      </c>
      <c r="AX6" s="72">
        <f t="shared" si="6"/>
        <v>-207.9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1</v>
      </c>
      <c r="AQ7" s="70">
        <f t="shared" si="2"/>
        <v>0</v>
      </c>
      <c r="AR7" s="70">
        <f>IFERROR(VLOOKUP(A7,Climatologia_PP!A:U,9+Precipitacion!$E$2,FALSE),"")</f>
        <v>61.957142857142863</v>
      </c>
      <c r="AS7" s="70">
        <f t="shared" si="3"/>
        <v>0</v>
      </c>
      <c r="AT7" s="70">
        <f t="shared" si="4"/>
        <v>93.344603686635949</v>
      </c>
      <c r="AU7" s="70">
        <f t="shared" si="5"/>
        <v>0</v>
      </c>
      <c r="AV7" s="70">
        <f>IFERROR(VLOOKUP(A7,Maximos!A:AQ,8+(Precipitacion!$E$2-1)*3,FALSE),"")</f>
        <v>75.7</v>
      </c>
      <c r="AW7" s="79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7" s="72">
        <f t="shared" si="6"/>
        <v>-75.7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1</v>
      </c>
      <c r="AQ8" s="70">
        <f t="shared" si="2"/>
        <v>0</v>
      </c>
      <c r="AR8" s="70">
        <f>IFERROR(VLOOKUP(A8,Climatologia_PP!A:U,9+Precipitacion!$E$2,FALSE),"")</f>
        <v>121.0962962962963</v>
      </c>
      <c r="AS8" s="70">
        <f t="shared" si="3"/>
        <v>0</v>
      </c>
      <c r="AT8" s="70">
        <f t="shared" si="4"/>
        <v>86.991913978494622</v>
      </c>
      <c r="AU8" s="70">
        <f t="shared" si="5"/>
        <v>0</v>
      </c>
      <c r="AV8" s="70">
        <f>IFERROR(VLOOKUP(A8,Maximos!A:AQ,8+(Precipitacion!$E$2-1)*3,FALSE),"")</f>
        <v>161.5</v>
      </c>
      <c r="AW8" s="79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8" s="72">
        <f t="shared" si="6"/>
        <v>-161.5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0</v>
      </c>
      <c r="AQ9" s="70" t="str">
        <f t="shared" si="2"/>
        <v/>
      </c>
      <c r="AR9" s="70">
        <f>IFERROR(VLOOKUP(A9,Climatologia_PP!A:U,9+Precipitacion!$E$2,FALSE),"")</f>
        <v>87.693103448275863</v>
      </c>
      <c r="AS9" s="70" t="str">
        <f t="shared" si="3"/>
        <v/>
      </c>
      <c r="AT9" s="70" t="str">
        <f t="shared" si="4"/>
        <v/>
      </c>
      <c r="AU9" s="70" t="str">
        <f t="shared" si="5"/>
        <v/>
      </c>
      <c r="AV9" s="70">
        <f>IFERROR(VLOOKUP(A9,Maximos!A:AQ,8+(Precipitacion!$E$2-1)*3,FALSE),"")</f>
        <v>100.6</v>
      </c>
      <c r="AW9" s="79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9" s="72" t="str">
        <f t="shared" si="6"/>
        <v>NA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1</v>
      </c>
      <c r="AQ10" s="70">
        <f t="shared" si="2"/>
        <v>0</v>
      </c>
      <c r="AR10" s="70">
        <f>IFERROR(VLOOKUP(A10,Climatologia_PP!A:U,9+Precipitacion!$E$2,FALSE),"")</f>
        <v>17.283999999999999</v>
      </c>
      <c r="AS10" s="70">
        <f t="shared" si="3"/>
        <v>0</v>
      </c>
      <c r="AT10" s="70">
        <f t="shared" si="4"/>
        <v>98.143363870967747</v>
      </c>
      <c r="AU10" s="70">
        <f t="shared" si="5"/>
        <v>0</v>
      </c>
      <c r="AV10" s="70">
        <f>IFERROR(VLOOKUP(A10,Maximos!A:AQ,8+(Precipitacion!$E$2-1)*3,FALSE),"")</f>
        <v>67.3</v>
      </c>
      <c r="AW10" s="79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45134</v>
      </c>
      <c r="AX10" s="72">
        <f t="shared" si="6"/>
        <v>-67.3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1</v>
      </c>
      <c r="AQ11" s="70">
        <f t="shared" si="2"/>
        <v>0</v>
      </c>
      <c r="AR11" s="70">
        <f>IFERROR(VLOOKUP(A11,Climatologia_PP!A:U,9+Precipitacion!$E$2,FALSE),"")</f>
        <v>71.580769230769235</v>
      </c>
      <c r="AS11" s="70">
        <f t="shared" si="3"/>
        <v>0</v>
      </c>
      <c r="AT11" s="70">
        <f t="shared" si="4"/>
        <v>92.310839950372213</v>
      </c>
      <c r="AU11" s="70">
        <f t="shared" si="5"/>
        <v>0</v>
      </c>
      <c r="AV11" s="70">
        <f>IFERROR(VLOOKUP(A11,Maximos!A:AQ,8+(Precipitacion!$E$2-1)*3,FALSE),"")</f>
        <v>95</v>
      </c>
      <c r="AW11" s="79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30891</v>
      </c>
      <c r="AX11" s="72">
        <f t="shared" si="6"/>
        <v>-95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1</v>
      </c>
      <c r="AQ12" s="70">
        <f t="shared" si="2"/>
        <v>0</v>
      </c>
      <c r="AR12" s="70">
        <f>IFERROR(VLOOKUP(A12,Climatologia_PP!A:U,9+Precipitacion!$E$2,FALSE),"")</f>
        <v>165.37857142857141</v>
      </c>
      <c r="AS12" s="70">
        <f t="shared" si="3"/>
        <v>0</v>
      </c>
      <c r="AT12" s="70">
        <f t="shared" si="4"/>
        <v>82.235140552995389</v>
      </c>
      <c r="AU12" s="70">
        <f t="shared" si="5"/>
        <v>0</v>
      </c>
      <c r="AV12" s="70">
        <f>IFERROR(VLOOKUP(A12,Maximos!A:AQ,8+(Precipitacion!$E$2-1)*3,FALSE),"")</f>
        <v>106</v>
      </c>
      <c r="AW12" s="79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12" s="72">
        <f t="shared" si="6"/>
        <v>-106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</v>
      </c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1</v>
      </c>
      <c r="AQ13" s="70">
        <f t="shared" si="2"/>
        <v>0</v>
      </c>
      <c r="AR13" s="70">
        <f>IFERROR(VLOOKUP(A13,Climatologia_PP!A:U,9+Precipitacion!$E$2,FALSE),"")</f>
        <v>240.65172413793101</v>
      </c>
      <c r="AS13" s="70">
        <f t="shared" si="3"/>
        <v>0</v>
      </c>
      <c r="AT13" s="70">
        <f t="shared" si="4"/>
        <v>74.149347052280319</v>
      </c>
      <c r="AU13" s="70">
        <f t="shared" si="5"/>
        <v>0</v>
      </c>
      <c r="AV13" s="70">
        <f>IFERROR(VLOOKUP(A13,Maximos!A:AQ,8+(Precipitacion!$E$2-1)*3,FALSE),"")</f>
        <v>164.8</v>
      </c>
      <c r="AW13" s="79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42935</v>
      </c>
      <c r="AX13" s="72">
        <f t="shared" si="6"/>
        <v>-164.8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</v>
      </c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1</v>
      </c>
      <c r="AQ14" s="70">
        <f t="shared" si="2"/>
        <v>0</v>
      </c>
      <c r="AR14" s="70">
        <f>IFERROR(VLOOKUP(A14,Climatologia_PP!A:U,9+Precipitacion!$E$2,FALSE),"")</f>
        <v>79.006896551724154</v>
      </c>
      <c r="AS14" s="70">
        <f t="shared" si="3"/>
        <v>0</v>
      </c>
      <c r="AT14" s="70">
        <f t="shared" si="4"/>
        <v>91.513130144605114</v>
      </c>
      <c r="AU14" s="70">
        <f t="shared" si="5"/>
        <v>0</v>
      </c>
      <c r="AV14" s="70">
        <f>IFERROR(VLOOKUP(A14,Maximos!A:AQ,8+(Precipitacion!$E$2-1)*3,FALSE),"")</f>
        <v>94.1</v>
      </c>
      <c r="AW14" s="79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45499</v>
      </c>
      <c r="AX14" s="72">
        <f t="shared" si="6"/>
        <v>-94.1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1</v>
      </c>
      <c r="AQ15" s="70">
        <f t="shared" si="2"/>
        <v>0</v>
      </c>
      <c r="AR15" s="70">
        <f>IFERROR(VLOOKUP(A15,Climatologia_PP!A:U,9+Precipitacion!$E$2,FALSE),"")</f>
        <v>38.28</v>
      </c>
      <c r="AS15" s="70">
        <f t="shared" si="3"/>
        <v>0</v>
      </c>
      <c r="AT15" s="70">
        <f t="shared" si="4"/>
        <v>95.887987096774197</v>
      </c>
      <c r="AU15" s="70">
        <f t="shared" si="5"/>
        <v>0</v>
      </c>
      <c r="AV15" s="70">
        <f>IFERROR(VLOOKUP(A15,Maximos!A:AQ,8+(Precipitacion!$E$2-1)*3,FALSE),"")</f>
        <v>46.9</v>
      </c>
      <c r="AW15" s="79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39644</v>
      </c>
      <c r="AX15" s="72">
        <f t="shared" si="6"/>
        <v>-46.9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17.399999999999999</v>
      </c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1</v>
      </c>
      <c r="AQ16" s="70">
        <f t="shared" si="2"/>
        <v>17.399999999999999</v>
      </c>
      <c r="AR16" s="70">
        <f>IFERROR(VLOOKUP(A16,Climatologia_PP!A:U,9+Precipitacion!$E$2,FALSE),"")</f>
        <v>337.6133333333334</v>
      </c>
      <c r="AS16" s="70">
        <f t="shared" si="3"/>
        <v>5.1538248884325251</v>
      </c>
      <c r="AT16" s="70">
        <f t="shared" si="4"/>
        <v>159.76857154140828</v>
      </c>
      <c r="AU16" s="70">
        <f t="shared" si="5"/>
        <v>17.399999999999999</v>
      </c>
      <c r="AV16" s="70">
        <f>IFERROR(VLOOKUP(A16,Maximos!A:AQ,8+(Precipitacion!$E$2-1)*3,FALSE),"")</f>
        <v>182.7</v>
      </c>
      <c r="AW16" s="79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35261</v>
      </c>
      <c r="AX16" s="72">
        <f t="shared" si="6"/>
        <v>-165.29999999999998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133.98965517241379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9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0">
        <f t="shared" si="1"/>
        <v>1</v>
      </c>
      <c r="AQ18" s="70">
        <f t="shared" si="2"/>
        <v>0</v>
      </c>
      <c r="AR18" s="70">
        <f>IFERROR(VLOOKUP(A18,Climatologia_PP!A:U,9+Precipitacion!$E$2,FALSE),"")</f>
        <v>155.7266666666666</v>
      </c>
      <c r="AS18" s="70">
        <f t="shared" si="3"/>
        <v>0</v>
      </c>
      <c r="AT18" s="70">
        <f t="shared" si="4"/>
        <v>83.271941935483881</v>
      </c>
      <c r="AU18" s="70">
        <f t="shared" si="5"/>
        <v>0</v>
      </c>
      <c r="AV18" s="70">
        <f>IFERROR(VLOOKUP(A18,Maximos!A:AQ,8+(Precipitacion!$E$2-1)*3,FALSE),"")</f>
        <v>80.3</v>
      </c>
      <c r="AW18" s="79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18" s="72">
        <f t="shared" si="6"/>
        <v>-80.3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</v>
      </c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1</v>
      </c>
      <c r="AQ19" s="70">
        <f t="shared" si="2"/>
        <v>0</v>
      </c>
      <c r="AR19" s="70">
        <f>IFERROR(VLOOKUP(A19,Climatologia_PP!A:U,9+Precipitacion!$E$2,FALSE),"")</f>
        <v>128.83103448275861</v>
      </c>
      <c r="AS19" s="70">
        <f t="shared" si="3"/>
        <v>0</v>
      </c>
      <c r="AT19" s="70">
        <f t="shared" si="4"/>
        <v>86.161053392658516</v>
      </c>
      <c r="AU19" s="70">
        <f t="shared" si="5"/>
        <v>0</v>
      </c>
      <c r="AV19" s="70">
        <f>IFERROR(VLOOKUP(A19,Maximos!A:AQ,8+(Precipitacion!$E$2-1)*3,FALSE),"")</f>
        <v>75.8</v>
      </c>
      <c r="AW19" s="79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19" s="72">
        <f t="shared" si="6"/>
        <v>-75.8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1</v>
      </c>
      <c r="AQ20" s="70">
        <f t="shared" si="2"/>
        <v>0</v>
      </c>
      <c r="AR20" s="70">
        <f>IFERROR(VLOOKUP(A20,Climatologia_PP!A:U,9+Precipitacion!$E$2,FALSE),"")</f>
        <v>101.82962962962959</v>
      </c>
      <c r="AS20" s="70">
        <f t="shared" si="3"/>
        <v>0</v>
      </c>
      <c r="AT20" s="70">
        <f t="shared" si="4"/>
        <v>89.06152688172044</v>
      </c>
      <c r="AU20" s="70">
        <f t="shared" si="5"/>
        <v>0</v>
      </c>
      <c r="AV20" s="70">
        <f>IFERROR(VLOOKUP(A20,Maximos!A:AQ,8+(Precipitacion!$E$2-1)*3,FALSE),"")</f>
        <v>101.7</v>
      </c>
      <c r="AW20" s="79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20" s="72">
        <f t="shared" si="6"/>
        <v>-101.7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1</v>
      </c>
      <c r="AQ21" s="70">
        <f t="shared" si="2"/>
        <v>0</v>
      </c>
      <c r="AR21" s="70">
        <f>IFERROR(VLOOKUP(A21,Climatologia_PP!A:U,9+Precipitacion!$E$2,FALSE),"")</f>
        <v>67.357142857142861</v>
      </c>
      <c r="AS21" s="70">
        <f t="shared" si="3"/>
        <v>0</v>
      </c>
      <c r="AT21" s="70">
        <f t="shared" si="4"/>
        <v>92.764539170506907</v>
      </c>
      <c r="AU21" s="70">
        <f t="shared" si="5"/>
        <v>0</v>
      </c>
      <c r="AV21" s="70">
        <f>IFERROR(VLOOKUP(A21,Maximos!A:AQ,8+(Precipitacion!$E$2-1)*3,FALSE),"")</f>
        <v>69.3</v>
      </c>
      <c r="AW21" s="79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31976</v>
      </c>
      <c r="AX21" s="72">
        <f t="shared" si="6"/>
        <v>-69.3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</v>
      </c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</v>
      </c>
      <c r="AQ22" s="70">
        <f t="shared" si="2"/>
        <v>0</v>
      </c>
      <c r="AR22" s="70">
        <f>IFERROR(VLOOKUP(A22,Climatologia_PP!A:U,9+Precipitacion!$E$2,FALSE),"")</f>
        <v>48.558333333333337</v>
      </c>
      <c r="AS22" s="70">
        <f t="shared" si="3"/>
        <v>0</v>
      </c>
      <c r="AT22" s="70">
        <f t="shared" si="4"/>
        <v>94.783895161290317</v>
      </c>
      <c r="AU22" s="70">
        <f t="shared" si="5"/>
        <v>0</v>
      </c>
      <c r="AV22" s="70">
        <f>IFERROR(VLOOKUP(A22,Maximos!A:AQ,8+(Precipitacion!$E$2-1)*3,FALSE),"")</f>
        <v>39.299999999999997</v>
      </c>
      <c r="AW22" s="79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29050</v>
      </c>
      <c r="AX22" s="72">
        <f t="shared" si="6"/>
        <v>-39.299999999999997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</v>
      </c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1</v>
      </c>
      <c r="AQ23" s="70">
        <f t="shared" si="2"/>
        <v>0</v>
      </c>
      <c r="AR23" s="70">
        <f>IFERROR(VLOOKUP(A23,Climatologia_PP!A:U,9+Precipitacion!$E$2,FALSE),"")</f>
        <v>32.111538461538458</v>
      </c>
      <c r="AS23" s="70">
        <f t="shared" si="3"/>
        <v>0</v>
      </c>
      <c r="AT23" s="70">
        <f t="shared" si="4"/>
        <v>96.550599255583123</v>
      </c>
      <c r="AU23" s="70">
        <f t="shared" si="5"/>
        <v>0</v>
      </c>
      <c r="AV23" s="70">
        <f>IFERROR(VLOOKUP(A23,Maximos!A:AQ,8+(Precipitacion!$E$2-1)*3,FALSE),"")</f>
        <v>60.3</v>
      </c>
      <c r="AW23" s="79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27582</v>
      </c>
      <c r="AX23" s="72">
        <f t="shared" si="6"/>
        <v>-60.3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1</v>
      </c>
      <c r="AQ24" s="70">
        <f t="shared" si="2"/>
        <v>0</v>
      </c>
      <c r="AR24" s="70">
        <f>IFERROR(VLOOKUP(A24,Climatologia_PP!A:U,9+Precipitacion!$E$2,FALSE),"")</f>
        <v>24.255172413793112</v>
      </c>
      <c r="AS24" s="70">
        <f t="shared" si="3"/>
        <v>0</v>
      </c>
      <c r="AT24" s="70">
        <f t="shared" si="4"/>
        <v>97.394525027808669</v>
      </c>
      <c r="AU24" s="70">
        <f t="shared" si="5"/>
        <v>0</v>
      </c>
      <c r="AV24" s="70">
        <f>IFERROR(VLOOKUP(A24,Maximos!A:AQ,8+(Precipitacion!$E$2-1)*3,FALSE),"")</f>
        <v>74.5</v>
      </c>
      <c r="AW24" s="79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26868</v>
      </c>
      <c r="AX24" s="72">
        <f t="shared" si="6"/>
        <v>-74.5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</v>
      </c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1</v>
      </c>
      <c r="AQ25" s="70">
        <f t="shared" si="2"/>
        <v>0</v>
      </c>
      <c r="AR25" s="70">
        <f>IFERROR(VLOOKUP(A25,Climatologia_PP!A:U,9+Precipitacion!$E$2,FALSE),"")</f>
        <v>33.303448275862067</v>
      </c>
      <c r="AS25" s="70">
        <f t="shared" si="3"/>
        <v>0</v>
      </c>
      <c r="AT25" s="70">
        <f t="shared" si="4"/>
        <v>96.422565072302561</v>
      </c>
      <c r="AU25" s="70">
        <f t="shared" si="5"/>
        <v>0</v>
      </c>
      <c r="AV25" s="70">
        <f>IFERROR(VLOOKUP(A25,Maximos!A:AQ,8+(Precipitacion!$E$2-1)*3,FALSE),"")</f>
        <v>60.5</v>
      </c>
      <c r="AW25" s="79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5" s="72">
        <f t="shared" si="6"/>
        <v>-60.5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4.8</v>
      </c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1</v>
      </c>
      <c r="AQ26" s="70">
        <f t="shared" si="2"/>
        <v>4.8</v>
      </c>
      <c r="AR26" s="70">
        <f>IFERROR(VLOOKUP(A26,Climatologia_PP!A:U,9+Precipitacion!$E$2,FALSE),"")</f>
        <v>43.97</v>
      </c>
      <c r="AS26" s="70">
        <f t="shared" si="3"/>
        <v>10.916534000454856</v>
      </c>
      <c r="AT26" s="70">
        <f t="shared" si="4"/>
        <v>200</v>
      </c>
      <c r="AU26" s="70">
        <f t="shared" si="5"/>
        <v>4.8</v>
      </c>
      <c r="AV26" s="70">
        <f>IFERROR(VLOOKUP(A26,Maximos!A:AQ,8+(Precipitacion!$E$2-1)*3,FALSE),"")</f>
        <v>31</v>
      </c>
      <c r="AW26" s="79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26" s="72">
        <f t="shared" si="6"/>
        <v>-26.2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1.3</v>
      </c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96"/>
      <c r="AO27" s="72"/>
      <c r="AP27" s="70">
        <f t="shared" si="1"/>
        <v>1</v>
      </c>
      <c r="AQ27" s="70">
        <f t="shared" si="2"/>
        <v>1.3</v>
      </c>
      <c r="AR27" s="70">
        <f>IFERROR(VLOOKUP(A27,Climatologia_PP!A:U,9+Precipitacion!$E$2,FALSE),"")</f>
        <v>851.6966666666666</v>
      </c>
      <c r="AS27" s="70">
        <f t="shared" si="3"/>
        <v>0.15263650204102402</v>
      </c>
      <c r="AT27" s="70">
        <f t="shared" si="4"/>
        <v>9.8112935483870984</v>
      </c>
      <c r="AU27" s="70">
        <f t="shared" si="5"/>
        <v>1.3</v>
      </c>
      <c r="AV27" s="70">
        <f>IFERROR(VLOOKUP(A27,Maximos!A:AQ,8+(Precipitacion!$E$2-1)*3,FALSE),"")</f>
        <v>206.5</v>
      </c>
      <c r="AW27" s="79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21759</v>
      </c>
      <c r="AX27" s="72">
        <f t="shared" si="6"/>
        <v>-205.2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2.9</v>
      </c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1</v>
      </c>
      <c r="AQ28" s="70">
        <f t="shared" si="2"/>
        <v>2.9</v>
      </c>
      <c r="AR28" s="70">
        <f>IFERROR(VLOOKUP(A28,Climatologia_PP!A:U,9+Precipitacion!$E$2,FALSE),"")</f>
        <v>295.55714285714288</v>
      </c>
      <c r="AS28" s="70">
        <f t="shared" si="3"/>
        <v>0.98119773792836773</v>
      </c>
      <c r="AT28" s="70">
        <f t="shared" si="4"/>
        <v>71.151442396313371</v>
      </c>
      <c r="AU28" s="70">
        <f t="shared" si="5"/>
        <v>2.9</v>
      </c>
      <c r="AV28" s="70">
        <f>IFERROR(VLOOKUP(A28,Maximos!A:AQ,8+(Precipitacion!$E$2-1)*3,FALSE),"")</f>
        <v>137.80000000000001</v>
      </c>
      <c r="AW28" s="79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29772</v>
      </c>
      <c r="AX28" s="72">
        <f t="shared" si="6"/>
        <v>-134.9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25.3</v>
      </c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1</v>
      </c>
      <c r="AQ29" s="70">
        <f t="shared" si="2"/>
        <v>25.3</v>
      </c>
      <c r="AR29" s="70">
        <f>IFERROR(VLOOKUP(A29,Climatologia_PP!A:U,9+Precipitacion!$E$2,FALSE),"")</f>
        <v>467.54</v>
      </c>
      <c r="AS29" s="70">
        <f t="shared" si="3"/>
        <v>5.4113017068058351</v>
      </c>
      <c r="AT29" s="70">
        <f t="shared" si="4"/>
        <v>167.75035291098087</v>
      </c>
      <c r="AU29" s="70">
        <f t="shared" si="5"/>
        <v>25.3</v>
      </c>
      <c r="AV29" s="70">
        <f>IFERROR(VLOOKUP(A29,Maximos!A:AQ,8+(Precipitacion!$E$2-1)*3,FALSE),"")</f>
        <v>236.5</v>
      </c>
      <c r="AW29" s="79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33084</v>
      </c>
      <c r="AX29" s="72">
        <f t="shared" si="6"/>
        <v>-211.2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0</v>
      </c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0">
        <f t="shared" si="1"/>
        <v>1</v>
      </c>
      <c r="AQ30" s="70">
        <f t="shared" si="2"/>
        <v>0</v>
      </c>
      <c r="AR30" s="70">
        <f>IFERROR(VLOOKUP(A30,Climatologia_PP!A:U,9+Precipitacion!$E$2,FALSE),"")</f>
        <v>482.97000000000008</v>
      </c>
      <c r="AS30" s="70">
        <f t="shared" si="3"/>
        <v>0</v>
      </c>
      <c r="AT30" s="70">
        <f t="shared" si="4"/>
        <v>48.119674193548377</v>
      </c>
      <c r="AU30" s="70">
        <f t="shared" si="5"/>
        <v>0</v>
      </c>
      <c r="AV30" s="70">
        <f>IFERROR(VLOOKUP(A30,Maximos!A:AQ,8+(Precipitacion!$E$2-1)*3,FALSE),"")</f>
        <v>138.80000000000001</v>
      </c>
      <c r="AW30" s="79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30" s="72">
        <f t="shared" si="6"/>
        <v>-138.80000000000001</v>
      </c>
    </row>
    <row r="31" spans="1:50" ht="15" customHeight="1" x14ac:dyDescent="0.25">
      <c r="A31" s="73">
        <v>48015050</v>
      </c>
      <c r="B31" s="74" t="s">
        <v>97</v>
      </c>
      <c r="C31" s="88" t="s">
        <v>26</v>
      </c>
      <c r="D31" s="75">
        <v>-69.940916669999993</v>
      </c>
      <c r="E31" s="75">
        <v>-4.1938611100000003</v>
      </c>
      <c r="F31" s="89">
        <v>84</v>
      </c>
      <c r="G31" s="89">
        <v>91</v>
      </c>
      <c r="H31" s="89">
        <v>91001</v>
      </c>
      <c r="I31" s="74" t="s">
        <v>98</v>
      </c>
      <c r="J31" s="74" t="s">
        <v>99</v>
      </c>
      <c r="K31" s="90">
        <v>14.7</v>
      </c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70">
        <f t="shared" si="1"/>
        <v>1</v>
      </c>
      <c r="AQ31" s="70">
        <f t="shared" si="2"/>
        <v>14.7</v>
      </c>
      <c r="AR31" s="70">
        <f>IFERROR(VLOOKUP(A31,Climatologia_PP!A:U,9+Precipitacion!$E$2,FALSE),"")</f>
        <v>162.76206896551719</v>
      </c>
      <c r="AS31" s="70">
        <f t="shared" si="3"/>
        <v>9.031588313806914</v>
      </c>
      <c r="AT31" s="70">
        <f t="shared" si="4"/>
        <v>200</v>
      </c>
      <c r="AU31" s="70">
        <f t="shared" si="5"/>
        <v>14.7</v>
      </c>
      <c r="AV31" s="70">
        <f>IFERROR(VLOOKUP(A31,Maximos!A:AQ,8+(Precipitacion!$E$2-1)*3,FALSE),"")</f>
        <v>87.7</v>
      </c>
      <c r="AW31" s="79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31" s="72">
        <f t="shared" si="6"/>
        <v>-73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1</v>
      </c>
      <c r="AQ32" s="70">
        <f t="shared" si="2"/>
        <v>0</v>
      </c>
      <c r="AR32" s="70">
        <f>IFERROR(VLOOKUP(A32,Climatologia_PP!A:U,9+Precipitacion!$E$2,FALSE),"")</f>
        <v>220.5</v>
      </c>
      <c r="AS32" s="70">
        <f t="shared" si="3"/>
        <v>0</v>
      </c>
      <c r="AT32" s="70">
        <f t="shared" si="4"/>
        <v>76.314032258064515</v>
      </c>
      <c r="AU32" s="70">
        <f t="shared" si="5"/>
        <v>0</v>
      </c>
      <c r="AV32" s="70">
        <f>IFERROR(VLOOKUP(A32,Maximos!A:AQ,8+(Precipitacion!$E$2-1)*3,FALSE),"")</f>
        <v>148</v>
      </c>
      <c r="AW32" s="79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44038</v>
      </c>
      <c r="AX32" s="72">
        <f t="shared" si="6"/>
        <v>-148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23</v>
      </c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1</v>
      </c>
      <c r="AQ33" s="70">
        <f t="shared" si="2"/>
        <v>23</v>
      </c>
      <c r="AR33" s="70">
        <f>IFERROR(VLOOKUP(A33,Climatologia_PP!A:U,9+Precipitacion!$E$2,FALSE),"")</f>
        <v>257.17500000000001</v>
      </c>
      <c r="AS33" s="70">
        <f t="shared" si="3"/>
        <v>8.9433265286283667</v>
      </c>
      <c r="AT33" s="70">
        <f t="shared" si="4"/>
        <v>200</v>
      </c>
      <c r="AU33" s="70">
        <f t="shared" si="5"/>
        <v>23</v>
      </c>
      <c r="AV33" s="70">
        <f>IFERROR(VLOOKUP(A33,Maximos!A:AQ,8+(Precipitacion!$E$2-1)*3,FALSE),"")</f>
        <v>135</v>
      </c>
      <c r="AW33" s="79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33" s="72">
        <f t="shared" si="6"/>
        <v>-112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1</v>
      </c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1</v>
      </c>
      <c r="AQ34" s="70">
        <f t="shared" si="2"/>
        <v>1</v>
      </c>
      <c r="AR34" s="70">
        <f>IFERROR(VLOOKUP(A34,Climatologia_PP!A:U,9+Precipitacion!$E$2,FALSE),"")</f>
        <v>319.53793103448282</v>
      </c>
      <c r="AS34" s="70">
        <f t="shared" si="3"/>
        <v>0.31295189174022831</v>
      </c>
      <c r="AT34" s="70">
        <f t="shared" si="4"/>
        <v>66.675441601779738</v>
      </c>
      <c r="AU34" s="70">
        <f t="shared" si="5"/>
        <v>1</v>
      </c>
      <c r="AV34" s="70">
        <f>IFERROR(VLOOKUP(A34,Maximos!A:AQ,8+(Precipitacion!$E$2-1)*3,FALSE),"")</f>
        <v>167</v>
      </c>
      <c r="AW34" s="79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45490</v>
      </c>
      <c r="AX34" s="72">
        <f t="shared" si="6"/>
        <v>-166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9</v>
      </c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1</v>
      </c>
      <c r="AQ35" s="70">
        <f t="shared" si="2"/>
        <v>9</v>
      </c>
      <c r="AR35" s="70">
        <f>IFERROR(VLOOKUP(A35,Climatologia_PP!A:U,9+Precipitacion!$E$2,FALSE),"")</f>
        <v>343.01034482758621</v>
      </c>
      <c r="AS35" s="70">
        <f t="shared" si="3"/>
        <v>2.6238275713007551</v>
      </c>
      <c r="AT35" s="70">
        <f t="shared" si="4"/>
        <v>81.338654710323411</v>
      </c>
      <c r="AU35" s="70">
        <f t="shared" si="5"/>
        <v>9</v>
      </c>
      <c r="AV35" s="70">
        <f>IFERROR(VLOOKUP(A35,Maximos!A:AQ,8+(Precipitacion!$E$2-1)*3,FALSE),"")</f>
        <v>135</v>
      </c>
      <c r="AW35" s="79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35" s="72">
        <f t="shared" si="6"/>
        <v>-126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</v>
      </c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1</v>
      </c>
      <c r="AQ36" s="70">
        <f t="shared" si="2"/>
        <v>0</v>
      </c>
      <c r="AR36" s="70">
        <f>IFERROR(VLOOKUP(A36,Climatologia_PP!A:U,9+Precipitacion!$E$2,FALSE),"")</f>
        <v>157.10714285714289</v>
      </c>
      <c r="AS36" s="70">
        <f t="shared" si="3"/>
        <v>0</v>
      </c>
      <c r="AT36" s="70">
        <f t="shared" si="4"/>
        <v>83.123652073732714</v>
      </c>
      <c r="AU36" s="70">
        <f t="shared" si="5"/>
        <v>0</v>
      </c>
      <c r="AV36" s="70">
        <f>IFERROR(VLOOKUP(A36,Maximos!A:AQ,8+(Precipitacion!$E$2-1)*3,FALSE),"")</f>
        <v>130</v>
      </c>
      <c r="AW36" s="79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36" s="72">
        <f t="shared" si="6"/>
        <v>-130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1</v>
      </c>
      <c r="AQ37" s="70">
        <f t="shared" si="2"/>
        <v>0</v>
      </c>
      <c r="AR37" s="70">
        <f>IFERROR(VLOOKUP(A37,Climatologia_PP!A:U,9+Precipitacion!$E$2,FALSE),"")</f>
        <v>282.3</v>
      </c>
      <c r="AS37" s="70">
        <f t="shared" si="3"/>
        <v>0</v>
      </c>
      <c r="AT37" s="70">
        <f t="shared" si="4"/>
        <v>69.67551612903226</v>
      </c>
      <c r="AU37" s="70">
        <f t="shared" si="5"/>
        <v>0</v>
      </c>
      <c r="AV37" s="70">
        <f>IFERROR(VLOOKUP(A37,Maximos!A:AQ,8+(Precipitacion!$E$2-1)*3,FALSE),"")</f>
        <v>129</v>
      </c>
      <c r="AW37" s="79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43648</v>
      </c>
      <c r="AX37" s="72">
        <f t="shared" si="6"/>
        <v>-129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1</v>
      </c>
      <c r="AQ38" s="70">
        <f t="shared" si="2"/>
        <v>0</v>
      </c>
      <c r="AR38" s="70">
        <f>IFERROR(VLOOKUP(A38,Climatologia_PP!A:U,9+Precipitacion!$E$2,FALSE),"")</f>
        <v>174.89655172413791</v>
      </c>
      <c r="AS38" s="70">
        <f t="shared" si="3"/>
        <v>0</v>
      </c>
      <c r="AT38" s="70">
        <f t="shared" si="4"/>
        <v>81.212725250278083</v>
      </c>
      <c r="AU38" s="70">
        <f t="shared" si="5"/>
        <v>0</v>
      </c>
      <c r="AV38" s="70">
        <f>IFERROR(VLOOKUP(A38,Maximos!A:AQ,8+(Precipitacion!$E$2-1)*3,FALSE),"")</f>
        <v>103</v>
      </c>
      <c r="AW38" s="79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30160</v>
      </c>
      <c r="AX38" s="72">
        <f t="shared" si="6"/>
        <v>-103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</v>
      </c>
      <c r="AQ39" s="70">
        <f t="shared" si="2"/>
        <v>0</v>
      </c>
      <c r="AR39" s="70">
        <f>IFERROR(VLOOKUP(A39,Climatologia_PP!A:U,9+Precipitacion!$E$2,FALSE),"")</f>
        <v>163.7586206896552</v>
      </c>
      <c r="AS39" s="70">
        <f t="shared" si="3"/>
        <v>0</v>
      </c>
      <c r="AT39" s="70">
        <f t="shared" si="4"/>
        <v>82.409154616240258</v>
      </c>
      <c r="AU39" s="70">
        <f t="shared" si="5"/>
        <v>0</v>
      </c>
      <c r="AV39" s="70">
        <f>IFERROR(VLOOKUP(A39,Maximos!A:AQ,8+(Precipitacion!$E$2-1)*3,FALSE),"")</f>
        <v>59</v>
      </c>
      <c r="AW39" s="79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35253</v>
      </c>
      <c r="AX39" s="72">
        <f t="shared" si="6"/>
        <v>-59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0</v>
      </c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1</v>
      </c>
      <c r="AQ40" s="70">
        <f t="shared" si="2"/>
        <v>0</v>
      </c>
      <c r="AR40" s="70">
        <f>IFERROR(VLOOKUP(A40,Climatologia_PP!A:U,9+Precipitacion!$E$2,FALSE),"")</f>
        <v>239.8</v>
      </c>
      <c r="AS40" s="70">
        <f t="shared" si="3"/>
        <v>0</v>
      </c>
      <c r="AT40" s="70">
        <f t="shared" si="4"/>
        <v>74.240838709677419</v>
      </c>
      <c r="AU40" s="70">
        <f t="shared" si="5"/>
        <v>0</v>
      </c>
      <c r="AV40" s="70">
        <f>IFERROR(VLOOKUP(A40,Maximos!A:AQ,8+(Precipitacion!$E$2-1)*3,FALSE),"")</f>
        <v>164</v>
      </c>
      <c r="AW40" s="79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40" s="72">
        <f t="shared" si="6"/>
        <v>-164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</v>
      </c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1</v>
      </c>
      <c r="AQ41" s="70">
        <f t="shared" si="2"/>
        <v>0</v>
      </c>
      <c r="AR41" s="70">
        <f>IFERROR(VLOOKUP(A41,Climatologia_PP!A:U,9+Precipitacion!$E$2,FALSE),"")</f>
        <v>132.47499999999999</v>
      </c>
      <c r="AS41" s="70">
        <f t="shared" si="3"/>
        <v>0</v>
      </c>
      <c r="AT41" s="70">
        <f t="shared" si="4"/>
        <v>85.769620967741929</v>
      </c>
      <c r="AU41" s="70">
        <f t="shared" si="5"/>
        <v>0</v>
      </c>
      <c r="AV41" s="70">
        <f>IFERROR(VLOOKUP(A41,Maximos!A:AQ,8+(Precipitacion!$E$2-1)*3,FALSE),"")</f>
        <v>90</v>
      </c>
      <c r="AW41" s="79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41" s="72">
        <f t="shared" si="6"/>
        <v>-90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</v>
      </c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1</v>
      </c>
      <c r="AQ42" s="70">
        <f t="shared" si="2"/>
        <v>0</v>
      </c>
      <c r="AR42" s="70">
        <f>IFERROR(VLOOKUP(A42,Climatologia_PP!A:U,9+Precipitacion!$E$2,FALSE),"")</f>
        <v>201.1642857142858</v>
      </c>
      <c r="AS42" s="70">
        <f t="shared" si="3"/>
        <v>0</v>
      </c>
      <c r="AT42" s="70">
        <f t="shared" si="4"/>
        <v>78.391062211981563</v>
      </c>
      <c r="AU42" s="70">
        <f t="shared" si="5"/>
        <v>0</v>
      </c>
      <c r="AV42" s="70">
        <f>IFERROR(VLOOKUP(A42,Maximos!A:AQ,8+(Precipitacion!$E$2-1)*3,FALSE),"")</f>
        <v>86</v>
      </c>
      <c r="AW42" s="79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39294</v>
      </c>
      <c r="AX42" s="72">
        <f t="shared" si="6"/>
        <v>-86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1</v>
      </c>
      <c r="AQ43" s="70">
        <f t="shared" si="2"/>
        <v>0</v>
      </c>
      <c r="AR43" s="70">
        <f>IFERROR(VLOOKUP(A43,Climatologia_PP!A:U,9+Precipitacion!$E$2,FALSE),"")</f>
        <v>155.93793103448269</v>
      </c>
      <c r="AS43" s="70">
        <f t="shared" si="3"/>
        <v>0</v>
      </c>
      <c r="AT43" s="70">
        <f t="shared" si="4"/>
        <v>83.249248053392662</v>
      </c>
      <c r="AU43" s="70">
        <f t="shared" si="5"/>
        <v>0</v>
      </c>
      <c r="AV43" s="70">
        <f>IFERROR(VLOOKUP(A43,Maximos!A:AQ,8+(Precipitacion!$E$2-1)*3,FALSE),"")</f>
        <v>105.9</v>
      </c>
      <c r="AW43" s="79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43" s="72">
        <f t="shared" si="6"/>
        <v>-105.9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0</v>
      </c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1</v>
      </c>
      <c r="AQ44" s="70">
        <f t="shared" si="2"/>
        <v>0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0</v>
      </c>
      <c r="AV44" s="70">
        <f>IFERROR(VLOOKUP(A44,Maximos!A:AQ,8+(Precipitacion!$E$2-1)*3,FALSE),"")</f>
        <v>67</v>
      </c>
      <c r="AW44" s="79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44" s="72">
        <f t="shared" si="6"/>
        <v>-67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</v>
      </c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1</v>
      </c>
      <c r="AQ45" s="70">
        <f t="shared" si="2"/>
        <v>0</v>
      </c>
      <c r="AR45" s="70">
        <f>IFERROR(VLOOKUP(A45,Climatologia_PP!A:U,9+Precipitacion!$E$2,FALSE),"")</f>
        <v>147.23333333333329</v>
      </c>
      <c r="AS45" s="70">
        <f t="shared" si="3"/>
        <v>0</v>
      </c>
      <c r="AT45" s="70">
        <f t="shared" si="4"/>
        <v>84.184290322580651</v>
      </c>
      <c r="AU45" s="70">
        <f t="shared" si="5"/>
        <v>0</v>
      </c>
      <c r="AV45" s="70">
        <f>IFERROR(VLOOKUP(A45,Maximos!A:AQ,8+(Precipitacion!$E$2-1)*3,FALSE),"")</f>
        <v>90</v>
      </c>
      <c r="AW45" s="79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28682</v>
      </c>
      <c r="AX45" s="72">
        <f t="shared" si="6"/>
        <v>-90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0</v>
      </c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1</v>
      </c>
      <c r="AQ46" s="70">
        <f t="shared" si="2"/>
        <v>0</v>
      </c>
      <c r="AR46" s="70">
        <f>IFERROR(VLOOKUP(A46,Climatologia_PP!A:U,9+Precipitacion!$E$2,FALSE),"")</f>
        <v>137.79666666666671</v>
      </c>
      <c r="AS46" s="70">
        <f t="shared" si="3"/>
        <v>0</v>
      </c>
      <c r="AT46" s="70">
        <f t="shared" si="4"/>
        <v>85.197970967741924</v>
      </c>
      <c r="AU46" s="70">
        <f t="shared" si="5"/>
        <v>0</v>
      </c>
      <c r="AV46" s="70">
        <f>IFERROR(VLOOKUP(A46,Maximos!A:AQ,8+(Precipitacion!$E$2-1)*3,FALSE),"")</f>
        <v>89</v>
      </c>
      <c r="AW46" s="79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44022</v>
      </c>
      <c r="AX46" s="72">
        <f t="shared" si="6"/>
        <v>-89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0</v>
      </c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1</v>
      </c>
      <c r="AQ47" s="70">
        <f t="shared" si="2"/>
        <v>0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0</v>
      </c>
      <c r="AV47" s="70">
        <f>IFERROR(VLOOKUP(A47,Maximos!A:AQ,8+(Precipitacion!$E$2-1)*3,FALSE),"")</f>
        <v>105.2</v>
      </c>
      <c r="AW47" s="79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47" s="72">
        <f t="shared" si="6"/>
        <v>-105.2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1</v>
      </c>
      <c r="AQ48" s="70">
        <f t="shared" si="2"/>
        <v>0</v>
      </c>
      <c r="AR48" s="70">
        <f>IFERROR(VLOOKUP(A48,Climatologia_PP!A:U,9+Precipitacion!$E$2,FALSE),"")</f>
        <v>172.75</v>
      </c>
      <c r="AS48" s="70">
        <f t="shared" si="3"/>
        <v>0</v>
      </c>
      <c r="AT48" s="70">
        <f t="shared" si="4"/>
        <v>81.443306451612898</v>
      </c>
      <c r="AU48" s="70">
        <f t="shared" si="5"/>
        <v>0</v>
      </c>
      <c r="AV48" s="70">
        <f>IFERROR(VLOOKUP(A48,Maximos!A:AQ,8+(Precipitacion!$E$2-1)*3,FALSE),"")</f>
        <v>74.5</v>
      </c>
      <c r="AW48" s="79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48" s="72">
        <f t="shared" si="6"/>
        <v>-74.5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0</v>
      </c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1</v>
      </c>
      <c r="AQ49" s="70">
        <f t="shared" si="2"/>
        <v>0</v>
      </c>
      <c r="AR49" s="70">
        <f>IFERROR(VLOOKUP(A49,Climatologia_PP!A:U,9+Precipitacion!$E$2,FALSE),"")</f>
        <v>124.38518518518519</v>
      </c>
      <c r="AS49" s="70">
        <f t="shared" si="3"/>
        <v>0</v>
      </c>
      <c r="AT49" s="70">
        <f t="shared" si="4"/>
        <v>86.638623655913975</v>
      </c>
      <c r="AU49" s="70">
        <f t="shared" si="5"/>
        <v>0</v>
      </c>
      <c r="AV49" s="70">
        <f>IFERROR(VLOOKUP(A49,Maximos!A:AQ,8+(Precipitacion!$E$2-1)*3,FALSE),"")</f>
        <v>78</v>
      </c>
      <c r="AW49" s="79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43650</v>
      </c>
      <c r="AX49" s="72">
        <f t="shared" si="6"/>
        <v>-78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0</v>
      </c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0">
        <f t="shared" si="1"/>
        <v>1</v>
      </c>
      <c r="AQ50" s="70">
        <f t="shared" si="2"/>
        <v>0</v>
      </c>
      <c r="AR50" s="70">
        <f>IFERROR(VLOOKUP(A50,Climatologia_PP!A:U,9+Precipitacion!$E$2,FALSE),"")</f>
        <v>163.04827586206889</v>
      </c>
      <c r="AS50" s="70">
        <f t="shared" si="3"/>
        <v>0</v>
      </c>
      <c r="AT50" s="70">
        <f t="shared" si="4"/>
        <v>82.485459399332598</v>
      </c>
      <c r="AU50" s="70">
        <f t="shared" si="5"/>
        <v>0</v>
      </c>
      <c r="AV50" s="70">
        <f>IFERROR(VLOOKUP(A50,Maximos!A:AQ,8+(Precipitacion!$E$2-1)*3,FALSE),"")</f>
        <v>83</v>
      </c>
      <c r="AW50" s="79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50" s="72">
        <f t="shared" si="6"/>
        <v>-83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0</v>
      </c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1</v>
      </c>
      <c r="AQ51" s="70">
        <f t="shared" si="2"/>
        <v>0</v>
      </c>
      <c r="AR51" s="70">
        <f>IFERROR(VLOOKUP(A51,Climatologia_PP!A:U,9+Precipitacion!$E$2,FALSE),"")</f>
        <v>404.09</v>
      </c>
      <c r="AS51" s="70">
        <f t="shared" si="3"/>
        <v>0</v>
      </c>
      <c r="AT51" s="70">
        <f t="shared" si="4"/>
        <v>56.592912903225809</v>
      </c>
      <c r="AU51" s="70">
        <f t="shared" si="5"/>
        <v>0</v>
      </c>
      <c r="AV51" s="70">
        <f>IFERROR(VLOOKUP(A51,Maximos!A:AQ,8+(Precipitacion!$E$2-1)*3,FALSE),"")</f>
        <v>99</v>
      </c>
      <c r="AW51" s="79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51" s="72">
        <f t="shared" si="6"/>
        <v>-99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0</v>
      </c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1</v>
      </c>
      <c r="AQ52" s="70">
        <f t="shared" si="2"/>
        <v>0</v>
      </c>
      <c r="AR52" s="70">
        <f>IFERROR(VLOOKUP(A52,Climatologia_PP!A:U,9+Precipitacion!$E$2,FALSE),"")</f>
        <v>300.65517241379308</v>
      </c>
      <c r="AS52" s="70">
        <f t="shared" si="3"/>
        <v>0</v>
      </c>
      <c r="AT52" s="70">
        <f t="shared" si="4"/>
        <v>67.703815350389334</v>
      </c>
      <c r="AU52" s="70">
        <f t="shared" si="5"/>
        <v>0</v>
      </c>
      <c r="AV52" s="70">
        <f>IFERROR(VLOOKUP(A52,Maximos!A:AQ,8+(Precipitacion!$E$2-1)*3,FALSE),"")</f>
        <v>105</v>
      </c>
      <c r="AW52" s="79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44385</v>
      </c>
      <c r="AX52" s="72">
        <f t="shared" si="6"/>
        <v>-105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1</v>
      </c>
      <c r="AQ53" s="70">
        <f t="shared" si="2"/>
        <v>0</v>
      </c>
      <c r="AR53" s="70">
        <f>IFERROR(VLOOKUP(A53,Climatologia_PP!A:U,9+Precipitacion!$E$2,FALSE),"")</f>
        <v>140.20666666666659</v>
      </c>
      <c r="AS53" s="70">
        <f t="shared" si="3"/>
        <v>0</v>
      </c>
      <c r="AT53" s="70">
        <f t="shared" si="4"/>
        <v>84.939090322580654</v>
      </c>
      <c r="AU53" s="70">
        <f t="shared" si="5"/>
        <v>0</v>
      </c>
      <c r="AV53" s="70">
        <f>IFERROR(VLOOKUP(A53,Maximos!A:AQ,8+(Precipitacion!$E$2-1)*3,FALSE),"")</f>
        <v>77</v>
      </c>
      <c r="AW53" s="79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3" s="72">
        <f t="shared" si="6"/>
        <v>-77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0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1</v>
      </c>
      <c r="AQ54" s="70">
        <f t="shared" si="2"/>
        <v>0</v>
      </c>
      <c r="AR54" s="70">
        <f>IFERROR(VLOOKUP(A54,Climatologia_PP!A:U,9+Precipitacion!$E$2,FALSE),"")</f>
        <v>312.32068965517237</v>
      </c>
      <c r="AS54" s="70">
        <f t="shared" si="3"/>
        <v>0</v>
      </c>
      <c r="AT54" s="70">
        <f t="shared" si="4"/>
        <v>66.450713014460518</v>
      </c>
      <c r="AU54" s="70">
        <f t="shared" si="5"/>
        <v>0</v>
      </c>
      <c r="AV54" s="70">
        <f>IFERROR(VLOOKUP(A54,Maximos!A:AQ,8+(Precipitacion!$E$2-1)*3,FALSE),"")</f>
        <v>95</v>
      </c>
      <c r="AW54" s="79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36731</v>
      </c>
      <c r="AX54" s="72">
        <f t="shared" si="6"/>
        <v>-95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0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1</v>
      </c>
      <c r="AQ55" s="70">
        <f t="shared" si="2"/>
        <v>0</v>
      </c>
      <c r="AR55" s="70">
        <f>IFERROR(VLOOKUP(A55,Climatologia_PP!A:U,9+Precipitacion!$E$2,FALSE),"")</f>
        <v>227.9041666666667</v>
      </c>
      <c r="AS55" s="70">
        <f t="shared" si="3"/>
        <v>0</v>
      </c>
      <c r="AT55" s="70">
        <f t="shared" si="4"/>
        <v>75.518681451612906</v>
      </c>
      <c r="AU55" s="70">
        <f t="shared" si="5"/>
        <v>0</v>
      </c>
      <c r="AV55" s="70">
        <f>IFERROR(VLOOKUP(A55,Maximos!A:AQ,8+(Precipitacion!$E$2-1)*3,FALSE),"")</f>
        <v>120.4</v>
      </c>
      <c r="AW55" s="79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55" s="72">
        <f t="shared" si="6"/>
        <v>-120.4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0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1</v>
      </c>
      <c r="AQ56" s="70">
        <f t="shared" si="2"/>
        <v>0</v>
      </c>
      <c r="AR56" s="70">
        <f>IFERROR(VLOOKUP(A56,Climatologia_PP!A:U,9+Precipitacion!$E$2,FALSE),"")</f>
        <v>165.06896551724139</v>
      </c>
      <c r="AS56" s="70">
        <f t="shared" si="3"/>
        <v>0</v>
      </c>
      <c r="AT56" s="70">
        <f t="shared" si="4"/>
        <v>82.26839822024472</v>
      </c>
      <c r="AU56" s="70">
        <f t="shared" si="5"/>
        <v>0</v>
      </c>
      <c r="AV56" s="70">
        <f>IFERROR(VLOOKUP(A56,Maximos!A:AQ,8+(Precipitacion!$E$2-1)*3,FALSE),"")</f>
        <v>70</v>
      </c>
      <c r="AW56" s="79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35266</v>
      </c>
      <c r="AX56" s="72">
        <f t="shared" si="6"/>
        <v>-70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0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1</v>
      </c>
      <c r="AQ57" s="70">
        <f t="shared" si="2"/>
        <v>0</v>
      </c>
      <c r="AR57" s="70">
        <f>IFERROR(VLOOKUP(A57,Climatologia_PP!A:U,9+Precipitacion!$E$2,FALSE),"")</f>
        <v>135.50344827586201</v>
      </c>
      <c r="AS57" s="70">
        <f t="shared" si="3"/>
        <v>0</v>
      </c>
      <c r="AT57" s="70">
        <f t="shared" si="4"/>
        <v>85.444307007786435</v>
      </c>
      <c r="AU57" s="70">
        <f t="shared" si="5"/>
        <v>0</v>
      </c>
      <c r="AV57" s="70">
        <f>IFERROR(VLOOKUP(A57,Maximos!A:AQ,8+(Precipitacion!$E$2-1)*3,FALSE),"")</f>
        <v>65</v>
      </c>
      <c r="AW57" s="79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27226</v>
      </c>
      <c r="AX57" s="72">
        <f t="shared" si="6"/>
        <v>-65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1</v>
      </c>
      <c r="AQ58" s="70">
        <f t="shared" si="2"/>
        <v>0</v>
      </c>
      <c r="AR58" s="70">
        <f>IFERROR(VLOOKUP(A58,Climatologia_PP!A:U,9+Precipitacion!$E$2,FALSE),"")</f>
        <v>92.986666666666665</v>
      </c>
      <c r="AS58" s="70">
        <f t="shared" si="3"/>
        <v>0</v>
      </c>
      <c r="AT58" s="70">
        <f t="shared" si="4"/>
        <v>90.011432258064517</v>
      </c>
      <c r="AU58" s="70">
        <f t="shared" si="5"/>
        <v>0</v>
      </c>
      <c r="AV58" s="70">
        <f>IFERROR(VLOOKUP(A58,Maximos!A:AQ,8+(Precipitacion!$E$2-1)*3,FALSE),"")</f>
        <v>86</v>
      </c>
      <c r="AW58" s="79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58" s="72">
        <f t="shared" si="6"/>
        <v>-86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0</v>
      </c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1</v>
      </c>
      <c r="AQ59" s="70">
        <f t="shared" si="2"/>
        <v>0</v>
      </c>
      <c r="AR59" s="70">
        <f>IFERROR(VLOOKUP(A59,Climatologia_PP!A:U,9+Precipitacion!$E$2,FALSE),"")</f>
        <v>129.69666666666669</v>
      </c>
      <c r="AS59" s="70">
        <f t="shared" si="3"/>
        <v>0</v>
      </c>
      <c r="AT59" s="70">
        <f t="shared" si="4"/>
        <v>86.068067741935479</v>
      </c>
      <c r="AU59" s="70">
        <f t="shared" si="5"/>
        <v>0</v>
      </c>
      <c r="AV59" s="70">
        <f>IFERROR(VLOOKUP(A59,Maximos!A:AQ,8+(Precipitacion!$E$2-1)*3,FALSE),"")</f>
        <v>58</v>
      </c>
      <c r="AW59" s="79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59" s="72">
        <f t="shared" si="6"/>
        <v>-58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0</v>
      </c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1</v>
      </c>
      <c r="AQ60" s="70">
        <f t="shared" si="2"/>
        <v>0</v>
      </c>
      <c r="AR60" s="70">
        <f>IFERROR(VLOOKUP(A60,Climatologia_PP!A:U,9+Precipitacion!$E$2,FALSE),"")</f>
        <v>292.62068965517238</v>
      </c>
      <c r="AS60" s="70">
        <f t="shared" si="3"/>
        <v>0</v>
      </c>
      <c r="AT60" s="70">
        <f t="shared" si="4"/>
        <v>68.566874304783099</v>
      </c>
      <c r="AU60" s="70">
        <f t="shared" si="5"/>
        <v>0</v>
      </c>
      <c r="AV60" s="70">
        <f>IFERROR(VLOOKUP(A60,Maximos!A:AQ,8+(Precipitacion!$E$2-1)*3,FALSE),"")</f>
        <v>95</v>
      </c>
      <c r="AW60" s="79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60" s="72">
        <f t="shared" si="6"/>
        <v>-95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0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1</v>
      </c>
      <c r="AQ61" s="70">
        <f t="shared" si="2"/>
        <v>0</v>
      </c>
      <c r="AR61" s="70">
        <f>IFERROR(VLOOKUP(A61,Climatologia_PP!A:U,9+Precipitacion!$E$2,FALSE),"")</f>
        <v>153.69999999999999</v>
      </c>
      <c r="AS61" s="70">
        <f t="shared" si="3"/>
        <v>0</v>
      </c>
      <c r="AT61" s="70">
        <f t="shared" si="4"/>
        <v>83.489645161290326</v>
      </c>
      <c r="AU61" s="70">
        <f t="shared" si="5"/>
        <v>0</v>
      </c>
      <c r="AV61" s="70">
        <f>IFERROR(VLOOKUP(A61,Maximos!A:AQ,8+(Precipitacion!$E$2-1)*3,FALSE),"")</f>
        <v>70</v>
      </c>
      <c r="AW61" s="79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61" s="72">
        <f t="shared" si="6"/>
        <v>-70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1</v>
      </c>
      <c r="AQ62" s="70">
        <f t="shared" si="2"/>
        <v>0</v>
      </c>
      <c r="AR62" s="70">
        <f>IFERROR(VLOOKUP(A62,Climatologia_PP!A:U,9+Precipitacion!$E$2,FALSE),"")</f>
        <v>142.0333333333333</v>
      </c>
      <c r="AS62" s="70">
        <f t="shared" si="3"/>
        <v>0</v>
      </c>
      <c r="AT62" s="70">
        <f t="shared" si="4"/>
        <v>84.742870967741936</v>
      </c>
      <c r="AU62" s="70">
        <f t="shared" si="5"/>
        <v>0</v>
      </c>
      <c r="AV62" s="70">
        <f>IFERROR(VLOOKUP(A62,Maximos!A:AQ,8+(Precipitacion!$E$2-1)*3,FALSE),"")</f>
        <v>90</v>
      </c>
      <c r="AW62" s="79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28336</v>
      </c>
      <c r="AX62" s="72">
        <f t="shared" si="6"/>
        <v>-90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0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1</v>
      </c>
      <c r="AQ63" s="70">
        <f t="shared" si="2"/>
        <v>0</v>
      </c>
      <c r="AR63" s="70">
        <f>IFERROR(VLOOKUP(A63,Climatologia_PP!A:U,9+Precipitacion!$E$2,FALSE),"")</f>
        <v>188.02068965517239</v>
      </c>
      <c r="AS63" s="70">
        <f t="shared" si="3"/>
        <v>0</v>
      </c>
      <c r="AT63" s="70">
        <f t="shared" si="4"/>
        <v>79.802938820912118</v>
      </c>
      <c r="AU63" s="70">
        <f t="shared" si="5"/>
        <v>0</v>
      </c>
      <c r="AV63" s="70">
        <f>IFERROR(VLOOKUP(A63,Maximos!A:AQ,8+(Precipitacion!$E$2-1)*3,FALSE),"")</f>
        <v>80</v>
      </c>
      <c r="AW63" s="79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26872</v>
      </c>
      <c r="AX63" s="72">
        <f t="shared" si="6"/>
        <v>-80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1</v>
      </c>
      <c r="AQ64" s="70">
        <f t="shared" si="2"/>
        <v>0</v>
      </c>
      <c r="AR64" s="70">
        <f>IFERROR(VLOOKUP(A64,Climatologia_PP!A:U,9+Precipitacion!$E$2,FALSE),"")</f>
        <v>354.27407407407401</v>
      </c>
      <c r="AS64" s="70">
        <f t="shared" si="3"/>
        <v>0</v>
      </c>
      <c r="AT64" s="70">
        <f t="shared" si="4"/>
        <v>61.944107526881723</v>
      </c>
      <c r="AU64" s="70">
        <f t="shared" si="5"/>
        <v>0</v>
      </c>
      <c r="AV64" s="70">
        <f>IFERROR(VLOOKUP(A64,Maximos!A:AQ,8+(Precipitacion!$E$2-1)*3,FALSE),"")</f>
        <v>101</v>
      </c>
      <c r="AW64" s="79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64" s="72">
        <f t="shared" si="6"/>
        <v>-101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1</v>
      </c>
      <c r="AQ65" s="70">
        <f t="shared" si="2"/>
        <v>0</v>
      </c>
      <c r="AR65" s="70">
        <f>IFERROR(VLOOKUP(A65,Climatologia_PP!A:U,9+Precipitacion!$E$2,FALSE),"")</f>
        <v>156.2233333333333</v>
      </c>
      <c r="AS65" s="70">
        <f t="shared" si="3"/>
        <v>0</v>
      </c>
      <c r="AT65" s="70">
        <f t="shared" si="4"/>
        <v>83.218590322580653</v>
      </c>
      <c r="AU65" s="70">
        <f t="shared" si="5"/>
        <v>0</v>
      </c>
      <c r="AV65" s="70">
        <f>IFERROR(VLOOKUP(A65,Maximos!A:AQ,8+(Precipitacion!$E$2-1)*3,FALSE),"")</f>
        <v>64.3</v>
      </c>
      <c r="AW65" s="79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44393</v>
      </c>
      <c r="AX65" s="72">
        <f t="shared" si="6"/>
        <v>-64.3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1</v>
      </c>
      <c r="AQ66" s="70">
        <f t="shared" si="2"/>
        <v>0</v>
      </c>
      <c r="AR66" s="70">
        <f>IFERROR(VLOOKUP(A66,Climatologia_PP!A:U,9+Precipitacion!$E$2,FALSE),"")</f>
        <v>80.965517241379317</v>
      </c>
      <c r="AS66" s="70">
        <f t="shared" si="3"/>
        <v>0</v>
      </c>
      <c r="AT66" s="70">
        <f t="shared" si="4"/>
        <v>91.302736373748616</v>
      </c>
      <c r="AU66" s="70">
        <f t="shared" si="5"/>
        <v>0</v>
      </c>
      <c r="AV66" s="70">
        <f>IFERROR(VLOOKUP(A66,Maximos!A:AQ,8+(Precipitacion!$E$2-1)*3,FALSE),"")</f>
        <v>48</v>
      </c>
      <c r="AW66" s="79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66" s="72">
        <f t="shared" si="6"/>
        <v>-48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0</v>
      </c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0">
        <f t="shared" si="1"/>
        <v>1</v>
      </c>
      <c r="AQ67" s="70">
        <f t="shared" si="2"/>
        <v>0</v>
      </c>
      <c r="AR67" s="70">
        <f>IFERROR(VLOOKUP(A67,Climatologia_PP!A:U,9+Precipitacion!$E$2,FALSE),"")</f>
        <v>790.17692307692334</v>
      </c>
      <c r="AS67" s="70">
        <f t="shared" si="3"/>
        <v>0</v>
      </c>
      <c r="AT67" s="70">
        <f t="shared" si="4"/>
        <v>15.119704714640164</v>
      </c>
      <c r="AU67" s="70">
        <f t="shared" si="5"/>
        <v>0</v>
      </c>
      <c r="AV67" s="70">
        <f>IFERROR(VLOOKUP(A67,Maximos!A:AQ,8+(Precipitacion!$E$2-1)*3,FALSE),"")</f>
        <v>195.7</v>
      </c>
      <c r="AW67" s="79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33074</v>
      </c>
      <c r="AX67" s="72">
        <f t="shared" si="6"/>
        <v>-195.7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1</v>
      </c>
      <c r="AQ68" s="70">
        <f t="shared" si="2"/>
        <v>0</v>
      </c>
      <c r="AR68" s="70">
        <f>IFERROR(VLOOKUP(A68,Climatologia_PP!A:U,9+Precipitacion!$E$2,FALSE),"")</f>
        <v>184.25517241379299</v>
      </c>
      <c r="AS68" s="70">
        <f t="shared" si="3"/>
        <v>0</v>
      </c>
      <c r="AT68" s="70">
        <f t="shared" si="4"/>
        <v>80.207428253615149</v>
      </c>
      <c r="AU68" s="70">
        <f t="shared" si="5"/>
        <v>0</v>
      </c>
      <c r="AV68" s="70">
        <f>IFERROR(VLOOKUP(A68,Maximos!A:AQ,8+(Precipitacion!$E$2-1)*3,FALSE),"")</f>
        <v>94.4</v>
      </c>
      <c r="AW68" s="79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68" s="72">
        <f t="shared" si="6"/>
        <v>-94.4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</v>
      </c>
      <c r="AQ69" s="70">
        <f t="shared" ref="AQ69:AQ132" si="8">IF(AP69&gt;0,SUM(K69:AO69),"")</f>
        <v>0</v>
      </c>
      <c r="AR69" s="70">
        <f>IFERROR(VLOOKUP(A69,Climatologia_PP!A:U,9+Precipitacion!$E$2,FALSE),"")</f>
        <v>175.12758620689661</v>
      </c>
      <c r="AS69" s="70">
        <f t="shared" ref="AS69:AS132" si="9">IFERROR((AQ69/AR69)*100,"")</f>
        <v>0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81.187907675194651</v>
      </c>
      <c r="AU69" s="70">
        <f t="shared" ref="AU69:AU132" si="11">IF(AP69&gt;0,MAX(K69:AO69),"")</f>
        <v>0</v>
      </c>
      <c r="AV69" s="70">
        <f>IFERROR(VLOOKUP(A69,Maximos!A:AQ,8+(Precipitacion!$E$2-1)*3,FALSE),"")</f>
        <v>72</v>
      </c>
      <c r="AW69" s="79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38189</v>
      </c>
      <c r="AX69" s="72">
        <f t="shared" ref="AX69:AX132" si="12">IFERROR(AU69-AV69,"NA")</f>
        <v>-72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0</v>
      </c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1</v>
      </c>
      <c r="AQ70" s="70">
        <f t="shared" si="8"/>
        <v>0</v>
      </c>
      <c r="AR70" s="70">
        <f>IFERROR(VLOOKUP(A70,Climatologia_PP!A:U,9+Precipitacion!$E$2,FALSE),"")</f>
        <v>189.89999999999989</v>
      </c>
      <c r="AS70" s="70">
        <f t="shared" si="9"/>
        <v>0</v>
      </c>
      <c r="AT70" s="70">
        <f t="shared" si="10"/>
        <v>79.601064516129043</v>
      </c>
      <c r="AU70" s="70">
        <f t="shared" si="11"/>
        <v>0</v>
      </c>
      <c r="AV70" s="70">
        <f>IFERROR(VLOOKUP(A70,Maximos!A:AQ,8+(Precipitacion!$E$2-1)*3,FALSE),"")</f>
        <v>45</v>
      </c>
      <c r="AW70" s="79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70" s="72">
        <f t="shared" si="12"/>
        <v>-45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</v>
      </c>
      <c r="AQ71" s="70">
        <f t="shared" si="8"/>
        <v>0</v>
      </c>
      <c r="AR71" s="70">
        <f>IFERROR(VLOOKUP(A71,Climatologia_PP!A:U,9+Precipitacion!$E$2,FALSE),"")</f>
        <v>118.83793103448281</v>
      </c>
      <c r="AS71" s="70">
        <f t="shared" si="9"/>
        <v>0</v>
      </c>
      <c r="AT71" s="70">
        <f t="shared" si="10"/>
        <v>87.234506117908779</v>
      </c>
      <c r="AU71" s="70">
        <f t="shared" si="11"/>
        <v>0</v>
      </c>
      <c r="AV71" s="70">
        <f>IFERROR(VLOOKUP(A71,Maximos!A:AQ,8+(Precipitacion!$E$2-1)*3,FALSE),"")</f>
        <v>60</v>
      </c>
      <c r="AW71" s="79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1" s="72">
        <f t="shared" si="12"/>
        <v>-60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1</v>
      </c>
      <c r="AQ72" s="70">
        <f t="shared" si="8"/>
        <v>0</v>
      </c>
      <c r="AR72" s="70">
        <f>IFERROR(VLOOKUP(A72,Climatologia_PP!A:U,9+Precipitacion!$E$2,FALSE),"")</f>
        <v>222.33333333333329</v>
      </c>
      <c r="AS72" s="70">
        <f t="shared" si="9"/>
        <v>0</v>
      </c>
      <c r="AT72" s="70">
        <f t="shared" si="10"/>
        <v>76.117096774193556</v>
      </c>
      <c r="AU72" s="70">
        <f t="shared" si="11"/>
        <v>0</v>
      </c>
      <c r="AV72" s="70" t="str">
        <f>IFERROR(VLOOKUP(A72,Maximos!A:AQ,8+(Precipitacion!$E$2-1)*3,FALSE),"")</f>
        <v/>
      </c>
      <c r="AW72" s="79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</v>
      </c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1</v>
      </c>
      <c r="AQ73" s="70">
        <f t="shared" si="8"/>
        <v>0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0</v>
      </c>
      <c r="AV73" s="70">
        <f>IFERROR(VLOOKUP(A73,Maximos!A:AQ,8+(Precipitacion!$E$2-1)*3,FALSE),"")</f>
        <v>76</v>
      </c>
      <c r="AW73" s="79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73" s="72">
        <f t="shared" si="12"/>
        <v>-76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</v>
      </c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1</v>
      </c>
      <c r="AQ74" s="70">
        <f t="shared" si="8"/>
        <v>0</v>
      </c>
      <c r="AR74" s="70">
        <f>IFERROR(VLOOKUP(A74,Climatologia_PP!A:U,9+Precipitacion!$E$2,FALSE),"")</f>
        <v>205.76333333333329</v>
      </c>
      <c r="AS74" s="70">
        <f t="shared" si="9"/>
        <v>0</v>
      </c>
      <c r="AT74" s="70">
        <f t="shared" si="10"/>
        <v>77.897035483870965</v>
      </c>
      <c r="AU74" s="70">
        <f t="shared" si="11"/>
        <v>0</v>
      </c>
      <c r="AV74" s="70">
        <f>IFERROR(VLOOKUP(A74,Maximos!A:AQ,8+(Precipitacion!$E$2-1)*3,FALSE),"")</f>
        <v>106</v>
      </c>
      <c r="AW74" s="79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41101</v>
      </c>
      <c r="AX74" s="72">
        <f t="shared" si="12"/>
        <v>-106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0</v>
      </c>
      <c r="AQ75" s="70" t="str">
        <f t="shared" si="8"/>
        <v/>
      </c>
      <c r="AR75" s="70">
        <f>IFERROR(VLOOKUP(A75,Climatologia_PP!A:U,9+Precipitacion!$E$2,FALSE),"")</f>
        <v>502.13793103448268</v>
      </c>
      <c r="AS75" s="70" t="str">
        <f t="shared" si="9"/>
        <v/>
      </c>
      <c r="AT75" s="70" t="str">
        <f t="shared" si="10"/>
        <v/>
      </c>
      <c r="AU75" s="70" t="str">
        <f t="shared" si="11"/>
        <v/>
      </c>
      <c r="AV75" s="70">
        <f>IFERROR(VLOOKUP(A75,Maximos!A:AQ,8+(Precipitacion!$E$2-1)*3,FALSE),"")</f>
        <v>198</v>
      </c>
      <c r="AW75" s="79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32331</v>
      </c>
      <c r="AX75" s="72" t="str">
        <f t="shared" si="12"/>
        <v>NA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1</v>
      </c>
      <c r="AQ76" s="70">
        <f t="shared" si="8"/>
        <v>0</v>
      </c>
      <c r="AR76" s="70">
        <f>IFERROR(VLOOKUP(A76,Climatologia_PP!A:U,9+Precipitacion!$E$2,FALSE),"")</f>
        <v>336.37931034482762</v>
      </c>
      <c r="AS76" s="70">
        <f t="shared" si="9"/>
        <v>0</v>
      </c>
      <c r="AT76" s="70">
        <f t="shared" si="10"/>
        <v>63.866351501668518</v>
      </c>
      <c r="AU76" s="70">
        <f t="shared" si="11"/>
        <v>0</v>
      </c>
      <c r="AV76" s="70">
        <f>IFERROR(VLOOKUP(A76,Maximos!A:AQ,8+(Precipitacion!$E$2-1)*3,FALSE),"")</f>
        <v>128</v>
      </c>
      <c r="AW76" s="79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35265</v>
      </c>
      <c r="AX76" s="72">
        <f t="shared" si="12"/>
        <v>-128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1</v>
      </c>
      <c r="AQ77" s="70">
        <f t="shared" si="8"/>
        <v>0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0</v>
      </c>
      <c r="AV77" s="70">
        <f>IFERROR(VLOOKUP(A77,Maximos!A:AQ,8+(Precipitacion!$E$2-1)*3,FALSE),"")</f>
        <v>80</v>
      </c>
      <c r="AW77" s="79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77" s="72">
        <f t="shared" si="12"/>
        <v>-80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150.58620689655169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80</v>
      </c>
      <c r="AW78" s="79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43307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</v>
      </c>
      <c r="AQ79" s="70">
        <f t="shared" si="8"/>
        <v>19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19</v>
      </c>
      <c r="AV79" s="70">
        <f>IFERROR(VLOOKUP(A79,Maximos!A:AQ,8+(Precipitacion!$E$2-1)*3,FALSE),"")</f>
        <v>127</v>
      </c>
      <c r="AW79" s="79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41486</v>
      </c>
      <c r="AX79" s="72">
        <f t="shared" si="12"/>
        <v>-108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1</v>
      </c>
      <c r="AQ80" s="70">
        <f t="shared" si="8"/>
        <v>0</v>
      </c>
      <c r="AR80" s="70">
        <f>IFERROR(VLOOKUP(A80,Climatologia_PP!A:U,9+Precipitacion!$E$2,FALSE),"")</f>
        <v>323.33793103448272</v>
      </c>
      <c r="AS80" s="70">
        <f t="shared" si="9"/>
        <v>0</v>
      </c>
      <c r="AT80" s="70">
        <f t="shared" si="10"/>
        <v>65.267248053392663</v>
      </c>
      <c r="AU80" s="70">
        <f t="shared" si="11"/>
        <v>0</v>
      </c>
      <c r="AV80" s="70">
        <f>IFERROR(VLOOKUP(A80,Maximos!A:AQ,8+(Precipitacion!$E$2-1)*3,FALSE),"")</f>
        <v>105</v>
      </c>
      <c r="AW80" s="79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34890</v>
      </c>
      <c r="AX80" s="72">
        <f t="shared" si="12"/>
        <v>-105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0</v>
      </c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1</v>
      </c>
      <c r="AQ81" s="70">
        <f t="shared" si="8"/>
        <v>0</v>
      </c>
      <c r="AR81" s="70">
        <f>IFERROR(VLOOKUP(A81,Climatologia_PP!A:U,9+Precipitacion!$E$2,FALSE),"")</f>
        <v>163.58620689655169</v>
      </c>
      <c r="AS81" s="70">
        <f t="shared" si="9"/>
        <v>0</v>
      </c>
      <c r="AT81" s="70">
        <f t="shared" si="10"/>
        <v>82.427675194660736</v>
      </c>
      <c r="AU81" s="70">
        <f t="shared" si="11"/>
        <v>0</v>
      </c>
      <c r="AV81" s="70">
        <f>IFERROR(VLOOKUP(A81,Maximos!A:AQ,8+(Precipitacion!$E$2-1)*3,FALSE),"")</f>
        <v>115</v>
      </c>
      <c r="AW81" s="79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38914</v>
      </c>
      <c r="AX81" s="72">
        <f t="shared" si="12"/>
        <v>-115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0</v>
      </c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1</v>
      </c>
      <c r="AQ82" s="70">
        <f t="shared" si="8"/>
        <v>0</v>
      </c>
      <c r="AR82" s="70">
        <f>IFERROR(VLOOKUP(A82,Climatologia_PP!A:U,9+Precipitacion!$E$2,FALSE),"")</f>
        <v>304.62068965517238</v>
      </c>
      <c r="AS82" s="70">
        <f t="shared" si="9"/>
        <v>0</v>
      </c>
      <c r="AT82" s="70">
        <f t="shared" si="10"/>
        <v>67.277842046718575</v>
      </c>
      <c r="AU82" s="70">
        <f t="shared" si="11"/>
        <v>0</v>
      </c>
      <c r="AV82" s="70">
        <f>IFERROR(VLOOKUP(A82,Maximos!A:AQ,8+(Precipitacion!$E$2-1)*3,FALSE),"")</f>
        <v>90</v>
      </c>
      <c r="AW82" s="79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40363</v>
      </c>
      <c r="AX82" s="72">
        <f t="shared" si="12"/>
        <v>-90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491.72692307692307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120</v>
      </c>
      <c r="AW83" s="79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40361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0</v>
      </c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1</v>
      </c>
      <c r="AQ84" s="70">
        <f t="shared" si="8"/>
        <v>0</v>
      </c>
      <c r="AR84" s="70">
        <f>IFERROR(VLOOKUP(A84,Climatologia_PP!A:U,9+Precipitacion!$E$2,FALSE),"")</f>
        <v>455.06896551724139</v>
      </c>
      <c r="AS84" s="70">
        <f t="shared" si="9"/>
        <v>0</v>
      </c>
      <c r="AT84" s="70">
        <f t="shared" si="10"/>
        <v>51.116785317018909</v>
      </c>
      <c r="AU84" s="70">
        <f t="shared" si="11"/>
        <v>0</v>
      </c>
      <c r="AV84" s="70">
        <f>IFERROR(VLOOKUP(A84,Maximos!A:AQ,8+(Precipitacion!$E$2-1)*3,FALSE),"")</f>
        <v>155</v>
      </c>
      <c r="AW84" s="79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84" s="72">
        <f t="shared" si="12"/>
        <v>-155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0</v>
      </c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1</v>
      </c>
      <c r="AQ85" s="70">
        <f t="shared" si="8"/>
        <v>0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0</v>
      </c>
      <c r="AV85" s="70">
        <f>IFERROR(VLOOKUP(A85,Maximos!A:AQ,8+(Precipitacion!$E$2-1)*3,FALSE),"")</f>
        <v>58.6</v>
      </c>
      <c r="AW85" s="79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45865</v>
      </c>
      <c r="AX85" s="72">
        <f t="shared" si="12"/>
        <v>-58.6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0</v>
      </c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1</v>
      </c>
      <c r="AQ86" s="70">
        <f t="shared" si="8"/>
        <v>0</v>
      </c>
      <c r="AR86" s="70">
        <f>IFERROR(VLOOKUP(A86,Climatologia_PP!A:U,9+Precipitacion!$E$2,FALSE),"")</f>
        <v>300.91666666666669</v>
      </c>
      <c r="AS86" s="70">
        <f t="shared" si="9"/>
        <v>0</v>
      </c>
      <c r="AT86" s="70">
        <f t="shared" si="10"/>
        <v>67.675725806451609</v>
      </c>
      <c r="AU86" s="70">
        <f t="shared" si="11"/>
        <v>0</v>
      </c>
      <c r="AV86" s="70">
        <f>IFERROR(VLOOKUP(A86,Maximos!A:AQ,8+(Precipitacion!$E$2-1)*3,FALSE),"")</f>
        <v>135</v>
      </c>
      <c r="AW86" s="79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86" s="72">
        <f t="shared" si="12"/>
        <v>-135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1</v>
      </c>
      <c r="AQ87" s="70">
        <f t="shared" si="8"/>
        <v>0</v>
      </c>
      <c r="AR87" s="70">
        <f>IFERROR(VLOOKUP(A87,Climatologia_PP!A:U,9+Precipitacion!$E$2,FALSE),"")</f>
        <v>183.97241379310341</v>
      </c>
      <c r="AS87" s="70">
        <f t="shared" si="9"/>
        <v>0</v>
      </c>
      <c r="AT87" s="70">
        <f t="shared" si="10"/>
        <v>80.237802002224697</v>
      </c>
      <c r="AU87" s="70">
        <f t="shared" si="11"/>
        <v>0</v>
      </c>
      <c r="AV87" s="70" t="str">
        <f>IFERROR(VLOOKUP(A87,Maximos!A:AQ,8+(Precipitacion!$E$2-1)*3,FALSE),"")</f>
        <v/>
      </c>
      <c r="AW87" s="79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1</v>
      </c>
      <c r="AQ88" s="70">
        <f t="shared" si="8"/>
        <v>0</v>
      </c>
      <c r="AR88" s="70">
        <f>IFERROR(VLOOKUP(A88,Climatologia_PP!A:U,9+Precipitacion!$E$2,FALSE),"")</f>
        <v>367.32758620689663</v>
      </c>
      <c r="AS88" s="70">
        <f t="shared" si="9"/>
        <v>0</v>
      </c>
      <c r="AT88" s="70">
        <f t="shared" si="10"/>
        <v>60.541907675194651</v>
      </c>
      <c r="AU88" s="70">
        <f t="shared" si="11"/>
        <v>0</v>
      </c>
      <c r="AV88" s="70" t="str">
        <f>IFERROR(VLOOKUP(A88,Maximos!A:AQ,8+(Precipitacion!$E$2-1)*3,FALSE),"")</f>
        <v/>
      </c>
      <c r="AW88" s="79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15</v>
      </c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1</v>
      </c>
      <c r="AQ89" s="70">
        <f t="shared" si="8"/>
        <v>15</v>
      </c>
      <c r="AR89" s="70">
        <f>IFERROR(VLOOKUP(A89,Climatologia_PP!A:U,9+Precipitacion!$E$2,FALSE),"")</f>
        <v>354.71428571428572</v>
      </c>
      <c r="AS89" s="70">
        <f t="shared" si="9"/>
        <v>4.2287555376560615</v>
      </c>
      <c r="AT89" s="70">
        <f t="shared" si="10"/>
        <v>131.0914216673379</v>
      </c>
      <c r="AU89" s="70">
        <f t="shared" si="11"/>
        <v>15</v>
      </c>
      <c r="AV89" s="70">
        <f>IFERROR(VLOOKUP(A89,Maximos!A:AQ,8+(Precipitacion!$E$2-1)*3,FALSE),"")</f>
        <v>148</v>
      </c>
      <c r="AW89" s="79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27962</v>
      </c>
      <c r="AX89" s="72">
        <f t="shared" si="12"/>
        <v>-133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1</v>
      </c>
      <c r="AQ90" s="70">
        <f t="shared" si="8"/>
        <v>0</v>
      </c>
      <c r="AR90" s="70">
        <f>IFERROR(VLOOKUP(A90,Climatologia_PP!A:U,9+Precipitacion!$E$2,FALSE),"")</f>
        <v>139.7928571428572</v>
      </c>
      <c r="AS90" s="70">
        <f t="shared" si="9"/>
        <v>0</v>
      </c>
      <c r="AT90" s="70">
        <f t="shared" si="10"/>
        <v>84.983541474654373</v>
      </c>
      <c r="AU90" s="70">
        <f t="shared" si="11"/>
        <v>0</v>
      </c>
      <c r="AV90" s="70">
        <f>IFERROR(VLOOKUP(A90,Maximos!A:AQ,8+(Precipitacion!$E$2-1)*3,FALSE),"")</f>
        <v>88.9</v>
      </c>
      <c r="AW90" s="79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44764</v>
      </c>
      <c r="AX90" s="72">
        <f t="shared" si="12"/>
        <v>-88.9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87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9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87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203.10344827586209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9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87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9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87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9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87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52.2</v>
      </c>
      <c r="AW95" s="79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45476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87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9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87"/>
      <c r="AP97" s="70">
        <f t="shared" si="7"/>
        <v>1</v>
      </c>
      <c r="AQ97" s="70">
        <f t="shared" si="8"/>
        <v>0</v>
      </c>
      <c r="AR97" s="70">
        <f>IFERROR(VLOOKUP(A97,Climatologia_PP!A:U,9+Precipitacion!$E$2,FALSE),"")</f>
        <v>166.1</v>
      </c>
      <c r="AS97" s="70">
        <f t="shared" si="9"/>
        <v>0</v>
      </c>
      <c r="AT97" s="70">
        <f t="shared" si="10"/>
        <v>82.157645161290333</v>
      </c>
      <c r="AU97" s="70">
        <f t="shared" si="11"/>
        <v>0</v>
      </c>
      <c r="AV97" s="70">
        <f>IFERROR(VLOOKUP(A97,Maximos!A:AQ,8+(Precipitacion!$E$2-1)*3,FALSE),"")</f>
        <v>135</v>
      </c>
      <c r="AW97" s="79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97" s="72">
        <f t="shared" si="12"/>
        <v>-135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87"/>
      <c r="AP98" s="70">
        <f t="shared" si="7"/>
        <v>1</v>
      </c>
      <c r="AQ98" s="70">
        <f t="shared" si="8"/>
        <v>0</v>
      </c>
      <c r="AR98" s="70">
        <f>IFERROR(VLOOKUP(A98,Climatologia_PP!A:U,9+Precipitacion!$E$2,FALSE),"")</f>
        <v>126.19199999999999</v>
      </c>
      <c r="AS98" s="70">
        <f t="shared" si="9"/>
        <v>0</v>
      </c>
      <c r="AT98" s="70">
        <f t="shared" si="10"/>
        <v>86.444536774193551</v>
      </c>
      <c r="AU98" s="70">
        <f t="shared" si="11"/>
        <v>0</v>
      </c>
      <c r="AV98" s="70">
        <f>IFERROR(VLOOKUP(A98,Maximos!A:AQ,8+(Precipitacion!$E$2-1)*3,FALSE),"")</f>
        <v>76</v>
      </c>
      <c r="AW98" s="79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98" s="72">
        <f t="shared" si="12"/>
        <v>-76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87"/>
      <c r="AP99" s="70">
        <f t="shared" si="7"/>
        <v>1</v>
      </c>
      <c r="AQ99" s="70">
        <f t="shared" si="8"/>
        <v>0</v>
      </c>
      <c r="AR99" s="70">
        <f>IFERROR(VLOOKUP(A99,Climatologia_PP!A:U,9+Precipitacion!$E$2,FALSE),"")</f>
        <v>254.94827586206901</v>
      </c>
      <c r="AS99" s="70">
        <f t="shared" si="9"/>
        <v>0</v>
      </c>
      <c r="AT99" s="70">
        <f t="shared" si="10"/>
        <v>72.613620689655164</v>
      </c>
      <c r="AU99" s="70">
        <f t="shared" si="11"/>
        <v>0</v>
      </c>
      <c r="AV99" s="70">
        <f>IFERROR(VLOOKUP(A99,Maximos!A:AQ,8+(Precipitacion!$E$2-1)*3,FALSE),"")</f>
        <v>142</v>
      </c>
      <c r="AW99" s="79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41110</v>
      </c>
      <c r="AX99" s="72">
        <f t="shared" si="12"/>
        <v>-142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87"/>
      <c r="AP100" s="70">
        <f t="shared" si="7"/>
        <v>1</v>
      </c>
      <c r="AQ100" s="70">
        <f t="shared" si="8"/>
        <v>0</v>
      </c>
      <c r="AR100" s="70">
        <f>IFERROR(VLOOKUP(A100,Climatologia_PP!A:U,9+Precipitacion!$E$2,FALSE),"")</f>
        <v>178.4733333333333</v>
      </c>
      <c r="AS100" s="70">
        <f t="shared" si="9"/>
        <v>0</v>
      </c>
      <c r="AT100" s="70">
        <f t="shared" si="10"/>
        <v>80.828509677419362</v>
      </c>
      <c r="AU100" s="70">
        <f t="shared" si="11"/>
        <v>0</v>
      </c>
      <c r="AV100" s="70">
        <f>IFERROR(VLOOKUP(A100,Maximos!A:AQ,8+(Precipitacion!$E$2-1)*3,FALSE),"")</f>
        <v>130</v>
      </c>
      <c r="AW100" s="79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100" s="72">
        <f t="shared" si="12"/>
        <v>-130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87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53.114285714285707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80</v>
      </c>
      <c r="AW101" s="79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87"/>
      <c r="AP102" s="70">
        <f t="shared" si="7"/>
        <v>1</v>
      </c>
      <c r="AQ102" s="70">
        <f t="shared" si="8"/>
        <v>0</v>
      </c>
      <c r="AR102" s="70">
        <f>IFERROR(VLOOKUP(A102,Climatologia_PP!A:U,9+Precipitacion!$E$2,FALSE),"")</f>
        <v>89.455555555555563</v>
      </c>
      <c r="AS102" s="70">
        <f t="shared" si="9"/>
        <v>0</v>
      </c>
      <c r="AT102" s="70">
        <f t="shared" si="10"/>
        <v>90.390741935483874</v>
      </c>
      <c r="AU102" s="70">
        <f t="shared" si="11"/>
        <v>0</v>
      </c>
      <c r="AV102" s="70">
        <f>IFERROR(VLOOKUP(A102,Maximos!A:AQ,8+(Precipitacion!$E$2-1)*3,FALSE),"")</f>
        <v>114</v>
      </c>
      <c r="AW102" s="79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102" s="72">
        <f t="shared" si="12"/>
        <v>-114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87"/>
      <c r="AP103" s="70">
        <f t="shared" si="7"/>
        <v>1</v>
      </c>
      <c r="AQ103" s="70">
        <f t="shared" si="8"/>
        <v>0</v>
      </c>
      <c r="AR103" s="70">
        <f>IFERROR(VLOOKUP(A103,Climatologia_PP!A:U,9+Precipitacion!$E$2,FALSE),"")</f>
        <v>296.11538461538458</v>
      </c>
      <c r="AS103" s="70">
        <f t="shared" si="9"/>
        <v>0</v>
      </c>
      <c r="AT103" s="70">
        <f t="shared" si="10"/>
        <v>68.191476426799014</v>
      </c>
      <c r="AU103" s="70">
        <f t="shared" si="11"/>
        <v>0</v>
      </c>
      <c r="AV103" s="70">
        <f>IFERROR(VLOOKUP(A103,Maximos!A:AQ,8+(Precipitacion!$E$2-1)*3,FALSE),"")</f>
        <v>150</v>
      </c>
      <c r="AW103" s="79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103" s="72">
        <f t="shared" si="12"/>
        <v>-150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19.600000000000001</v>
      </c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87"/>
      <c r="AP104" s="70">
        <f t="shared" si="7"/>
        <v>1</v>
      </c>
      <c r="AQ104" s="70">
        <f t="shared" si="8"/>
        <v>19.600000000000001</v>
      </c>
      <c r="AR104" s="70">
        <f>IFERROR(VLOOKUP(A104,Climatologia_PP!A:U,9+Precipitacion!$E$2,FALSE),"")</f>
        <v>346.39583333333331</v>
      </c>
      <c r="AS104" s="70">
        <f t="shared" si="9"/>
        <v>5.6582666746857528</v>
      </c>
      <c r="AT104" s="70">
        <f t="shared" si="10"/>
        <v>175.40626691525833</v>
      </c>
      <c r="AU104" s="70">
        <f t="shared" si="11"/>
        <v>19.600000000000001</v>
      </c>
      <c r="AV104" s="70">
        <f>IFERROR(VLOOKUP(A104,Maximos!A:AQ,8+(Precipitacion!$E$2-1)*3,FALSE),"")</f>
        <v>138</v>
      </c>
      <c r="AW104" s="79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104" s="72">
        <f t="shared" si="12"/>
        <v>-118.4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0</v>
      </c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87"/>
      <c r="AP105" s="70">
        <f t="shared" si="7"/>
        <v>1</v>
      </c>
      <c r="AQ105" s="70">
        <f t="shared" si="8"/>
        <v>0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0</v>
      </c>
      <c r="AV105" s="70">
        <f>IFERROR(VLOOKUP(A105,Maximos!A:AQ,8+(Precipitacion!$E$2-1)*3,FALSE),"")</f>
        <v>148.4</v>
      </c>
      <c r="AW105" s="79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38906</v>
      </c>
      <c r="AX105" s="72">
        <f t="shared" si="12"/>
        <v>-148.4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87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152.95185185185181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131.80000000000001</v>
      </c>
      <c r="AW106" s="79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87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161.30000000000001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135</v>
      </c>
      <c r="AW107" s="79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30893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87"/>
      <c r="AP108" s="70">
        <f t="shared" si="7"/>
        <v>1</v>
      </c>
      <c r="AQ108" s="70">
        <f t="shared" si="8"/>
        <v>0</v>
      </c>
      <c r="AR108" s="70">
        <f>IFERROR(VLOOKUP(A108,Climatologia_PP!A:U,9+Precipitacion!$E$2,FALSE),"")</f>
        <v>133.44074074074069</v>
      </c>
      <c r="AS108" s="70">
        <f t="shared" si="9"/>
        <v>0</v>
      </c>
      <c r="AT108" s="70">
        <f t="shared" si="10"/>
        <v>85.665881720430107</v>
      </c>
      <c r="AU108" s="70">
        <f t="shared" si="11"/>
        <v>0</v>
      </c>
      <c r="AV108" s="70">
        <f>IFERROR(VLOOKUP(A108,Maximos!A:AQ,8+(Precipitacion!$E$2-1)*3,FALSE),"")</f>
        <v>100</v>
      </c>
      <c r="AW108" s="79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108" s="72">
        <f t="shared" si="12"/>
        <v>-100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87"/>
      <c r="AP109" s="70">
        <f t="shared" si="7"/>
        <v>1</v>
      </c>
      <c r="AQ109" s="70">
        <f t="shared" si="8"/>
        <v>0</v>
      </c>
      <c r="AR109" s="70">
        <f>IFERROR(VLOOKUP(A109,Climatologia_PP!A:U,9+Precipitacion!$E$2,FALSE),"")</f>
        <v>135.38</v>
      </c>
      <c r="AS109" s="70">
        <f t="shared" si="9"/>
        <v>0</v>
      </c>
      <c r="AT109" s="70">
        <f t="shared" si="10"/>
        <v>85.457567741935478</v>
      </c>
      <c r="AU109" s="70">
        <f t="shared" si="11"/>
        <v>0</v>
      </c>
      <c r="AV109" s="70">
        <f>IFERROR(VLOOKUP(A109,Maximos!A:AQ,8+(Precipitacion!$E$2-1)*3,FALSE),"")</f>
        <v>130</v>
      </c>
      <c r="AW109" s="79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19181</v>
      </c>
      <c r="AX109" s="72">
        <f t="shared" si="12"/>
        <v>-130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87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262.12666666666672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122</v>
      </c>
      <c r="AW110" s="79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87"/>
      <c r="AP111" s="70">
        <f t="shared" si="7"/>
        <v>1</v>
      </c>
      <c r="AQ111" s="70">
        <f t="shared" si="8"/>
        <v>0</v>
      </c>
      <c r="AR111" s="70">
        <f>IFERROR(VLOOKUP(A111,Climatologia_PP!A:U,9+Precipitacion!$E$2,FALSE),"")</f>
        <v>114.1166666666667</v>
      </c>
      <c r="AS111" s="70">
        <f t="shared" si="9"/>
        <v>0</v>
      </c>
      <c r="AT111" s="70">
        <f t="shared" si="10"/>
        <v>87.741661290322583</v>
      </c>
      <c r="AU111" s="70">
        <f t="shared" si="11"/>
        <v>0</v>
      </c>
      <c r="AV111" s="70">
        <f>IFERROR(VLOOKUP(A111,Maximos!A:AQ,8+(Precipitacion!$E$2-1)*3,FALSE),"")</f>
        <v>145</v>
      </c>
      <c r="AW111" s="79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111" s="72">
        <f t="shared" si="12"/>
        <v>-145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87"/>
      <c r="AP112" s="70">
        <f t="shared" si="7"/>
        <v>1</v>
      </c>
      <c r="AQ112" s="70">
        <f t="shared" si="8"/>
        <v>0</v>
      </c>
      <c r="AR112" s="70">
        <f>IFERROR(VLOOKUP(A112,Climatologia_PP!A:U,9+Precipitacion!$E$2,FALSE),"")</f>
        <v>116.5428571428571</v>
      </c>
      <c r="AS112" s="70">
        <f t="shared" si="9"/>
        <v>0</v>
      </c>
      <c r="AT112" s="70">
        <f t="shared" si="10"/>
        <v>87.481041474654376</v>
      </c>
      <c r="AU112" s="70">
        <f t="shared" si="11"/>
        <v>0</v>
      </c>
      <c r="AV112" s="70">
        <f>IFERROR(VLOOKUP(A112,Maximos!A:AQ,8+(Precipitacion!$E$2-1)*3,FALSE),"")</f>
        <v>122</v>
      </c>
      <c r="AW112" s="79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45842</v>
      </c>
      <c r="AX112" s="72">
        <f t="shared" si="12"/>
        <v>-122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87"/>
      <c r="AP113" s="70">
        <f t="shared" si="7"/>
        <v>1</v>
      </c>
      <c r="AQ113" s="70">
        <f t="shared" si="8"/>
        <v>0</v>
      </c>
      <c r="AR113" s="70">
        <f>IFERROR(VLOOKUP(A113,Climatologia_PP!A:U,9+Precipitacion!$E$2,FALSE),"")</f>
        <v>196.875</v>
      </c>
      <c r="AS113" s="70">
        <f t="shared" si="9"/>
        <v>0</v>
      </c>
      <c r="AT113" s="70">
        <f t="shared" si="10"/>
        <v>78.851814516129025</v>
      </c>
      <c r="AU113" s="70">
        <f t="shared" si="11"/>
        <v>0</v>
      </c>
      <c r="AV113" s="70">
        <f>IFERROR(VLOOKUP(A113,Maximos!A:AQ,8+(Precipitacion!$E$2-1)*3,FALSE),"")</f>
        <v>130</v>
      </c>
      <c r="AW113" s="79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33424</v>
      </c>
      <c r="AX113" s="72">
        <f t="shared" si="12"/>
        <v>-130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>
        <v>0.1</v>
      </c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87"/>
      <c r="AP114" s="70">
        <f t="shared" si="7"/>
        <v>1</v>
      </c>
      <c r="AQ114" s="70">
        <f t="shared" si="8"/>
        <v>0.1</v>
      </c>
      <c r="AR114" s="70">
        <f>IFERROR(VLOOKUP(A114,Climatologia_PP!A:U,9+Precipitacion!$E$2,FALSE),"")</f>
        <v>205.9</v>
      </c>
      <c r="AS114" s="70">
        <f t="shared" si="9"/>
        <v>4.8567265662943178E-2</v>
      </c>
      <c r="AT114" s="70">
        <f t="shared" si="10"/>
        <v>77.982354838709668</v>
      </c>
      <c r="AU114" s="70">
        <f t="shared" si="11"/>
        <v>0.1</v>
      </c>
      <c r="AV114" s="70">
        <f>IFERROR(VLOOKUP(A114,Maximos!A:AQ,8+(Precipitacion!$E$2-1)*3,FALSE),"")</f>
        <v>88</v>
      </c>
      <c r="AW114" s="79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45862</v>
      </c>
      <c r="AX114" s="72">
        <f t="shared" si="12"/>
        <v>-87.9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87"/>
      <c r="AP115" s="70">
        <f t="shared" si="7"/>
        <v>1</v>
      </c>
      <c r="AQ115" s="70">
        <f t="shared" si="8"/>
        <v>0</v>
      </c>
      <c r="AR115" s="70">
        <f>IFERROR(VLOOKUP(A115,Climatologia_PP!A:U,9+Precipitacion!$E$2,FALSE),"")</f>
        <v>221.72413793103451</v>
      </c>
      <c r="AS115" s="70">
        <f t="shared" si="9"/>
        <v>0</v>
      </c>
      <c r="AT115" s="70">
        <f t="shared" si="10"/>
        <v>76.182536151279194</v>
      </c>
      <c r="AU115" s="70">
        <f t="shared" si="11"/>
        <v>0</v>
      </c>
      <c r="AV115" s="70">
        <f>IFERROR(VLOOKUP(A115,Maximos!A:AQ,8+(Precipitacion!$E$2-1)*3,FALSE),"")</f>
        <v>177</v>
      </c>
      <c r="AW115" s="79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42199</v>
      </c>
      <c r="AX115" s="72">
        <f t="shared" si="12"/>
        <v>-177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>
        <v>0</v>
      </c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87"/>
      <c r="AP116" s="70">
        <f t="shared" si="7"/>
        <v>1</v>
      </c>
      <c r="AQ116" s="70">
        <f t="shared" si="8"/>
        <v>0</v>
      </c>
      <c r="AR116" s="70">
        <f>IFERROR(VLOOKUP(A116,Climatologia_PP!A:U,9+Precipitacion!$E$2,FALSE),"")</f>
        <v>106.2533333333333</v>
      </c>
      <c r="AS116" s="70">
        <f t="shared" si="9"/>
        <v>0</v>
      </c>
      <c r="AT116" s="70">
        <f t="shared" si="10"/>
        <v>88.586335483870968</v>
      </c>
      <c r="AU116" s="70">
        <f t="shared" si="11"/>
        <v>0</v>
      </c>
      <c r="AV116" s="70">
        <f>IFERROR(VLOOKUP(A116,Maximos!A:AQ,8+(Precipitacion!$E$2-1)*3,FALSE),"")</f>
        <v>171</v>
      </c>
      <c r="AW116" s="79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116" s="72">
        <f t="shared" si="12"/>
        <v>-171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87"/>
      <c r="AP117" s="70">
        <f t="shared" si="7"/>
        <v>1</v>
      </c>
      <c r="AQ117" s="70">
        <f t="shared" si="8"/>
        <v>0</v>
      </c>
      <c r="AR117" s="70">
        <f>IFERROR(VLOOKUP(A117,Climatologia_PP!A:U,9+Precipitacion!$E$2,FALSE),"")</f>
        <v>116.3448275862069</v>
      </c>
      <c r="AS117" s="70">
        <f t="shared" si="9"/>
        <v>0</v>
      </c>
      <c r="AT117" s="70">
        <f t="shared" si="10"/>
        <v>87.502313681868742</v>
      </c>
      <c r="AU117" s="70">
        <f t="shared" si="11"/>
        <v>0</v>
      </c>
      <c r="AV117" s="70">
        <f>IFERROR(VLOOKUP(A117,Maximos!A:AQ,8+(Precipitacion!$E$2-1)*3,FALSE),"")</f>
        <v>115</v>
      </c>
      <c r="AW117" s="79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117" s="72">
        <f t="shared" si="12"/>
        <v>-115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87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130.67777777777781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90</v>
      </c>
      <c r="AW118" s="79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42564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87"/>
      <c r="AP119" s="70">
        <f t="shared" si="7"/>
        <v>1</v>
      </c>
      <c r="AQ119" s="70">
        <f t="shared" si="8"/>
        <v>0</v>
      </c>
      <c r="AR119" s="70">
        <f>IFERROR(VLOOKUP(A119,Climatologia_PP!A:U,9+Precipitacion!$E$2,FALSE),"")</f>
        <v>118.77</v>
      </c>
      <c r="AS119" s="70">
        <f t="shared" si="9"/>
        <v>0</v>
      </c>
      <c r="AT119" s="70">
        <f t="shared" si="10"/>
        <v>87.24180322580645</v>
      </c>
      <c r="AU119" s="70">
        <f t="shared" si="11"/>
        <v>0</v>
      </c>
      <c r="AV119" s="70">
        <f>IFERROR(VLOOKUP(A119,Maximos!A:AQ,8+(Precipitacion!$E$2-1)*3,FALSE),"")</f>
        <v>89</v>
      </c>
      <c r="AW119" s="79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33450</v>
      </c>
      <c r="AX119" s="72">
        <f t="shared" si="12"/>
        <v>-89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87"/>
      <c r="AP120" s="70">
        <f t="shared" si="7"/>
        <v>1</v>
      </c>
      <c r="AQ120" s="70">
        <f t="shared" si="8"/>
        <v>0</v>
      </c>
      <c r="AR120" s="70">
        <f>IFERROR(VLOOKUP(A120,Climatologia_PP!A:U,9+Precipitacion!$E$2,FALSE),"")</f>
        <v>274.5</v>
      </c>
      <c r="AS120" s="70">
        <f t="shared" si="9"/>
        <v>0</v>
      </c>
      <c r="AT120" s="70">
        <f t="shared" si="10"/>
        <v>70.513387096774196</v>
      </c>
      <c r="AU120" s="70">
        <f t="shared" si="11"/>
        <v>0</v>
      </c>
      <c r="AV120" s="70">
        <f>IFERROR(VLOOKUP(A120,Maximos!A:AQ,8+(Precipitacion!$E$2-1)*3,FALSE),"")</f>
        <v>133</v>
      </c>
      <c r="AW120" s="79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0" s="72">
        <f t="shared" si="12"/>
        <v>-133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87"/>
      <c r="AP121" s="70">
        <f t="shared" si="7"/>
        <v>1</v>
      </c>
      <c r="AQ121" s="70">
        <f t="shared" si="8"/>
        <v>0</v>
      </c>
      <c r="AR121" s="70">
        <f>IFERROR(VLOOKUP(A121,Climatologia_PP!A:U,9+Precipitacion!$E$2,FALSE),"")</f>
        <v>134.4966666666667</v>
      </c>
      <c r="AS121" s="70">
        <f t="shared" si="9"/>
        <v>0</v>
      </c>
      <c r="AT121" s="70">
        <f t="shared" si="10"/>
        <v>85.552454838709679</v>
      </c>
      <c r="AU121" s="70">
        <f t="shared" si="11"/>
        <v>0</v>
      </c>
      <c r="AV121" s="70">
        <f>IFERROR(VLOOKUP(A121,Maximos!A:AQ,8+(Precipitacion!$E$2-1)*3,FALSE),"")</f>
        <v>99</v>
      </c>
      <c r="AW121" s="79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21" s="72">
        <f t="shared" si="12"/>
        <v>-99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87"/>
      <c r="AP122" s="70">
        <f t="shared" si="7"/>
        <v>1</v>
      </c>
      <c r="AQ122" s="70">
        <f t="shared" si="8"/>
        <v>0</v>
      </c>
      <c r="AR122" s="70">
        <f>IFERROR(VLOOKUP(A122,Climatologia_PP!A:U,9+Precipitacion!$E$2,FALSE),"")</f>
        <v>183.83703703703699</v>
      </c>
      <c r="AS122" s="70">
        <f t="shared" si="9"/>
        <v>0</v>
      </c>
      <c r="AT122" s="70">
        <f t="shared" si="10"/>
        <v>80.252344086021509</v>
      </c>
      <c r="AU122" s="70">
        <f t="shared" si="11"/>
        <v>0</v>
      </c>
      <c r="AV122" s="70">
        <f>IFERROR(VLOOKUP(A122,Maximos!A:AQ,8+(Precipitacion!$E$2-1)*3,FALSE),"")</f>
        <v>130</v>
      </c>
      <c r="AW122" s="79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122" s="72">
        <f t="shared" si="12"/>
        <v>-130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87"/>
      <c r="AP123" s="70">
        <f t="shared" si="7"/>
        <v>1</v>
      </c>
      <c r="AQ123" s="70">
        <f t="shared" si="8"/>
        <v>0</v>
      </c>
      <c r="AR123" s="70">
        <f>IFERROR(VLOOKUP(A123,Climatologia_PP!A:U,9+Precipitacion!$E$2,FALSE),"")</f>
        <v>110.3566666666667</v>
      </c>
      <c r="AS123" s="70">
        <f t="shared" si="9"/>
        <v>0</v>
      </c>
      <c r="AT123" s="70">
        <f t="shared" si="10"/>
        <v>88.145558064516123</v>
      </c>
      <c r="AU123" s="70">
        <f t="shared" si="11"/>
        <v>0</v>
      </c>
      <c r="AV123" s="70">
        <f>IFERROR(VLOOKUP(A123,Maximos!A:AQ,8+(Precipitacion!$E$2-1)*3,FALSE),"")</f>
        <v>87</v>
      </c>
      <c r="AW123" s="79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38928</v>
      </c>
      <c r="AX123" s="72">
        <f t="shared" si="12"/>
        <v>-87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87"/>
      <c r="AP124" s="70">
        <f t="shared" si="7"/>
        <v>1</v>
      </c>
      <c r="AQ124" s="70">
        <f t="shared" si="8"/>
        <v>0</v>
      </c>
      <c r="AR124" s="70">
        <f>IFERROR(VLOOKUP(A124,Climatologia_PP!A:U,9+Precipitacion!$E$2,FALSE),"")</f>
        <v>123.61</v>
      </c>
      <c r="AS124" s="70">
        <f t="shared" si="9"/>
        <v>0</v>
      </c>
      <c r="AT124" s="70">
        <f t="shared" si="10"/>
        <v>86.721893548387101</v>
      </c>
      <c r="AU124" s="70">
        <f t="shared" si="11"/>
        <v>0</v>
      </c>
      <c r="AV124" s="70">
        <f>IFERROR(VLOOKUP(A124,Maximos!A:AQ,8+(Precipitacion!$E$2-1)*3,FALSE),"")</f>
        <v>91.9</v>
      </c>
      <c r="AW124" s="79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32707</v>
      </c>
      <c r="AX124" s="72">
        <f t="shared" si="12"/>
        <v>-91.9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87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248.25200000000001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135.19999999999999</v>
      </c>
      <c r="AW125" s="79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87"/>
      <c r="AP126" s="70">
        <f t="shared" si="7"/>
        <v>1</v>
      </c>
      <c r="AQ126" s="70">
        <f t="shared" si="8"/>
        <v>0</v>
      </c>
      <c r="AR126" s="70">
        <f>IFERROR(VLOOKUP(A126,Climatologia_PP!A:U,9+Precipitacion!$E$2,FALSE),"")</f>
        <v>155.58965517241381</v>
      </c>
      <c r="AS126" s="70">
        <f t="shared" si="9"/>
        <v>0</v>
      </c>
      <c r="AT126" s="70">
        <f t="shared" si="10"/>
        <v>83.286659621802002</v>
      </c>
      <c r="AU126" s="70">
        <f t="shared" si="11"/>
        <v>0</v>
      </c>
      <c r="AV126" s="70">
        <f>IFERROR(VLOOKUP(A126,Maximos!A:AQ,8+(Precipitacion!$E$2-1)*3,FALSE),"")</f>
        <v>109</v>
      </c>
      <c r="AW126" s="79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25768</v>
      </c>
      <c r="AX126" s="72">
        <f t="shared" si="12"/>
        <v>-109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0</v>
      </c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87"/>
      <c r="AP127" s="70">
        <f t="shared" si="7"/>
        <v>1</v>
      </c>
      <c r="AQ127" s="70">
        <f t="shared" si="8"/>
        <v>0</v>
      </c>
      <c r="AR127" s="70">
        <f>IFERROR(VLOOKUP(A127,Climatologia_PP!A:U,9+Precipitacion!$E$2,FALSE),"")</f>
        <v>122.3428571428571</v>
      </c>
      <c r="AS127" s="70">
        <f t="shared" si="9"/>
        <v>0</v>
      </c>
      <c r="AT127" s="70">
        <f t="shared" si="10"/>
        <v>86.858009216589863</v>
      </c>
      <c r="AU127" s="70">
        <f t="shared" si="11"/>
        <v>0</v>
      </c>
      <c r="AV127" s="70">
        <f>IFERROR(VLOOKUP(A127,Maximos!A:AQ,8+(Precipitacion!$E$2-1)*3,FALSE),"")</f>
        <v>130</v>
      </c>
      <c r="AW127" s="79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127" s="72">
        <f t="shared" si="12"/>
        <v>-130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>
        <v>0</v>
      </c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87"/>
      <c r="AP128" s="70">
        <f t="shared" si="7"/>
        <v>1</v>
      </c>
      <c r="AQ128" s="70">
        <f t="shared" si="8"/>
        <v>0</v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>
        <f t="shared" si="11"/>
        <v>0</v>
      </c>
      <c r="AV128" s="70">
        <f>IFERROR(VLOOKUP(A128,Maximos!A:AQ,8+(Precipitacion!$E$2-1)*3,FALSE),"")</f>
        <v>78</v>
      </c>
      <c r="AW128" s="79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42930</v>
      </c>
      <c r="AX128" s="72">
        <f t="shared" si="12"/>
        <v>-78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87"/>
      <c r="AP129" s="70">
        <f t="shared" si="7"/>
        <v>1</v>
      </c>
      <c r="AQ129" s="70">
        <f t="shared" si="8"/>
        <v>0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0</v>
      </c>
      <c r="AV129" s="70">
        <f>IFERROR(VLOOKUP(A129,Maximos!A:AQ,8+(Precipitacion!$E$2-1)*3,FALSE),"")</f>
        <v>135</v>
      </c>
      <c r="AW129" s="79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28332</v>
      </c>
      <c r="AX129" s="72">
        <f t="shared" si="12"/>
        <v>-135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87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9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87"/>
      <c r="AP131" s="70">
        <f t="shared" si="7"/>
        <v>1</v>
      </c>
      <c r="AQ131" s="70">
        <f t="shared" si="8"/>
        <v>0</v>
      </c>
      <c r="AR131" s="70">
        <f>IFERROR(VLOOKUP(A131,Climatologia_PP!A:U,9+Precipitacion!$E$2,FALSE),"")</f>
        <v>156.96799999999999</v>
      </c>
      <c r="AS131" s="70">
        <f t="shared" si="9"/>
        <v>0</v>
      </c>
      <c r="AT131" s="70">
        <f t="shared" si="10"/>
        <v>83.138598709677424</v>
      </c>
      <c r="AU131" s="70">
        <f t="shared" si="11"/>
        <v>0</v>
      </c>
      <c r="AV131" s="70">
        <f>IFERROR(VLOOKUP(A131,Maximos!A:AQ,8+(Precipitacion!$E$2-1)*3,FALSE),"")</f>
        <v>118</v>
      </c>
      <c r="AW131" s="79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39293</v>
      </c>
      <c r="AX131" s="72">
        <f t="shared" si="12"/>
        <v>-118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87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117.51333333333331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129.80000000000001</v>
      </c>
      <c r="AW132" s="79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87"/>
      <c r="AP133" s="70">
        <f t="shared" ref="AP133:AP196" si="13">COUNTIF(K133:AO133,"&gt;=0")</f>
        <v>1</v>
      </c>
      <c r="AQ133" s="70">
        <f t="shared" ref="AQ133:AQ196" si="14">IF(AP133&gt;0,SUM(K133:AO133),"")</f>
        <v>0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0</v>
      </c>
      <c r="AV133" s="70" t="str">
        <f>IFERROR(VLOOKUP(A133,Maximos!A:AQ,8+(Precipitacion!$E$2-1)*3,FALSE),"")</f>
        <v/>
      </c>
      <c r="AW133" s="79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87"/>
      <c r="AP134" s="70">
        <f t="shared" si="13"/>
        <v>1</v>
      </c>
      <c r="AQ134" s="70">
        <f t="shared" si="14"/>
        <v>0</v>
      </c>
      <c r="AR134" s="70">
        <f>IFERROR(VLOOKUP(A134,Climatologia_PP!A:U,9+Precipitacion!$E$2,FALSE),"")</f>
        <v>236.94230769230771</v>
      </c>
      <c r="AS134" s="70">
        <f t="shared" si="15"/>
        <v>0</v>
      </c>
      <c r="AT134" s="70">
        <f t="shared" si="16"/>
        <v>74.547810173697272</v>
      </c>
      <c r="AU134" s="70">
        <f t="shared" si="17"/>
        <v>0</v>
      </c>
      <c r="AV134" s="70">
        <f>IFERROR(VLOOKUP(A134,Maximos!A:AQ,8+(Precipitacion!$E$2-1)*3,FALSE),"")</f>
        <v>127</v>
      </c>
      <c r="AW134" s="79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38195</v>
      </c>
      <c r="AX134" s="72">
        <f t="shared" si="18"/>
        <v>-127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87"/>
      <c r="AP135" s="70">
        <f t="shared" si="13"/>
        <v>1</v>
      </c>
      <c r="AQ135" s="70">
        <f t="shared" si="14"/>
        <v>0</v>
      </c>
      <c r="AR135" s="70">
        <f>IFERROR(VLOOKUP(A135,Climatologia_PP!A:U,9+Precipitacion!$E$2,FALSE),"")</f>
        <v>187.2166666666667</v>
      </c>
      <c r="AS135" s="70">
        <f t="shared" si="15"/>
        <v>0</v>
      </c>
      <c r="AT135" s="70">
        <f t="shared" si="16"/>
        <v>79.889306451612896</v>
      </c>
      <c r="AU135" s="70">
        <f t="shared" si="17"/>
        <v>0</v>
      </c>
      <c r="AV135" s="70">
        <f>IFERROR(VLOOKUP(A135,Maximos!A:AQ,8+(Precipitacion!$E$2-1)*3,FALSE),"")</f>
        <v>107</v>
      </c>
      <c r="AW135" s="79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32696</v>
      </c>
      <c r="AX135" s="72">
        <f t="shared" si="18"/>
        <v>-107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87"/>
      <c r="AP136" s="70">
        <f t="shared" si="13"/>
        <v>1</v>
      </c>
      <c r="AQ136" s="70">
        <f t="shared" si="14"/>
        <v>0</v>
      </c>
      <c r="AR136" s="70">
        <f>IFERROR(VLOOKUP(A136,Climatologia_PP!A:U,9+Precipitacion!$E$2,FALSE),"")</f>
        <v>187.24747571150459</v>
      </c>
      <c r="AS136" s="70">
        <f t="shared" si="15"/>
        <v>0</v>
      </c>
      <c r="AT136" s="70">
        <f t="shared" si="16"/>
        <v>79.88599696389322</v>
      </c>
      <c r="AU136" s="70">
        <f t="shared" si="17"/>
        <v>0</v>
      </c>
      <c r="AV136" s="70">
        <f>IFERROR(VLOOKUP(A136,Maximos!A:AQ,8+(Precipitacion!$E$2-1)*3,FALSE),"")</f>
        <v>94</v>
      </c>
      <c r="AW136" s="79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34157</v>
      </c>
      <c r="AX136" s="72">
        <f t="shared" si="18"/>
        <v>-94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87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102.4307692307692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96.1</v>
      </c>
      <c r="AW137" s="79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28333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87"/>
      <c r="AP138" s="70">
        <f t="shared" si="13"/>
        <v>1</v>
      </c>
      <c r="AQ138" s="70">
        <f t="shared" si="14"/>
        <v>0</v>
      </c>
      <c r="AR138" s="70">
        <f>IFERROR(VLOOKUP(A138,Climatologia_PP!A:U,9+Precipitacion!$E$2,FALSE),"")</f>
        <v>153.6583333333333</v>
      </c>
      <c r="AS138" s="70">
        <f t="shared" si="15"/>
        <v>0</v>
      </c>
      <c r="AT138" s="70">
        <f t="shared" si="16"/>
        <v>83.494120967741935</v>
      </c>
      <c r="AU138" s="70">
        <f t="shared" si="17"/>
        <v>0</v>
      </c>
      <c r="AV138" s="70">
        <f>IFERROR(VLOOKUP(A138,Maximos!A:AQ,8+(Precipitacion!$E$2-1)*3,FALSE),"")</f>
        <v>101</v>
      </c>
      <c r="AW138" s="79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28679</v>
      </c>
      <c r="AX138" s="72">
        <f t="shared" si="18"/>
        <v>-101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</v>
      </c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87"/>
      <c r="AP139" s="70">
        <f t="shared" si="13"/>
        <v>1</v>
      </c>
      <c r="AQ139" s="70">
        <f t="shared" si="14"/>
        <v>0</v>
      </c>
      <c r="AR139" s="70">
        <f>IFERROR(VLOOKUP(A139,Climatologia_PP!A:U,9+Precipitacion!$E$2,FALSE),"")</f>
        <v>167.68</v>
      </c>
      <c r="AS139" s="70">
        <f t="shared" si="15"/>
        <v>0</v>
      </c>
      <c r="AT139" s="70">
        <f t="shared" si="16"/>
        <v>81.987922580645161</v>
      </c>
      <c r="AU139" s="70">
        <f t="shared" si="17"/>
        <v>0</v>
      </c>
      <c r="AV139" s="70">
        <f>IFERROR(VLOOKUP(A139,Maximos!A:AQ,8+(Precipitacion!$E$2-1)*3,FALSE),"")</f>
        <v>117</v>
      </c>
      <c r="AW139" s="79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35247</v>
      </c>
      <c r="AX139" s="72">
        <f t="shared" si="18"/>
        <v>-117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87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9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87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57.7</v>
      </c>
      <c r="AW141" s="79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87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180</v>
      </c>
      <c r="AW142" s="79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25049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87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9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87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100.5</v>
      </c>
      <c r="AW144" s="79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87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169.30384615384611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112</v>
      </c>
      <c r="AW145" s="79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0</v>
      </c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87"/>
      <c r="AP146" s="70">
        <f t="shared" si="13"/>
        <v>1</v>
      </c>
      <c r="AQ146" s="70">
        <f t="shared" si="14"/>
        <v>0</v>
      </c>
      <c r="AR146" s="70">
        <f>IFERROR(VLOOKUP(A146,Climatologia_PP!A:U,9+Precipitacion!$E$2,FALSE),"")</f>
        <v>325.37083333333328</v>
      </c>
      <c r="AS146" s="70">
        <f t="shared" si="15"/>
        <v>0</v>
      </c>
      <c r="AT146" s="70">
        <f t="shared" si="16"/>
        <v>65.04887500000001</v>
      </c>
      <c r="AU146" s="70">
        <f t="shared" si="17"/>
        <v>0</v>
      </c>
      <c r="AV146" s="70">
        <f>IFERROR(VLOOKUP(A146,Maximos!A:AQ,8+(Precipitacion!$E$2-1)*3,FALSE),"")</f>
        <v>125.5</v>
      </c>
      <c r="AW146" s="79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34170</v>
      </c>
      <c r="AX146" s="72">
        <f t="shared" si="18"/>
        <v>-125.5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4</v>
      </c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87"/>
      <c r="AP147" s="70">
        <f t="shared" si="13"/>
        <v>1</v>
      </c>
      <c r="AQ147" s="70">
        <f t="shared" si="14"/>
        <v>4</v>
      </c>
      <c r="AR147" s="70">
        <f>IFERROR(VLOOKUP(A147,Climatologia_PP!A:U,9+Precipitacion!$E$2,FALSE),"")</f>
        <v>567.13448275862072</v>
      </c>
      <c r="AS147" s="70">
        <f t="shared" si="15"/>
        <v>0.70530008694647617</v>
      </c>
      <c r="AT147" s="70">
        <f t="shared" si="16"/>
        <v>43.078779755283648</v>
      </c>
      <c r="AU147" s="70">
        <f t="shared" si="17"/>
        <v>4</v>
      </c>
      <c r="AV147" s="70">
        <f>IFERROR(VLOOKUP(A147,Maximos!A:AQ,8+(Precipitacion!$E$2-1)*3,FALSE),"")</f>
        <v>171</v>
      </c>
      <c r="AW147" s="79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40750</v>
      </c>
      <c r="AX147" s="72">
        <f t="shared" si="18"/>
        <v>-167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4.7</v>
      </c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87"/>
      <c r="AP148" s="70">
        <f t="shared" si="13"/>
        <v>1</v>
      </c>
      <c r="AQ148" s="70">
        <f t="shared" si="14"/>
        <v>4.7</v>
      </c>
      <c r="AR148" s="70">
        <f>IFERROR(VLOOKUP(A148,Climatologia_PP!A:U,9+Precipitacion!$E$2,FALSE),"")</f>
        <v>392.43</v>
      </c>
      <c r="AS148" s="70">
        <f t="shared" si="15"/>
        <v>1.1976658257523636</v>
      </c>
      <c r="AT148" s="70">
        <f t="shared" si="16"/>
        <v>62.545422580645166</v>
      </c>
      <c r="AU148" s="70">
        <f t="shared" si="17"/>
        <v>4.7</v>
      </c>
      <c r="AV148" s="70">
        <f>IFERROR(VLOOKUP(A148,Maximos!A:AQ,8+(Precipitacion!$E$2-1)*3,FALSE),"")</f>
        <v>136.1</v>
      </c>
      <c r="AW148" s="79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8" s="72">
        <f t="shared" si="18"/>
        <v>-131.4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0</v>
      </c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87"/>
      <c r="AP149" s="70">
        <f t="shared" si="13"/>
        <v>1</v>
      </c>
      <c r="AQ149" s="70">
        <f t="shared" si="14"/>
        <v>0</v>
      </c>
      <c r="AR149" s="70">
        <f>IFERROR(VLOOKUP(A149,Climatologia_PP!A:U,9+Precipitacion!$E$2,FALSE),"")</f>
        <v>430.90970724824712</v>
      </c>
      <c r="AS149" s="70">
        <f t="shared" si="15"/>
        <v>0</v>
      </c>
      <c r="AT149" s="70">
        <f t="shared" si="16"/>
        <v>53.711957253656031</v>
      </c>
      <c r="AU149" s="70">
        <f t="shared" si="17"/>
        <v>0</v>
      </c>
      <c r="AV149" s="70">
        <f>IFERROR(VLOOKUP(A149,Maximos!A:AQ,8+(Precipitacion!$E$2-1)*3,FALSE),"")</f>
        <v>173</v>
      </c>
      <c r="AW149" s="79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49" s="72">
        <f t="shared" si="18"/>
        <v>-173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0</v>
      </c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87"/>
      <c r="AP150" s="70">
        <f t="shared" si="13"/>
        <v>1</v>
      </c>
      <c r="AQ150" s="70">
        <f t="shared" si="14"/>
        <v>0</v>
      </c>
      <c r="AR150" s="70">
        <f>IFERROR(VLOOKUP(A150,Climatologia_PP!A:U,9+Precipitacion!$E$2,FALSE),"")</f>
        <v>397.86666666666667</v>
      </c>
      <c r="AS150" s="70">
        <f t="shared" si="15"/>
        <v>0</v>
      </c>
      <c r="AT150" s="70">
        <f t="shared" si="16"/>
        <v>57.261419354838708</v>
      </c>
      <c r="AU150" s="70">
        <f t="shared" si="17"/>
        <v>0</v>
      </c>
      <c r="AV150" s="70">
        <f>IFERROR(VLOOKUP(A150,Maximos!A:AQ,8+(Precipitacion!$E$2-1)*3,FALSE),"")</f>
        <v>180</v>
      </c>
      <c r="AW150" s="79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28673</v>
      </c>
      <c r="AX150" s="72">
        <f t="shared" si="18"/>
        <v>-180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0</v>
      </c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87"/>
      <c r="AP151" s="70">
        <f t="shared" si="13"/>
        <v>1</v>
      </c>
      <c r="AQ151" s="70">
        <f t="shared" si="14"/>
        <v>0</v>
      </c>
      <c r="AR151" s="70">
        <f>IFERROR(VLOOKUP(A151,Climatologia_PP!A:U,9+Precipitacion!$E$2,FALSE),"")</f>
        <v>441.94137931034481</v>
      </c>
      <c r="AS151" s="70">
        <f t="shared" si="15"/>
        <v>0</v>
      </c>
      <c r="AT151" s="70">
        <f t="shared" si="16"/>
        <v>52.526942157953279</v>
      </c>
      <c r="AU151" s="70">
        <f t="shared" si="17"/>
        <v>0</v>
      </c>
      <c r="AV151" s="70">
        <f>IFERROR(VLOOKUP(A151,Maximos!A:AQ,8+(Precipitacion!$E$2-1)*3,FALSE),"")</f>
        <v>136</v>
      </c>
      <c r="AW151" s="79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27951</v>
      </c>
      <c r="AX151" s="72">
        <f t="shared" si="18"/>
        <v>-136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87"/>
      <c r="AP152" s="70">
        <f t="shared" si="13"/>
        <v>1</v>
      </c>
      <c r="AQ152" s="70">
        <f t="shared" si="14"/>
        <v>0</v>
      </c>
      <c r="AR152" s="70">
        <f>IFERROR(VLOOKUP(A152,Climatologia_PP!A:U,9+Precipitacion!$E$2,FALSE),"")</f>
        <v>298.01333333333332</v>
      </c>
      <c r="AS152" s="70">
        <f t="shared" si="15"/>
        <v>0</v>
      </c>
      <c r="AT152" s="70">
        <f t="shared" si="16"/>
        <v>67.9876</v>
      </c>
      <c r="AU152" s="70">
        <f t="shared" si="17"/>
        <v>0</v>
      </c>
      <c r="AV152" s="70">
        <f>IFERROR(VLOOKUP(A152,Maximos!A:AQ,8+(Precipitacion!$E$2-1)*3,FALSE),"")</f>
        <v>140</v>
      </c>
      <c r="AW152" s="79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52" s="72">
        <f t="shared" si="18"/>
        <v>-140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25</v>
      </c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87"/>
      <c r="AP153" s="70">
        <f t="shared" si="13"/>
        <v>1</v>
      </c>
      <c r="AQ153" s="70">
        <f t="shared" si="14"/>
        <v>25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25</v>
      </c>
      <c r="AV153" s="70">
        <f>IFERROR(VLOOKUP(A153,Maximos!A:AQ,8+(Precipitacion!$E$2-1)*3,FALSE),"")</f>
        <v>153</v>
      </c>
      <c r="AW153" s="79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38564</v>
      </c>
      <c r="AX153" s="72">
        <f t="shared" si="18"/>
        <v>-128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0</v>
      </c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87"/>
      <c r="AP154" s="70">
        <f t="shared" si="13"/>
        <v>1</v>
      </c>
      <c r="AQ154" s="70">
        <f t="shared" si="14"/>
        <v>0</v>
      </c>
      <c r="AR154" s="70">
        <f>IFERROR(VLOOKUP(A154,Climatologia_PP!A:U,9+Precipitacion!$E$2,FALSE),"")</f>
        <v>410.69271889527641</v>
      </c>
      <c r="AS154" s="70">
        <f t="shared" si="15"/>
        <v>0</v>
      </c>
      <c r="AT154" s="70">
        <f t="shared" si="16"/>
        <v>55.883653099313861</v>
      </c>
      <c r="AU154" s="70">
        <f t="shared" si="17"/>
        <v>0</v>
      </c>
      <c r="AV154" s="70">
        <f>IFERROR(VLOOKUP(A154,Maximos!A:AQ,8+(Precipitacion!$E$2-1)*3,FALSE),"")</f>
        <v>148</v>
      </c>
      <c r="AW154" s="79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43664</v>
      </c>
      <c r="AX154" s="72">
        <f t="shared" si="18"/>
        <v>-148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2</v>
      </c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87"/>
      <c r="AP155" s="70">
        <f t="shared" si="13"/>
        <v>1</v>
      </c>
      <c r="AQ155" s="70">
        <f t="shared" si="14"/>
        <v>2</v>
      </c>
      <c r="AR155" s="70">
        <f>IFERROR(VLOOKUP(A155,Climatologia_PP!A:U,9+Precipitacion!$E$2,FALSE),"")</f>
        <v>912.42400000000009</v>
      </c>
      <c r="AS155" s="70">
        <f t="shared" si="15"/>
        <v>0.21919633854436094</v>
      </c>
      <c r="AT155" s="70">
        <f t="shared" si="16"/>
        <v>6.7950864948751892</v>
      </c>
      <c r="AU155" s="70">
        <f t="shared" si="17"/>
        <v>2</v>
      </c>
      <c r="AV155" s="70">
        <f>IFERROR(VLOOKUP(A155,Maximos!A:AQ,8+(Precipitacion!$E$2-1)*3,FALSE),"")</f>
        <v>198</v>
      </c>
      <c r="AW155" s="79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55" s="72">
        <f t="shared" si="18"/>
        <v>-196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0</v>
      </c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87"/>
      <c r="AP156" s="70">
        <f t="shared" si="13"/>
        <v>1</v>
      </c>
      <c r="AQ156" s="70">
        <f t="shared" si="14"/>
        <v>0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0</v>
      </c>
      <c r="AV156" s="70">
        <f>IFERROR(VLOOKUP(A156,Maximos!A:AQ,8+(Precipitacion!$E$2-1)*3,FALSE),"")</f>
        <v>146</v>
      </c>
      <c r="AW156" s="79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6" s="72">
        <f t="shared" si="18"/>
        <v>-146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1</v>
      </c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87"/>
      <c r="AP157" s="70">
        <f t="shared" si="13"/>
        <v>1</v>
      </c>
      <c r="AQ157" s="70">
        <f t="shared" si="14"/>
        <v>1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1</v>
      </c>
      <c r="AV157" s="70">
        <f>IFERROR(VLOOKUP(A157,Maximos!A:AQ,8+(Precipitacion!$E$2-1)*3,FALSE),"")</f>
        <v>128</v>
      </c>
      <c r="AW157" s="79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7" s="72">
        <f t="shared" si="18"/>
        <v>-127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87"/>
      <c r="AP158" s="70">
        <f t="shared" si="13"/>
        <v>1</v>
      </c>
      <c r="AQ158" s="70">
        <f t="shared" si="14"/>
        <v>0</v>
      </c>
      <c r="AR158" s="70">
        <f>IFERROR(VLOOKUP(A158,Climatologia_PP!A:U,9+Precipitacion!$E$2,FALSE),"")</f>
        <v>277.351724137931</v>
      </c>
      <c r="AS158" s="70">
        <f t="shared" si="15"/>
        <v>0</v>
      </c>
      <c r="AT158" s="70">
        <f t="shared" si="16"/>
        <v>70.207056729699673</v>
      </c>
      <c r="AU158" s="70">
        <f t="shared" si="17"/>
        <v>0</v>
      </c>
      <c r="AV158" s="70">
        <f>IFERROR(VLOOKUP(A158,Maximos!A:AQ,8+(Precipitacion!$E$2-1)*3,FALSE),"")</f>
        <v>134</v>
      </c>
      <c r="AW158" s="79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36720</v>
      </c>
      <c r="AX158" s="72">
        <f t="shared" si="18"/>
        <v>-134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0</v>
      </c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87"/>
      <c r="AP159" s="70">
        <f t="shared" si="13"/>
        <v>1</v>
      </c>
      <c r="AQ159" s="70">
        <f t="shared" si="14"/>
        <v>0</v>
      </c>
      <c r="AR159" s="70">
        <f>IFERROR(VLOOKUP(A159,Climatologia_PP!A:U,9+Precipitacion!$E$2,FALSE),"")</f>
        <v>752.21153846153834</v>
      </c>
      <c r="AS159" s="70">
        <f t="shared" si="15"/>
        <v>0</v>
      </c>
      <c r="AT159" s="70">
        <f t="shared" si="16"/>
        <v>19.197921836228304</v>
      </c>
      <c r="AU159" s="70">
        <f t="shared" si="17"/>
        <v>0</v>
      </c>
      <c r="AV159" s="70">
        <f>IFERROR(VLOOKUP(A159,Maximos!A:AQ,8+(Precipitacion!$E$2-1)*3,FALSE),"")</f>
        <v>160</v>
      </c>
      <c r="AW159" s="79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59" s="72">
        <f t="shared" si="18"/>
        <v>-160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87"/>
      <c r="AP160" s="70">
        <f t="shared" si="13"/>
        <v>0</v>
      </c>
      <c r="AQ160" s="70" t="str">
        <f t="shared" si="14"/>
        <v/>
      </c>
      <c r="AR160" s="70">
        <f>IFERROR(VLOOKUP(A160,Climatologia_PP!A:U,9+Precipitacion!$E$2,FALSE),"")</f>
        <v>308.05862068965519</v>
      </c>
      <c r="AS160" s="70" t="str">
        <f t="shared" si="15"/>
        <v/>
      </c>
      <c r="AT160" s="70" t="str">
        <f t="shared" si="16"/>
        <v/>
      </c>
      <c r="AU160" s="70" t="str">
        <f t="shared" si="17"/>
        <v/>
      </c>
      <c r="AV160" s="70">
        <f>IFERROR(VLOOKUP(A160,Maximos!A:AQ,8+(Precipitacion!$E$2-1)*3,FALSE),"")</f>
        <v>96</v>
      </c>
      <c r="AW160" s="79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33069</v>
      </c>
      <c r="AX160" s="72" t="str">
        <f t="shared" si="18"/>
        <v>NA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8</v>
      </c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87"/>
      <c r="AP161" s="70">
        <f t="shared" si="13"/>
        <v>1</v>
      </c>
      <c r="AQ161" s="70">
        <f t="shared" si="14"/>
        <v>8</v>
      </c>
      <c r="AR161" s="70">
        <f>IFERROR(VLOOKUP(A161,Climatologia_PP!A:U,9+Precipitacion!$E$2,FALSE),"")</f>
        <v>405.93571428571431</v>
      </c>
      <c r="AS161" s="70">
        <f t="shared" si="15"/>
        <v>1.9707553975823053</v>
      </c>
      <c r="AT161" s="70">
        <f t="shared" si="16"/>
        <v>64.394647465437785</v>
      </c>
      <c r="AU161" s="70">
        <f t="shared" si="17"/>
        <v>8</v>
      </c>
      <c r="AV161" s="70">
        <f>IFERROR(VLOOKUP(A161,Maximos!A:AQ,8+(Precipitacion!$E$2-1)*3,FALSE),"")</f>
        <v>151</v>
      </c>
      <c r="AW161" s="79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1" s="72">
        <f t="shared" si="18"/>
        <v>-143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0</v>
      </c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87"/>
      <c r="AP162" s="70">
        <f t="shared" si="13"/>
        <v>1</v>
      </c>
      <c r="AQ162" s="70">
        <f t="shared" si="14"/>
        <v>0</v>
      </c>
      <c r="AR162" s="70">
        <f>IFERROR(VLOOKUP(A162,Climatologia_PP!A:U,9+Precipitacion!$E$2,FALSE),"")</f>
        <v>294.67857142857139</v>
      </c>
      <c r="AS162" s="70">
        <f t="shared" si="15"/>
        <v>0</v>
      </c>
      <c r="AT162" s="70">
        <f t="shared" si="16"/>
        <v>68.345817972350233</v>
      </c>
      <c r="AU162" s="70">
        <f t="shared" si="17"/>
        <v>0</v>
      </c>
      <c r="AV162" s="70">
        <f>IFERROR(VLOOKUP(A162,Maximos!A:AQ,8+(Precipitacion!$E$2-1)*3,FALSE),"")</f>
        <v>140</v>
      </c>
      <c r="AW162" s="79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2" s="72">
        <f t="shared" si="18"/>
        <v>-140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87"/>
      <c r="AP163" s="70">
        <f t="shared" si="13"/>
        <v>1</v>
      </c>
      <c r="AQ163" s="70">
        <f t="shared" si="14"/>
        <v>0</v>
      </c>
      <c r="AR163" s="70">
        <f>IFERROR(VLOOKUP(A163,Climatologia_PP!A:U,9+Precipitacion!$E$2,FALSE),"")</f>
        <v>325.9379310344828</v>
      </c>
      <c r="AS163" s="70">
        <f t="shared" si="15"/>
        <v>0</v>
      </c>
      <c r="AT163" s="70">
        <f t="shared" si="16"/>
        <v>64.987957730812013</v>
      </c>
      <c r="AU163" s="70">
        <f t="shared" si="17"/>
        <v>0</v>
      </c>
      <c r="AV163" s="70">
        <f>IFERROR(VLOOKUP(A163,Maximos!A:AQ,8+(Precipitacion!$E$2-1)*3,FALSE),"")</f>
        <v>149</v>
      </c>
      <c r="AW163" s="79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163" s="72">
        <f t="shared" si="18"/>
        <v>-149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87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333.03474567072931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104</v>
      </c>
      <c r="AW164" s="79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44749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87"/>
      <c r="AP165" s="70">
        <f t="shared" si="13"/>
        <v>0</v>
      </c>
      <c r="AQ165" s="70" t="str">
        <f t="shared" si="14"/>
        <v/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 t="str">
        <f t="shared" si="17"/>
        <v/>
      </c>
      <c r="AV165" s="70">
        <f>IFERROR(VLOOKUP(A165,Maximos!A:AQ,8+(Precipitacion!$E$2-1)*3,FALSE),"")</f>
        <v>174.2</v>
      </c>
      <c r="AW165" s="79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165" s="72" t="str">
        <f t="shared" si="18"/>
        <v>NA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3</v>
      </c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87"/>
      <c r="AP166" s="70">
        <f t="shared" si="13"/>
        <v>1</v>
      </c>
      <c r="AQ166" s="70">
        <f t="shared" si="14"/>
        <v>3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3</v>
      </c>
      <c r="AV166" s="70">
        <f>IFERROR(VLOOKUP(A166,Maximos!A:AQ,8+(Precipitacion!$E$2-1)*3,FALSE),"")</f>
        <v>140</v>
      </c>
      <c r="AW166" s="79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66" s="72">
        <f t="shared" si="18"/>
        <v>-137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25</v>
      </c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87"/>
      <c r="AP167" s="70">
        <f t="shared" si="13"/>
        <v>1</v>
      </c>
      <c r="AQ167" s="70">
        <f t="shared" si="14"/>
        <v>25</v>
      </c>
      <c r="AR167" s="70">
        <f>IFERROR(VLOOKUP(A167,Climatologia_PP!A:U,9+Precipitacion!$E$2,FALSE),"")</f>
        <v>329.92962962962957</v>
      </c>
      <c r="AS167" s="70">
        <f t="shared" si="15"/>
        <v>7.5773734017355006</v>
      </c>
      <c r="AT167" s="70">
        <f t="shared" si="16"/>
        <v>200</v>
      </c>
      <c r="AU167" s="70">
        <f t="shared" si="17"/>
        <v>25</v>
      </c>
      <c r="AV167" s="70">
        <f>IFERROR(VLOOKUP(A167,Maximos!A:AQ,8+(Precipitacion!$E$2-1)*3,FALSE),"")</f>
        <v>131</v>
      </c>
      <c r="AW167" s="79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44386</v>
      </c>
      <c r="AX167" s="72">
        <f t="shared" si="18"/>
        <v>-106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2</v>
      </c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87"/>
      <c r="AP168" s="70">
        <f t="shared" si="13"/>
        <v>1</v>
      </c>
      <c r="AQ168" s="70">
        <f t="shared" si="14"/>
        <v>2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2</v>
      </c>
      <c r="AV168" s="70">
        <f>IFERROR(VLOOKUP(A168,Maximos!A:AQ,8+(Precipitacion!$E$2-1)*3,FALSE),"")</f>
        <v>166.8</v>
      </c>
      <c r="AW168" s="79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40727</v>
      </c>
      <c r="AX168" s="72">
        <f t="shared" si="18"/>
        <v>-164.8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0</v>
      </c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87"/>
      <c r="AP169" s="70">
        <f t="shared" si="13"/>
        <v>1</v>
      </c>
      <c r="AQ169" s="70">
        <f t="shared" si="14"/>
        <v>0</v>
      </c>
      <c r="AR169" s="70">
        <f>IFERROR(VLOOKUP(A169,Climatologia_PP!A:U,9+Precipitacion!$E$2,FALSE),"")</f>
        <v>447.96</v>
      </c>
      <c r="AS169" s="70">
        <f t="shared" si="15"/>
        <v>0</v>
      </c>
      <c r="AT169" s="70">
        <f t="shared" si="16"/>
        <v>51.880425806451612</v>
      </c>
      <c r="AU169" s="70">
        <f t="shared" si="17"/>
        <v>0</v>
      </c>
      <c r="AV169" s="70">
        <f>IFERROR(VLOOKUP(A169,Maximos!A:AQ,8+(Precipitacion!$E$2-1)*3,FALSE),"")</f>
        <v>170.1</v>
      </c>
      <c r="AW169" s="79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35619</v>
      </c>
      <c r="AX169" s="72">
        <f t="shared" si="18"/>
        <v>-170.1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87"/>
      <c r="AP170" s="70">
        <f t="shared" si="13"/>
        <v>1</v>
      </c>
      <c r="AQ170" s="70">
        <f t="shared" si="14"/>
        <v>0</v>
      </c>
      <c r="AR170" s="70">
        <f>IFERROR(VLOOKUP(A170,Climatologia_PP!A:U,9+Precipitacion!$E$2,FALSE),"")</f>
        <v>290.71428571428572</v>
      </c>
      <c r="AS170" s="70">
        <f t="shared" si="15"/>
        <v>0</v>
      </c>
      <c r="AT170" s="70">
        <f t="shared" si="16"/>
        <v>68.771658986175112</v>
      </c>
      <c r="AU170" s="70">
        <f t="shared" si="17"/>
        <v>0</v>
      </c>
      <c r="AV170" s="70">
        <f>IFERROR(VLOOKUP(A170,Maximos!A:AQ,8+(Precipitacion!$E$2-1)*3,FALSE),"")</f>
        <v>122</v>
      </c>
      <c r="AW170" s="79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23223</v>
      </c>
      <c r="AX170" s="72">
        <f t="shared" si="18"/>
        <v>-122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87"/>
      <c r="AP171" s="70">
        <f t="shared" si="13"/>
        <v>0</v>
      </c>
      <c r="AQ171" s="70" t="str">
        <f t="shared" si="14"/>
        <v/>
      </c>
      <c r="AR171" s="70">
        <f>IFERROR(VLOOKUP(A171,Climatologia_PP!A:U,9+Precipitacion!$E$2,FALSE),"")</f>
        <v>315.61666666666667</v>
      </c>
      <c r="AS171" s="70" t="str">
        <f t="shared" si="15"/>
        <v/>
      </c>
      <c r="AT171" s="70" t="str">
        <f t="shared" si="16"/>
        <v/>
      </c>
      <c r="AU171" s="70" t="str">
        <f t="shared" si="17"/>
        <v/>
      </c>
      <c r="AV171" s="70">
        <f>IFERROR(VLOOKUP(A171,Maximos!A:AQ,8+(Precipitacion!$E$2-1)*3,FALSE),"")</f>
        <v>125</v>
      </c>
      <c r="AW171" s="79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1" s="72" t="str">
        <f t="shared" si="18"/>
        <v>NA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0</v>
      </c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87"/>
      <c r="AP172" s="70">
        <f t="shared" si="13"/>
        <v>1</v>
      </c>
      <c r="AQ172" s="70">
        <f t="shared" si="14"/>
        <v>0</v>
      </c>
      <c r="AR172" s="70">
        <f>IFERROR(VLOOKUP(A172,Climatologia_PP!A:U,9+Precipitacion!$E$2,FALSE),"")</f>
        <v>274.27083333333343</v>
      </c>
      <c r="AS172" s="70">
        <f t="shared" si="15"/>
        <v>0</v>
      </c>
      <c r="AT172" s="70">
        <f t="shared" si="16"/>
        <v>70.538004032258058</v>
      </c>
      <c r="AU172" s="70">
        <f t="shared" si="17"/>
        <v>0</v>
      </c>
      <c r="AV172" s="70">
        <f>IFERROR(VLOOKUP(A172,Maximos!A:AQ,8+(Precipitacion!$E$2-1)*3,FALSE),"")</f>
        <v>145</v>
      </c>
      <c r="AW172" s="79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45500</v>
      </c>
      <c r="AX172" s="72">
        <f t="shared" si="18"/>
        <v>-145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0</v>
      </c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87"/>
      <c r="AP173" s="70">
        <f t="shared" si="13"/>
        <v>1</v>
      </c>
      <c r="AQ173" s="70">
        <f t="shared" si="14"/>
        <v>0</v>
      </c>
      <c r="AR173" s="70">
        <f>IFERROR(VLOOKUP(A173,Climatologia_PP!A:U,9+Precipitacion!$E$2,FALSE),"")</f>
        <v>325</v>
      </c>
      <c r="AS173" s="70">
        <f t="shared" si="15"/>
        <v>0</v>
      </c>
      <c r="AT173" s="70">
        <f t="shared" si="16"/>
        <v>65.088709677419359</v>
      </c>
      <c r="AU173" s="70">
        <f t="shared" si="17"/>
        <v>0</v>
      </c>
      <c r="AV173" s="70">
        <f>IFERROR(VLOOKUP(A173,Maximos!A:AQ,8+(Precipitacion!$E$2-1)*3,FALSE),"")</f>
        <v>236</v>
      </c>
      <c r="AW173" s="79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3" s="72">
        <f t="shared" si="18"/>
        <v>-236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87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136.19999999999999</v>
      </c>
      <c r="AW174" s="79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28315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87"/>
      <c r="AP175" s="70">
        <f t="shared" si="13"/>
        <v>1</v>
      </c>
      <c r="AQ175" s="70">
        <f t="shared" si="14"/>
        <v>0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0</v>
      </c>
      <c r="AV175" s="70" t="str">
        <f>IFERROR(VLOOKUP(A175,Maximos!A:AQ,8+(Precipitacion!$E$2-1)*3,FALSE),"")</f>
        <v/>
      </c>
      <c r="AW175" s="79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6</v>
      </c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87"/>
      <c r="AP176" s="70">
        <f t="shared" si="13"/>
        <v>1</v>
      </c>
      <c r="AQ176" s="70">
        <f t="shared" si="14"/>
        <v>6</v>
      </c>
      <c r="AR176" s="70">
        <f>IFERROR(VLOOKUP(A176,Climatologia_PP!A:U,9+Precipitacion!$E$2,FALSE),"")</f>
        <v>311.17500000000001</v>
      </c>
      <c r="AS176" s="70">
        <f t="shared" si="15"/>
        <v>1.9281754639672208</v>
      </c>
      <c r="AT176" s="70">
        <f t="shared" si="16"/>
        <v>72.573782258064512</v>
      </c>
      <c r="AU176" s="70">
        <f t="shared" si="17"/>
        <v>6</v>
      </c>
      <c r="AV176" s="70">
        <f>IFERROR(VLOOKUP(A176,Maximos!A:AQ,8+(Precipitacion!$E$2-1)*3,FALSE),"")</f>
        <v>150</v>
      </c>
      <c r="AW176" s="79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176" s="72">
        <f t="shared" si="18"/>
        <v>-144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87"/>
      <c r="AP177" s="70">
        <f t="shared" si="13"/>
        <v>1</v>
      </c>
      <c r="AQ177" s="70">
        <f t="shared" si="14"/>
        <v>0</v>
      </c>
      <c r="AR177" s="70">
        <f>IFERROR(VLOOKUP(A177,Climatologia_PP!A:U,9+Precipitacion!$E$2,FALSE),"")</f>
        <v>342.9</v>
      </c>
      <c r="AS177" s="70">
        <f t="shared" si="15"/>
        <v>0</v>
      </c>
      <c r="AT177" s="70">
        <f t="shared" si="16"/>
        <v>63.165903225806453</v>
      </c>
      <c r="AU177" s="70">
        <f t="shared" si="17"/>
        <v>0</v>
      </c>
      <c r="AV177" s="70">
        <f>IFERROR(VLOOKUP(A177,Maximos!A:AQ,8+(Precipitacion!$E$2-1)*3,FALSE),"")</f>
        <v>150</v>
      </c>
      <c r="AW177" s="79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177" s="72">
        <f t="shared" si="18"/>
        <v>-150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0</v>
      </c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87"/>
      <c r="AP178" s="70">
        <f t="shared" si="13"/>
        <v>1</v>
      </c>
      <c r="AQ178" s="70">
        <f t="shared" si="14"/>
        <v>0</v>
      </c>
      <c r="AR178" s="70">
        <f>IFERROR(VLOOKUP(A178,Climatologia_PP!A:U,9+Precipitacion!$E$2,FALSE),"")</f>
        <v>456.06896551724139</v>
      </c>
      <c r="AS178" s="70">
        <f t="shared" si="15"/>
        <v>0</v>
      </c>
      <c r="AT178" s="70">
        <f t="shared" si="16"/>
        <v>51.009365962180198</v>
      </c>
      <c r="AU178" s="70">
        <f t="shared" si="17"/>
        <v>0</v>
      </c>
      <c r="AV178" s="70">
        <f>IFERROR(VLOOKUP(A178,Maximos!A:AQ,8+(Precipitacion!$E$2-1)*3,FALSE),"")</f>
        <v>137</v>
      </c>
      <c r="AW178" s="79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33442</v>
      </c>
      <c r="AX178" s="72">
        <f t="shared" si="18"/>
        <v>-137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2</v>
      </c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87"/>
      <c r="AP179" s="70">
        <f t="shared" si="13"/>
        <v>1</v>
      </c>
      <c r="AQ179" s="70">
        <f t="shared" si="14"/>
        <v>2</v>
      </c>
      <c r="AR179" s="70">
        <f>IFERROR(VLOOKUP(A179,Climatologia_PP!A:U,9+Precipitacion!$E$2,FALSE),"")</f>
        <v>439.13333333333333</v>
      </c>
      <c r="AS179" s="70">
        <f t="shared" si="15"/>
        <v>0.45544253833308029</v>
      </c>
      <c r="AT179" s="70">
        <f t="shared" si="16"/>
        <v>54.828580645161288</v>
      </c>
      <c r="AU179" s="70">
        <f t="shared" si="17"/>
        <v>2</v>
      </c>
      <c r="AV179" s="70">
        <f>IFERROR(VLOOKUP(A179,Maximos!A:AQ,8+(Precipitacion!$E$2-1)*3,FALSE),"")</f>
        <v>180</v>
      </c>
      <c r="AW179" s="79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79" s="72">
        <f t="shared" si="18"/>
        <v>-178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87"/>
      <c r="AP180" s="70">
        <f t="shared" si="13"/>
        <v>1</v>
      </c>
      <c r="AQ180" s="70">
        <f t="shared" si="14"/>
        <v>0</v>
      </c>
      <c r="AR180" s="70">
        <f>IFERROR(VLOOKUP(A180,Climatologia_PP!A:U,9+Precipitacion!$E$2,FALSE),"")</f>
        <v>352.16296296296292</v>
      </c>
      <c r="AS180" s="70">
        <f t="shared" si="15"/>
        <v>0</v>
      </c>
      <c r="AT180" s="70">
        <f t="shared" si="16"/>
        <v>62.17088172043011</v>
      </c>
      <c r="AU180" s="70">
        <f t="shared" si="17"/>
        <v>0</v>
      </c>
      <c r="AV180" s="70">
        <f>IFERROR(VLOOKUP(A180,Maximos!A:AQ,8+(Precipitacion!$E$2-1)*3,FALSE),"")</f>
        <v>128.69999999999999</v>
      </c>
      <c r="AW180" s="79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30516</v>
      </c>
      <c r="AX180" s="72">
        <f t="shared" si="18"/>
        <v>-128.69999999999999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0</v>
      </c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87"/>
      <c r="AP181" s="70">
        <f t="shared" si="13"/>
        <v>1</v>
      </c>
      <c r="AQ181" s="70">
        <f t="shared" si="14"/>
        <v>0</v>
      </c>
      <c r="AR181" s="70">
        <f>IFERROR(VLOOKUP(A181,Climatologia_PP!A:U,9+Precipitacion!$E$2,FALSE),"")</f>
        <v>382.85000000000019</v>
      </c>
      <c r="AS181" s="70">
        <f t="shared" si="15"/>
        <v>0</v>
      </c>
      <c r="AT181" s="70">
        <f t="shared" si="16"/>
        <v>58.874499999999976</v>
      </c>
      <c r="AU181" s="70">
        <f t="shared" si="17"/>
        <v>0</v>
      </c>
      <c r="AV181" s="70">
        <f>IFERROR(VLOOKUP(A181,Maximos!A:AQ,8+(Precipitacion!$E$2-1)*3,FALSE),"")</f>
        <v>137</v>
      </c>
      <c r="AW181" s="79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81" s="72">
        <f t="shared" si="18"/>
        <v>-137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0</v>
      </c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87"/>
      <c r="AP182" s="70">
        <f t="shared" si="13"/>
        <v>1</v>
      </c>
      <c r="AQ182" s="70">
        <f t="shared" si="14"/>
        <v>0</v>
      </c>
      <c r="AR182" s="70">
        <f>IFERROR(VLOOKUP(A182,Climatologia_PP!A:U,9+Precipitacion!$E$2,FALSE),"")</f>
        <v>681.37241379310353</v>
      </c>
      <c r="AS182" s="70">
        <f t="shared" si="15"/>
        <v>0</v>
      </c>
      <c r="AT182" s="70">
        <f t="shared" si="16"/>
        <v>26.807414905450486</v>
      </c>
      <c r="AU182" s="70">
        <f t="shared" si="17"/>
        <v>0</v>
      </c>
      <c r="AV182" s="70">
        <f>IFERROR(VLOOKUP(A182,Maximos!A:AQ,8+(Precipitacion!$E$2-1)*3,FALSE),"")</f>
        <v>200</v>
      </c>
      <c r="AW182" s="79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23204</v>
      </c>
      <c r="AX182" s="72">
        <f t="shared" si="18"/>
        <v>-200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0</v>
      </c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87"/>
      <c r="AP183" s="70">
        <f t="shared" si="13"/>
        <v>1</v>
      </c>
      <c r="AQ183" s="70">
        <f t="shared" si="14"/>
        <v>0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0</v>
      </c>
      <c r="AV183" s="70">
        <f>IFERROR(VLOOKUP(A183,Maximos!A:AQ,8+(Precipitacion!$E$2-1)*3,FALSE),"")</f>
        <v>134</v>
      </c>
      <c r="AW183" s="79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83" s="72">
        <f t="shared" si="18"/>
        <v>-134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87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132</v>
      </c>
      <c r="AW184" s="79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43291</v>
      </c>
      <c r="AX184" s="72" t="str">
        <f t="shared" si="18"/>
        <v>NA</v>
      </c>
    </row>
    <row r="185" spans="1:50" ht="15" customHeight="1" x14ac:dyDescent="0.25">
      <c r="A185" s="68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9</v>
      </c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87"/>
      <c r="AP185" s="70">
        <f t="shared" si="13"/>
        <v>1</v>
      </c>
      <c r="AQ185" s="70">
        <f t="shared" si="14"/>
        <v>9</v>
      </c>
      <c r="AR185" s="70">
        <f>IFERROR(VLOOKUP(A185,Climatologia_PP!A:U,9+Precipitacion!$E$2,FALSE),"")</f>
        <v>351.78571428571428</v>
      </c>
      <c r="AS185" s="70">
        <f t="shared" si="15"/>
        <v>2.5583756345177666</v>
      </c>
      <c r="AT185" s="70">
        <f t="shared" si="16"/>
        <v>79.309644670050758</v>
      </c>
      <c r="AU185" s="70">
        <f t="shared" si="17"/>
        <v>9</v>
      </c>
      <c r="AV185" s="70">
        <f>IFERROR(VLOOKUP(A185,Maximos!A:AQ,8+(Precipitacion!$E$2-1)*3,FALSE),"")</f>
        <v>135</v>
      </c>
      <c r="AW185" s="79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36344</v>
      </c>
      <c r="AX185" s="72">
        <f t="shared" si="18"/>
        <v>-126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38</v>
      </c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87"/>
      <c r="AP186" s="70">
        <f t="shared" si="13"/>
        <v>1</v>
      </c>
      <c r="AQ186" s="70">
        <f t="shared" si="14"/>
        <v>38</v>
      </c>
      <c r="AR186" s="70">
        <f>IFERROR(VLOOKUP(A186,Climatologia_PP!A:U,9+Precipitacion!$E$2,FALSE),"")</f>
        <v>347</v>
      </c>
      <c r="AS186" s="70">
        <f t="shared" si="15"/>
        <v>10.951008645533141</v>
      </c>
      <c r="AT186" s="70">
        <f t="shared" si="16"/>
        <v>200</v>
      </c>
      <c r="AU186" s="70">
        <f t="shared" si="17"/>
        <v>38</v>
      </c>
      <c r="AV186" s="70" t="str">
        <f>IFERROR(VLOOKUP(A186,Maximos!A:AQ,8+(Precipitacion!$E$2-1)*3,FALSE),"")</f>
        <v/>
      </c>
      <c r="AW186" s="79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87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290.53405261086829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9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87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369.3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123</v>
      </c>
      <c r="AW188" s="79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44750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87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415.22078071435288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9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87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363.06538461538457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121</v>
      </c>
      <c r="AW190" s="79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37457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87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9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87"/>
      <c r="AP192" s="70">
        <f t="shared" si="13"/>
        <v>1</v>
      </c>
      <c r="AQ192" s="70">
        <f t="shared" si="14"/>
        <v>0</v>
      </c>
      <c r="AR192" s="70">
        <f>IFERROR(VLOOKUP(A192,Climatologia_PP!A:U,9+Precipitacion!$E$2,FALSE),"")</f>
        <v>52.7</v>
      </c>
      <c r="AS192" s="70">
        <f t="shared" si="15"/>
        <v>0</v>
      </c>
      <c r="AT192" s="70">
        <f t="shared" si="16"/>
        <v>94.338999999999999</v>
      </c>
      <c r="AU192" s="70">
        <f t="shared" si="17"/>
        <v>0</v>
      </c>
      <c r="AV192" s="70">
        <f>IFERROR(VLOOKUP(A192,Maximos!A:AQ,8+(Precipitacion!$E$2-1)*3,FALSE),"")</f>
        <v>55</v>
      </c>
      <c r="AW192" s="79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2" s="72">
        <f t="shared" si="18"/>
        <v>-55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87"/>
      <c r="AP193" s="70">
        <f t="shared" si="13"/>
        <v>0</v>
      </c>
      <c r="AQ193" s="70" t="str">
        <f t="shared" si="14"/>
        <v/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 t="str">
        <f t="shared" si="17"/>
        <v/>
      </c>
      <c r="AV193" s="70">
        <f>IFERROR(VLOOKUP(A193,Maximos!A:AQ,8+(Precipitacion!$E$2-1)*3,FALSE),"")</f>
        <v>68</v>
      </c>
      <c r="AW193" s="79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193" s="72" t="str">
        <f t="shared" si="18"/>
        <v>NA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/>
      <c r="M194" s="72"/>
      <c r="N194" s="72"/>
      <c r="O194" s="72"/>
      <c r="P194" s="72"/>
      <c r="Q194" s="72"/>
      <c r="R194" s="72"/>
      <c r="S194" s="99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87"/>
      <c r="AP194" s="70">
        <f t="shared" si="13"/>
        <v>1</v>
      </c>
      <c r="AQ194" s="70">
        <f t="shared" si="14"/>
        <v>0</v>
      </c>
      <c r="AR194" s="70">
        <f>IFERROR(VLOOKUP(A194,Climatologia_PP!A:U,9+Precipitacion!$E$2,FALSE),"")</f>
        <v>35.013333333333343</v>
      </c>
      <c r="AS194" s="70">
        <f t="shared" si="15"/>
        <v>0</v>
      </c>
      <c r="AT194" s="70">
        <f t="shared" si="16"/>
        <v>96.238890322580644</v>
      </c>
      <c r="AU194" s="70">
        <f t="shared" si="17"/>
        <v>0</v>
      </c>
      <c r="AV194" s="70">
        <f>IFERROR(VLOOKUP(A194,Maximos!A:AQ,8+(Precipitacion!$E$2-1)*3,FALSE),"")</f>
        <v>14</v>
      </c>
      <c r="AW194" s="79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194" s="72">
        <f t="shared" si="18"/>
        <v>-14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87"/>
      <c r="AP195" s="70">
        <f t="shared" si="13"/>
        <v>1</v>
      </c>
      <c r="AQ195" s="70">
        <f t="shared" si="14"/>
        <v>0</v>
      </c>
      <c r="AR195" s="70">
        <f>IFERROR(VLOOKUP(A195,Climatologia_PP!A:U,9+Precipitacion!$E$2,FALSE),"")</f>
        <v>32.5</v>
      </c>
      <c r="AS195" s="70">
        <f t="shared" si="15"/>
        <v>0</v>
      </c>
      <c r="AT195" s="70">
        <f t="shared" si="16"/>
        <v>96.508870967741942</v>
      </c>
      <c r="AU195" s="70">
        <f t="shared" si="17"/>
        <v>0</v>
      </c>
      <c r="AV195" s="70">
        <f>IFERROR(VLOOKUP(A195,Maximos!A:AQ,8+(Precipitacion!$E$2-1)*3,FALSE),"")</f>
        <v>59</v>
      </c>
      <c r="AW195" s="79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195" s="72">
        <f t="shared" si="18"/>
        <v>-59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87"/>
      <c r="AP196" s="70">
        <f t="shared" si="13"/>
        <v>1</v>
      </c>
      <c r="AQ196" s="70">
        <f t="shared" si="14"/>
        <v>0</v>
      </c>
      <c r="AR196" s="70">
        <f>IFERROR(VLOOKUP(A196,Climatologia_PP!A:U,9+Precipitacion!$E$2,FALSE),"")</f>
        <v>33.303448275862067</v>
      </c>
      <c r="AS196" s="70">
        <f t="shared" si="15"/>
        <v>0</v>
      </c>
      <c r="AT196" s="70">
        <f t="shared" si="16"/>
        <v>96.422565072302561</v>
      </c>
      <c r="AU196" s="70">
        <f t="shared" si="17"/>
        <v>0</v>
      </c>
      <c r="AV196" s="70">
        <f>IFERROR(VLOOKUP(A196,Maximos!A:AQ,8+(Precipitacion!$E$2-1)*3,FALSE),"")</f>
        <v>87</v>
      </c>
      <c r="AW196" s="79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6" s="72">
        <f t="shared" si="18"/>
        <v>-87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87"/>
      <c r="AP197" s="70">
        <f t="shared" ref="AP197:AP260" si="19">COUNTIF(K197:AO197,"&gt;=0")</f>
        <v>1</v>
      </c>
      <c r="AQ197" s="70">
        <f t="shared" ref="AQ197:AQ260" si="20">IF(AP197&gt;0,SUM(K197:AO197),"")</f>
        <v>0</v>
      </c>
      <c r="AR197" s="70">
        <f>IFERROR(VLOOKUP(A197,Climatologia_PP!A:U,9+Precipitacion!$E$2,FALSE),"")</f>
        <v>121.6666666666667</v>
      </c>
      <c r="AS197" s="70">
        <f t="shared" ref="AS197:AS260" si="21">IFERROR((AQ197/AR197)*100,"")</f>
        <v>0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86.930645161290315</v>
      </c>
      <c r="AU197" s="70">
        <f t="shared" ref="AU197:AU260" si="23">IF(AP197&gt;0,MAX(K197:AO197),"")</f>
        <v>0</v>
      </c>
      <c r="AV197" s="70">
        <f>IFERROR(VLOOKUP(A197,Maximos!A:AQ,8+(Precipitacion!$E$2-1)*3,FALSE),"")</f>
        <v>97</v>
      </c>
      <c r="AW197" s="79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31987</v>
      </c>
      <c r="AX197" s="72">
        <f t="shared" ref="AX197:AX260" si="24">IFERROR(AU197-AV197,"NA")</f>
        <v>-97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87"/>
      <c r="AP198" s="70">
        <f t="shared" si="19"/>
        <v>1</v>
      </c>
      <c r="AQ198" s="70">
        <f t="shared" si="20"/>
        <v>0</v>
      </c>
      <c r="AR198" s="70">
        <f>IFERROR(VLOOKUP(A198,Climatologia_PP!A:U,9+Precipitacion!$E$2,FALSE),"")</f>
        <v>34.26</v>
      </c>
      <c r="AS198" s="70">
        <f t="shared" si="21"/>
        <v>0</v>
      </c>
      <c r="AT198" s="70">
        <f t="shared" si="22"/>
        <v>96.319812903225809</v>
      </c>
      <c r="AU198" s="70">
        <f t="shared" si="23"/>
        <v>0</v>
      </c>
      <c r="AV198" s="70">
        <f>IFERROR(VLOOKUP(A198,Maximos!A:AQ,8+(Precipitacion!$E$2-1)*3,FALSE),"")</f>
        <v>110</v>
      </c>
      <c r="AW198" s="79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30870</v>
      </c>
      <c r="AX198" s="72">
        <f t="shared" si="24"/>
        <v>-110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87"/>
      <c r="AP199" s="70">
        <f t="shared" si="19"/>
        <v>1</v>
      </c>
      <c r="AQ199" s="70">
        <f t="shared" si="20"/>
        <v>0</v>
      </c>
      <c r="AR199" s="70">
        <f>IFERROR(VLOOKUP(A199,Climatologia_PP!A:U,9+Precipitacion!$E$2,FALSE),"")</f>
        <v>63.865517241379301</v>
      </c>
      <c r="AS199" s="70">
        <f t="shared" si="21"/>
        <v>0</v>
      </c>
      <c r="AT199" s="70">
        <f t="shared" si="22"/>
        <v>93.139607341490546</v>
      </c>
      <c r="AU199" s="70">
        <f t="shared" si="23"/>
        <v>0</v>
      </c>
      <c r="AV199" s="70">
        <f>IFERROR(VLOOKUP(A199,Maximos!A:AQ,8+(Precipitacion!$E$2-1)*3,FALSE),"")</f>
        <v>124</v>
      </c>
      <c r="AW199" s="79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34904</v>
      </c>
      <c r="AX199" s="72">
        <f t="shared" si="24"/>
        <v>-124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87"/>
      <c r="AP200" s="70">
        <f t="shared" si="19"/>
        <v>1</v>
      </c>
      <c r="AQ200" s="70">
        <f t="shared" si="20"/>
        <v>0</v>
      </c>
      <c r="AR200" s="70">
        <f>IFERROR(VLOOKUP(A200,Climatologia_PP!A:U,9+Precipitacion!$E$2,FALSE),"")</f>
        <v>44.181481481481477</v>
      </c>
      <c r="AS200" s="70">
        <f t="shared" si="21"/>
        <v>0</v>
      </c>
      <c r="AT200" s="70">
        <f t="shared" si="22"/>
        <v>95.254053763440865</v>
      </c>
      <c r="AU200" s="70">
        <f t="shared" si="23"/>
        <v>0</v>
      </c>
      <c r="AV200" s="70">
        <f>IFERROR(VLOOKUP(A200,Maximos!A:AQ,8+(Precipitacion!$E$2-1)*3,FALSE),"")</f>
        <v>54</v>
      </c>
      <c r="AW200" s="79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0" s="72">
        <f t="shared" si="24"/>
        <v>-54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87"/>
      <c r="AP201" s="70">
        <f t="shared" si="19"/>
        <v>1</v>
      </c>
      <c r="AQ201" s="70">
        <f t="shared" si="20"/>
        <v>0</v>
      </c>
      <c r="AR201" s="70">
        <f>IFERROR(VLOOKUP(A201,Climatologia_PP!A:U,9+Precipitacion!$E$2,FALSE),"")</f>
        <v>33.482758620689658</v>
      </c>
      <c r="AS201" s="70">
        <f t="shared" si="21"/>
        <v>0</v>
      </c>
      <c r="AT201" s="70">
        <f t="shared" si="22"/>
        <v>96.403303670745274</v>
      </c>
      <c r="AU201" s="70">
        <f t="shared" si="23"/>
        <v>0</v>
      </c>
      <c r="AV201" s="70">
        <f>IFERROR(VLOOKUP(A201,Maximos!A:AQ,8+(Precipitacion!$E$2-1)*3,FALSE),"")</f>
        <v>74</v>
      </c>
      <c r="AW201" s="79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1" s="72">
        <f t="shared" si="24"/>
        <v>-74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0</v>
      </c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87"/>
      <c r="AP202" s="70">
        <f t="shared" si="19"/>
        <v>1</v>
      </c>
      <c r="AQ202" s="70">
        <f t="shared" si="20"/>
        <v>0</v>
      </c>
      <c r="AR202" s="70">
        <f>IFERROR(VLOOKUP(A202,Climatologia_PP!A:U,9+Precipitacion!$E$2,FALSE),"")</f>
        <v>36.753571428571433</v>
      </c>
      <c r="AS202" s="70">
        <f t="shared" si="21"/>
        <v>0</v>
      </c>
      <c r="AT202" s="70">
        <f t="shared" si="22"/>
        <v>96.051955069124418</v>
      </c>
      <c r="AU202" s="70">
        <f t="shared" si="23"/>
        <v>0</v>
      </c>
      <c r="AV202" s="70">
        <f>IFERROR(VLOOKUP(A202,Maximos!A:AQ,8+(Precipitacion!$E$2-1)*3,FALSE),"")</f>
        <v>63.2</v>
      </c>
      <c r="AW202" s="79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2" s="72">
        <f t="shared" si="24"/>
        <v>-63.2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</v>
      </c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87"/>
      <c r="AP203" s="70">
        <f t="shared" si="19"/>
        <v>1</v>
      </c>
      <c r="AQ203" s="70">
        <f t="shared" si="20"/>
        <v>0</v>
      </c>
      <c r="AR203" s="70">
        <f>IFERROR(VLOOKUP(A203,Climatologia_PP!A:U,9+Precipitacion!$E$2,FALSE),"")</f>
        <v>51.478143803278591</v>
      </c>
      <c r="AS203" s="70">
        <f t="shared" si="21"/>
        <v>0</v>
      </c>
      <c r="AT203" s="70">
        <f t="shared" si="22"/>
        <v>94.470251004357493</v>
      </c>
      <c r="AU203" s="70">
        <f t="shared" si="23"/>
        <v>0</v>
      </c>
      <c r="AV203" s="70">
        <f>IFERROR(VLOOKUP(A203,Maximos!A:AQ,8+(Precipitacion!$E$2-1)*3,FALSE),"")</f>
        <v>17.8</v>
      </c>
      <c r="AW203" s="79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45111</v>
      </c>
      <c r="AX203" s="72">
        <f t="shared" si="24"/>
        <v>-17.8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87"/>
      <c r="AP204" s="70">
        <f t="shared" si="19"/>
        <v>1</v>
      </c>
      <c r="AQ204" s="70">
        <f t="shared" si="20"/>
        <v>0</v>
      </c>
      <c r="AR204" s="70">
        <f>IFERROR(VLOOKUP(A204,Climatologia_PP!A:U,9+Precipitacion!$E$2,FALSE),"")</f>
        <v>29.620689655172409</v>
      </c>
      <c r="AS204" s="70">
        <f t="shared" si="21"/>
        <v>0</v>
      </c>
      <c r="AT204" s="70">
        <f t="shared" si="22"/>
        <v>96.818164627363743</v>
      </c>
      <c r="AU204" s="70">
        <f t="shared" si="23"/>
        <v>0</v>
      </c>
      <c r="AV204" s="70">
        <f>IFERROR(VLOOKUP(A204,Maximos!A:AQ,8+(Precipitacion!$E$2-1)*3,FALSE),"")</f>
        <v>65</v>
      </c>
      <c r="AW204" s="79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204" s="72">
        <f t="shared" si="24"/>
        <v>-65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87"/>
      <c r="AP205" s="70">
        <f t="shared" si="19"/>
        <v>1</v>
      </c>
      <c r="AQ205" s="70">
        <f t="shared" si="20"/>
        <v>0</v>
      </c>
      <c r="AR205" s="70">
        <f>IFERROR(VLOOKUP(A205,Climatologia_PP!A:U,9+Precipitacion!$E$2,FALSE),"")</f>
        <v>32.1</v>
      </c>
      <c r="AS205" s="70">
        <f t="shared" si="21"/>
        <v>0</v>
      </c>
      <c r="AT205" s="70">
        <f t="shared" si="22"/>
        <v>96.551838709677426</v>
      </c>
      <c r="AU205" s="70">
        <f t="shared" si="23"/>
        <v>0</v>
      </c>
      <c r="AV205" s="70">
        <f>IFERROR(VLOOKUP(A205,Maximos!A:AQ,8+(Precipitacion!$E$2-1)*3,FALSE),"")</f>
        <v>100</v>
      </c>
      <c r="AW205" s="79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5" s="72">
        <f t="shared" si="24"/>
        <v>-100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0</v>
      </c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87"/>
      <c r="AP206" s="70">
        <f t="shared" si="19"/>
        <v>1</v>
      </c>
      <c r="AQ206" s="70">
        <f t="shared" si="20"/>
        <v>0</v>
      </c>
      <c r="AR206" s="70">
        <f>IFERROR(VLOOKUP(A206,Climatologia_PP!A:U,9+Precipitacion!$E$2,FALSE),"")</f>
        <v>39.428571428571431</v>
      </c>
      <c r="AS206" s="70">
        <f t="shared" si="21"/>
        <v>0</v>
      </c>
      <c r="AT206" s="70">
        <f t="shared" si="22"/>
        <v>95.764608294930881</v>
      </c>
      <c r="AU206" s="70">
        <f t="shared" si="23"/>
        <v>0</v>
      </c>
      <c r="AV206" s="70">
        <f>IFERROR(VLOOKUP(A206,Maximos!A:AQ,8+(Precipitacion!$E$2-1)*3,FALSE),"")</f>
        <v>54</v>
      </c>
      <c r="AW206" s="79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06" s="72">
        <f t="shared" si="24"/>
        <v>-54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87"/>
      <c r="AP207" s="70">
        <f t="shared" si="19"/>
        <v>1</v>
      </c>
      <c r="AQ207" s="70">
        <f t="shared" si="20"/>
        <v>0</v>
      </c>
      <c r="AR207" s="70">
        <f>IFERROR(VLOOKUP(A207,Climatologia_PP!A:U,9+Precipitacion!$E$2,FALSE),"")</f>
        <v>27.633333333333329</v>
      </c>
      <c r="AS207" s="70">
        <f t="shared" si="21"/>
        <v>0</v>
      </c>
      <c r="AT207" s="70">
        <f t="shared" si="22"/>
        <v>97.031645161290328</v>
      </c>
      <c r="AU207" s="70">
        <f t="shared" si="23"/>
        <v>0</v>
      </c>
      <c r="AV207" s="70">
        <f>IFERROR(VLOOKUP(A207,Maximos!A:AQ,8+(Precipitacion!$E$2-1)*3,FALSE),"")</f>
        <v>85</v>
      </c>
      <c r="AW207" s="79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207" s="72">
        <f t="shared" si="24"/>
        <v>-85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0</v>
      </c>
      <c r="L208" s="72"/>
      <c r="M208" s="72"/>
      <c r="N208" s="72"/>
      <c r="O208" s="72"/>
      <c r="P208" s="72"/>
      <c r="Q208" s="72"/>
      <c r="R208" s="72"/>
      <c r="S208" s="99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87"/>
      <c r="AP208" s="70">
        <f t="shared" si="19"/>
        <v>1</v>
      </c>
      <c r="AQ208" s="70">
        <f t="shared" si="20"/>
        <v>0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0</v>
      </c>
      <c r="AV208" s="70">
        <f>IFERROR(VLOOKUP(A208,Maximos!A:AQ,8+(Precipitacion!$E$2-1)*3,FALSE),"")</f>
        <v>24</v>
      </c>
      <c r="AW208" s="79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208" s="72">
        <f t="shared" si="24"/>
        <v>-24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0</v>
      </c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87"/>
      <c r="AP209" s="70">
        <f t="shared" si="19"/>
        <v>1</v>
      </c>
      <c r="AQ209" s="70">
        <f t="shared" si="20"/>
        <v>0</v>
      </c>
      <c r="AR209" s="70">
        <f>IFERROR(VLOOKUP(A209,Climatologia_PP!A:U,9+Precipitacion!$E$2,FALSE),"")</f>
        <v>54.340740740740742</v>
      </c>
      <c r="AS209" s="70">
        <f t="shared" si="21"/>
        <v>0</v>
      </c>
      <c r="AT209" s="70">
        <f t="shared" si="22"/>
        <v>94.162752688172048</v>
      </c>
      <c r="AU209" s="70">
        <f t="shared" si="23"/>
        <v>0</v>
      </c>
      <c r="AV209" s="70">
        <f>IFERROR(VLOOKUP(A209,Maximos!A:AQ,8+(Precipitacion!$E$2-1)*3,FALSE),"")</f>
        <v>46.9</v>
      </c>
      <c r="AW209" s="79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209" s="72">
        <f t="shared" si="24"/>
        <v>-46.9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87"/>
      <c r="AP210" s="70">
        <f t="shared" si="19"/>
        <v>1</v>
      </c>
      <c r="AQ210" s="70">
        <f t="shared" si="20"/>
        <v>0</v>
      </c>
      <c r="AR210" s="70">
        <f>IFERROR(VLOOKUP(A210,Climatologia_PP!A:U,9+Precipitacion!$E$2,FALSE),"")</f>
        <v>28.383333333333329</v>
      </c>
      <c r="AS210" s="70">
        <f t="shared" si="21"/>
        <v>0</v>
      </c>
      <c r="AT210" s="70">
        <f t="shared" si="22"/>
        <v>96.951080645161284</v>
      </c>
      <c r="AU210" s="70">
        <f t="shared" si="23"/>
        <v>0</v>
      </c>
      <c r="AV210" s="70">
        <f>IFERROR(VLOOKUP(A210,Maximos!A:AQ,8+(Precipitacion!$E$2-1)*3,FALSE),"")</f>
        <v>43.2</v>
      </c>
      <c r="AW210" s="79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32713</v>
      </c>
      <c r="AX210" s="72">
        <f t="shared" si="24"/>
        <v>-43.2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0</v>
      </c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87"/>
      <c r="AP211" s="70">
        <f t="shared" si="19"/>
        <v>1</v>
      </c>
      <c r="AQ211" s="70">
        <f t="shared" si="20"/>
        <v>0</v>
      </c>
      <c r="AR211" s="70">
        <f>IFERROR(VLOOKUP(A211,Climatologia_PP!A:U,9+Precipitacion!$E$2,FALSE),"")</f>
        <v>100.0344827586207</v>
      </c>
      <c r="AS211" s="70">
        <f t="shared" si="21"/>
        <v>0</v>
      </c>
      <c r="AT211" s="70">
        <f t="shared" si="22"/>
        <v>89.254360400444938</v>
      </c>
      <c r="AU211" s="70">
        <f t="shared" si="23"/>
        <v>0</v>
      </c>
      <c r="AV211" s="70">
        <f>IFERROR(VLOOKUP(A211,Maximos!A:AQ,8+(Precipitacion!$E$2-1)*3,FALSE),"")</f>
        <v>127</v>
      </c>
      <c r="AW211" s="79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1" s="72">
        <f t="shared" si="24"/>
        <v>-127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1</v>
      </c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87"/>
      <c r="AP212" s="70">
        <f t="shared" si="19"/>
        <v>1</v>
      </c>
      <c r="AQ212" s="70">
        <f t="shared" si="20"/>
        <v>1</v>
      </c>
      <c r="AR212" s="70">
        <f>IFERROR(VLOOKUP(A212,Climatologia_PP!A:U,9+Precipitacion!$E$2,FALSE),"")</f>
        <v>70.66551724137932</v>
      </c>
      <c r="AS212" s="70">
        <f t="shared" si="21"/>
        <v>1.4151173571463425</v>
      </c>
      <c r="AT212" s="70">
        <f t="shared" si="22"/>
        <v>93.409155728587322</v>
      </c>
      <c r="AU212" s="70">
        <f t="shared" si="23"/>
        <v>1</v>
      </c>
      <c r="AV212" s="70">
        <f>IFERROR(VLOOKUP(A212,Maximos!A:AQ,8+(Precipitacion!$E$2-1)*3,FALSE),"")</f>
        <v>117</v>
      </c>
      <c r="AW212" s="79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2" s="72">
        <f t="shared" si="24"/>
        <v>-116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1</v>
      </c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87"/>
      <c r="AP213" s="70">
        <f t="shared" si="19"/>
        <v>1</v>
      </c>
      <c r="AQ213" s="70">
        <f t="shared" si="20"/>
        <v>1</v>
      </c>
      <c r="AR213" s="70">
        <f>IFERROR(VLOOKUP(A213,Climatologia_PP!A:U,9+Precipitacion!$E$2,FALSE),"")</f>
        <v>55.5</v>
      </c>
      <c r="AS213" s="70">
        <f t="shared" si="21"/>
        <v>1.8018018018018018</v>
      </c>
      <c r="AT213" s="70">
        <f t="shared" si="22"/>
        <v>95.038225806451607</v>
      </c>
      <c r="AU213" s="70">
        <f t="shared" si="23"/>
        <v>1</v>
      </c>
      <c r="AV213" s="70">
        <f>IFERROR(VLOOKUP(A213,Maximos!A:AQ,8+(Precipitacion!$E$2-1)*3,FALSE),"")</f>
        <v>44</v>
      </c>
      <c r="AW213" s="79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3" s="72">
        <f t="shared" si="24"/>
        <v>-43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87"/>
      <c r="AP214" s="70">
        <f t="shared" si="19"/>
        <v>1</v>
      </c>
      <c r="AQ214" s="70">
        <f t="shared" si="20"/>
        <v>0</v>
      </c>
      <c r="AR214" s="70">
        <f>IFERROR(VLOOKUP(A214,Climatologia_PP!A:U,9+Precipitacion!$E$2,FALSE),"")</f>
        <v>30.140740740740739</v>
      </c>
      <c r="AS214" s="70">
        <f t="shared" si="21"/>
        <v>0</v>
      </c>
      <c r="AT214" s="70">
        <f t="shared" si="22"/>
        <v>96.762301075268823</v>
      </c>
      <c r="AU214" s="70">
        <f t="shared" si="23"/>
        <v>0</v>
      </c>
      <c r="AV214" s="70">
        <f>IFERROR(VLOOKUP(A214,Maximos!A:AQ,8+(Precipitacion!$E$2-1)*3,FALSE),"")</f>
        <v>116</v>
      </c>
      <c r="AW214" s="79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37807</v>
      </c>
      <c r="AX214" s="72">
        <f t="shared" si="24"/>
        <v>-116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87"/>
      <c r="AP215" s="70">
        <f t="shared" si="19"/>
        <v>1</v>
      </c>
      <c r="AQ215" s="70">
        <f t="shared" si="20"/>
        <v>0</v>
      </c>
      <c r="AR215" s="70">
        <f>IFERROR(VLOOKUP(A215,Climatologia_PP!A:U,9+Precipitacion!$E$2,FALSE),"")</f>
        <v>39.11724137931035</v>
      </c>
      <c r="AS215" s="70">
        <f t="shared" si="21"/>
        <v>0</v>
      </c>
      <c r="AT215" s="70">
        <f t="shared" si="22"/>
        <v>95.798051167964402</v>
      </c>
      <c r="AU215" s="70">
        <f t="shared" si="23"/>
        <v>0</v>
      </c>
      <c r="AV215" s="70">
        <f>IFERROR(VLOOKUP(A215,Maximos!A:AQ,8+(Precipitacion!$E$2-1)*3,FALSE),"")</f>
        <v>100</v>
      </c>
      <c r="AW215" s="79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28685</v>
      </c>
      <c r="AX215" s="72">
        <f t="shared" si="24"/>
        <v>-100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87"/>
      <c r="AP216" s="70">
        <f t="shared" si="19"/>
        <v>0</v>
      </c>
      <c r="AQ216" s="70" t="str">
        <f t="shared" si="20"/>
        <v/>
      </c>
      <c r="AR216" s="70">
        <f>IFERROR(VLOOKUP(A216,Climatologia_PP!A:U,9+Precipitacion!$E$2,FALSE),"")</f>
        <v>59.551851851851843</v>
      </c>
      <c r="AS216" s="70" t="str">
        <f t="shared" si="21"/>
        <v/>
      </c>
      <c r="AT216" s="70" t="str">
        <f t="shared" si="22"/>
        <v/>
      </c>
      <c r="AU216" s="70" t="str">
        <f t="shared" si="23"/>
        <v/>
      </c>
      <c r="AV216" s="70" t="str">
        <f>IFERROR(VLOOKUP(A216,Maximos!A:AQ,8+(Precipitacion!$E$2-1)*3,FALSE),"")</f>
        <v/>
      </c>
      <c r="AW216" s="79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1.5</v>
      </c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87"/>
      <c r="AP217" s="70">
        <f t="shared" si="19"/>
        <v>1</v>
      </c>
      <c r="AQ217" s="70">
        <f t="shared" si="20"/>
        <v>1.5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1.5</v>
      </c>
      <c r="AV217" s="70">
        <f>IFERROR(VLOOKUP(A217,Maximos!A:AQ,8+(Precipitacion!$E$2-1)*3,FALSE),"")</f>
        <v>75</v>
      </c>
      <c r="AW217" s="79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217" s="72">
        <f t="shared" si="24"/>
        <v>-73.5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0</v>
      </c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87"/>
      <c r="AP218" s="70">
        <f t="shared" si="19"/>
        <v>1</v>
      </c>
      <c r="AQ218" s="70">
        <f t="shared" si="20"/>
        <v>0</v>
      </c>
      <c r="AR218" s="70">
        <f>IFERROR(VLOOKUP(A218,Climatologia_PP!A:U,9+Precipitacion!$E$2,FALSE),"")</f>
        <v>52.850000000000009</v>
      </c>
      <c r="AS218" s="70">
        <f t="shared" si="21"/>
        <v>0</v>
      </c>
      <c r="AT218" s="70">
        <f t="shared" si="22"/>
        <v>94.322887096774195</v>
      </c>
      <c r="AU218" s="70">
        <f t="shared" si="23"/>
        <v>0</v>
      </c>
      <c r="AV218" s="70">
        <f>IFERROR(VLOOKUP(A218,Maximos!A:AQ,8+(Precipitacion!$E$2-1)*3,FALSE),"")</f>
        <v>105</v>
      </c>
      <c r="AW218" s="79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8" s="72">
        <f t="shared" si="24"/>
        <v>-105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0</v>
      </c>
      <c r="L219" s="72"/>
      <c r="M219" s="72"/>
      <c r="N219" s="72"/>
      <c r="O219" s="72"/>
      <c r="P219" s="72"/>
      <c r="Q219" s="72"/>
      <c r="R219" s="72"/>
      <c r="S219" s="99"/>
      <c r="T219" s="72"/>
      <c r="U219" s="72"/>
      <c r="V219" s="72"/>
      <c r="W219" s="72"/>
      <c r="X219" s="72"/>
      <c r="Y219" s="96"/>
      <c r="Z219" s="96"/>
      <c r="AA219" s="96"/>
      <c r="AB219" s="96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87"/>
      <c r="AP219" s="70">
        <f t="shared" si="19"/>
        <v>1</v>
      </c>
      <c r="AQ219" s="70">
        <f t="shared" si="20"/>
        <v>0</v>
      </c>
      <c r="AR219" s="70">
        <f>IFERROR(VLOOKUP(A219,Climatologia_PP!A:U,9+Precipitacion!$E$2,FALSE),"")</f>
        <v>327.625</v>
      </c>
      <c r="AS219" s="70">
        <f t="shared" si="21"/>
        <v>0</v>
      </c>
      <c r="AT219" s="70">
        <f t="shared" si="22"/>
        <v>64.806733870967747</v>
      </c>
      <c r="AU219" s="70">
        <f t="shared" si="23"/>
        <v>0</v>
      </c>
      <c r="AV219" s="70">
        <f>IFERROR(VLOOKUP(A219,Maximos!A:AQ,8+(Precipitacion!$E$2-1)*3,FALSE),"")</f>
        <v>174</v>
      </c>
      <c r="AW219" s="79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39277</v>
      </c>
      <c r="AX219" s="72">
        <f t="shared" si="24"/>
        <v>-174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0</v>
      </c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87"/>
      <c r="AP220" s="70">
        <f t="shared" si="19"/>
        <v>1</v>
      </c>
      <c r="AQ220" s="70">
        <f t="shared" si="20"/>
        <v>0</v>
      </c>
      <c r="AR220" s="70">
        <f>IFERROR(VLOOKUP(A220,Climatologia_PP!A:U,9+Precipitacion!$E$2,FALSE),"")</f>
        <v>72.964285714285708</v>
      </c>
      <c r="AS220" s="70">
        <f t="shared" si="21"/>
        <v>0</v>
      </c>
      <c r="AT220" s="70">
        <f t="shared" si="22"/>
        <v>92.162223502304144</v>
      </c>
      <c r="AU220" s="70">
        <f t="shared" si="23"/>
        <v>0</v>
      </c>
      <c r="AV220" s="70">
        <f>IFERROR(VLOOKUP(A220,Maximos!A:AQ,8+(Precipitacion!$E$2-1)*3,FALSE),"")</f>
        <v>50</v>
      </c>
      <c r="AW220" s="79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45849</v>
      </c>
      <c r="AX220" s="72">
        <f t="shared" si="24"/>
        <v>-50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0.2</v>
      </c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87"/>
      <c r="AP221" s="70">
        <f t="shared" si="19"/>
        <v>1</v>
      </c>
      <c r="AQ221" s="70">
        <f t="shared" si="20"/>
        <v>0.2</v>
      </c>
      <c r="AR221" s="70">
        <f>IFERROR(VLOOKUP(A221,Climatologia_PP!A:U,9+Precipitacion!$E$2,FALSE),"")</f>
        <v>329.98095406087242</v>
      </c>
      <c r="AS221" s="70">
        <f t="shared" si="21"/>
        <v>6.0609558684743214E-2</v>
      </c>
      <c r="AT221" s="70">
        <f t="shared" si="22"/>
        <v>64.753658805719198</v>
      </c>
      <c r="AU221" s="70">
        <f t="shared" si="23"/>
        <v>0.2</v>
      </c>
      <c r="AV221" s="70">
        <f>IFERROR(VLOOKUP(A221,Maximos!A:AQ,8+(Precipitacion!$E$2-1)*3,FALSE),"")</f>
        <v>134.19999999999999</v>
      </c>
      <c r="AW221" s="79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31245</v>
      </c>
      <c r="AX221" s="72">
        <f t="shared" si="24"/>
        <v>-134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0</v>
      </c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87"/>
      <c r="AP222" s="70">
        <f t="shared" si="19"/>
        <v>1</v>
      </c>
      <c r="AQ222" s="70">
        <f t="shared" si="20"/>
        <v>0</v>
      </c>
      <c r="AR222" s="70">
        <f>IFERROR(VLOOKUP(A222,Climatologia_PP!A:U,9+Precipitacion!$E$2,FALSE),"")</f>
        <v>174.72413793103451</v>
      </c>
      <c r="AS222" s="70">
        <f t="shared" si="21"/>
        <v>0</v>
      </c>
      <c r="AT222" s="70">
        <f t="shared" si="22"/>
        <v>81.231245828698547</v>
      </c>
      <c r="AU222" s="70">
        <f t="shared" si="23"/>
        <v>0</v>
      </c>
      <c r="AV222" s="70">
        <f>IFERROR(VLOOKUP(A222,Maximos!A:AQ,8+(Precipitacion!$E$2-1)*3,FALSE),"")</f>
        <v>135</v>
      </c>
      <c r="AW222" s="79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222" s="72">
        <f t="shared" si="24"/>
        <v>-135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87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128.5033333333333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66</v>
      </c>
      <c r="AW223" s="79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14</v>
      </c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87"/>
      <c r="AP224" s="70">
        <f t="shared" si="19"/>
        <v>1</v>
      </c>
      <c r="AQ224" s="70">
        <f t="shared" si="20"/>
        <v>14</v>
      </c>
      <c r="AR224" s="70">
        <f>IFERROR(VLOOKUP(A224,Climatologia_PP!A:U,9+Precipitacion!$E$2,FALSE),"")</f>
        <v>168.89285714285711</v>
      </c>
      <c r="AS224" s="70">
        <f t="shared" si="21"/>
        <v>8.2892789173186738</v>
      </c>
      <c r="AT224" s="70">
        <f t="shared" si="22"/>
        <v>200</v>
      </c>
      <c r="AU224" s="70">
        <f t="shared" si="23"/>
        <v>14</v>
      </c>
      <c r="AV224" s="70">
        <f>IFERROR(VLOOKUP(A224,Maximos!A:AQ,8+(Precipitacion!$E$2-1)*3,FALSE),"")</f>
        <v>90</v>
      </c>
      <c r="AW224" s="79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224" s="72">
        <f t="shared" si="24"/>
        <v>-76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3</v>
      </c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87"/>
      <c r="AP225" s="70">
        <f t="shared" si="19"/>
        <v>1</v>
      </c>
      <c r="AQ225" s="70">
        <f t="shared" si="20"/>
        <v>3</v>
      </c>
      <c r="AR225" s="70">
        <f>IFERROR(VLOOKUP(A225,Climatologia_PP!A:U,9+Precipitacion!$E$2,FALSE),"")</f>
        <v>200.55172413793099</v>
      </c>
      <c r="AS225" s="70">
        <f t="shared" si="21"/>
        <v>1.4958734525447046</v>
      </c>
      <c r="AT225" s="70">
        <f t="shared" si="22"/>
        <v>81.456863181312571</v>
      </c>
      <c r="AU225" s="70">
        <f t="shared" si="23"/>
        <v>3</v>
      </c>
      <c r="AV225" s="70">
        <f>IFERROR(VLOOKUP(A225,Maximos!A:AQ,8+(Precipitacion!$E$2-1)*3,FALSE),"")</f>
        <v>95</v>
      </c>
      <c r="AW225" s="79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225" s="72">
        <f t="shared" si="24"/>
        <v>-92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3</v>
      </c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87"/>
      <c r="AP226" s="70">
        <f t="shared" si="19"/>
        <v>1</v>
      </c>
      <c r="AQ226" s="70">
        <f t="shared" si="20"/>
        <v>3</v>
      </c>
      <c r="AR226" s="70">
        <f>IFERROR(VLOOKUP(A226,Climatologia_PP!A:U,9+Precipitacion!$E$2,FALSE),"")</f>
        <v>168.9576923076923</v>
      </c>
      <c r="AS226" s="70">
        <f t="shared" si="21"/>
        <v>1.7755924332445538</v>
      </c>
      <c r="AT226" s="70">
        <f t="shared" si="22"/>
        <v>84.85067369727048</v>
      </c>
      <c r="AU226" s="70">
        <f t="shared" si="23"/>
        <v>3</v>
      </c>
      <c r="AV226" s="70">
        <f>IFERROR(VLOOKUP(A226,Maximos!A:AQ,8+(Precipitacion!$E$2-1)*3,FALSE),"")</f>
        <v>70</v>
      </c>
      <c r="AW226" s="79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30153</v>
      </c>
      <c r="AX226" s="72">
        <f t="shared" si="24"/>
        <v>-67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87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140.74615384615379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60</v>
      </c>
      <c r="AW227" s="79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41467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87"/>
      <c r="AP228" s="70">
        <f t="shared" si="19"/>
        <v>1</v>
      </c>
      <c r="AQ228" s="70">
        <f t="shared" si="20"/>
        <v>0</v>
      </c>
      <c r="AR228" s="70">
        <f>IFERROR(VLOOKUP(A228,Climatologia_PP!A:U,9+Precipitacion!$E$2,FALSE),"")</f>
        <v>382.39655172413802</v>
      </c>
      <c r="AS228" s="70">
        <f t="shared" si="21"/>
        <v>0</v>
      </c>
      <c r="AT228" s="70">
        <f t="shared" si="22"/>
        <v>58.923209121245819</v>
      </c>
      <c r="AU228" s="70">
        <f t="shared" si="23"/>
        <v>0</v>
      </c>
      <c r="AV228" s="70">
        <f>IFERROR(VLOOKUP(A228,Maximos!A:AQ,8+(Precipitacion!$E$2-1)*3,FALSE),"")</f>
        <v>130</v>
      </c>
      <c r="AW228" s="79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28" s="72">
        <f t="shared" si="24"/>
        <v>-130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3</v>
      </c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87"/>
      <c r="AP229" s="70">
        <f t="shared" si="19"/>
        <v>1</v>
      </c>
      <c r="AQ229" s="70">
        <f t="shared" si="20"/>
        <v>3</v>
      </c>
      <c r="AR229" s="70">
        <f>IFERROR(VLOOKUP(A229,Climatologia_PP!A:U,9+Precipitacion!$E$2,FALSE),"")</f>
        <v>137.33928571428569</v>
      </c>
      <c r="AS229" s="70">
        <f t="shared" si="21"/>
        <v>2.184371343128332</v>
      </c>
      <c r="AT229" s="70">
        <f t="shared" si="22"/>
        <v>88.247102534562217</v>
      </c>
      <c r="AU229" s="70">
        <f t="shared" si="23"/>
        <v>3</v>
      </c>
      <c r="AV229" s="70">
        <f>IFERROR(VLOOKUP(A229,Maximos!A:AQ,8+(Precipitacion!$E$2-1)*3,FALSE),"")</f>
        <v>53</v>
      </c>
      <c r="AW229" s="79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9" s="72">
        <f t="shared" si="24"/>
        <v>-50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87"/>
      <c r="AP230" s="70">
        <f t="shared" si="19"/>
        <v>0</v>
      </c>
      <c r="AQ230" s="70" t="str">
        <f t="shared" si="20"/>
        <v/>
      </c>
      <c r="AR230" s="70">
        <f>IFERROR(VLOOKUP(A230,Climatologia_PP!A:U,9+Precipitacion!$E$2,FALSE),"")</f>
        <v>129.83333333333329</v>
      </c>
      <c r="AS230" s="70" t="str">
        <f t="shared" si="21"/>
        <v/>
      </c>
      <c r="AT230" s="70" t="str">
        <f t="shared" si="22"/>
        <v/>
      </c>
      <c r="AU230" s="70" t="str">
        <f t="shared" si="23"/>
        <v/>
      </c>
      <c r="AV230" s="70">
        <f>IFERROR(VLOOKUP(A230,Maximos!A:AQ,8+(Precipitacion!$E$2-1)*3,FALSE),"")</f>
        <v>26</v>
      </c>
      <c r="AW230" s="79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0" s="72" t="str">
        <f t="shared" si="24"/>
        <v>NA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2</v>
      </c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87"/>
      <c r="AP231" s="70">
        <f t="shared" si="19"/>
        <v>1</v>
      </c>
      <c r="AQ231" s="70">
        <f t="shared" si="20"/>
        <v>2</v>
      </c>
      <c r="AR231" s="70">
        <f>IFERROR(VLOOKUP(A231,Climatologia_PP!A:U,9+Precipitacion!$E$2,FALSE),"")</f>
        <v>124.3448275862069</v>
      </c>
      <c r="AS231" s="70">
        <f t="shared" si="21"/>
        <v>1.6084303937881308</v>
      </c>
      <c r="AT231" s="70">
        <f t="shared" si="22"/>
        <v>88.642958843159064</v>
      </c>
      <c r="AU231" s="70">
        <f t="shared" si="23"/>
        <v>2</v>
      </c>
      <c r="AV231" s="70">
        <f>IFERROR(VLOOKUP(A231,Maximos!A:AQ,8+(Precipitacion!$E$2-1)*3,FALSE),"")</f>
        <v>59</v>
      </c>
      <c r="AW231" s="79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44754</v>
      </c>
      <c r="AX231" s="72">
        <f t="shared" si="24"/>
        <v>-57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0</v>
      </c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87"/>
      <c r="AP232" s="70">
        <f t="shared" si="19"/>
        <v>1</v>
      </c>
      <c r="AQ232" s="70">
        <f t="shared" si="20"/>
        <v>0</v>
      </c>
      <c r="AR232" s="70">
        <f>IFERROR(VLOOKUP(A232,Climatologia_PP!A:U,9+Precipitacion!$E$2,FALSE),"")</f>
        <v>75.433333333333337</v>
      </c>
      <c r="AS232" s="70">
        <f t="shared" si="21"/>
        <v>0</v>
      </c>
      <c r="AT232" s="70">
        <f t="shared" si="22"/>
        <v>91.897000000000006</v>
      </c>
      <c r="AU232" s="70">
        <f t="shared" si="23"/>
        <v>0</v>
      </c>
      <c r="AV232" s="70">
        <f>IFERROR(VLOOKUP(A232,Maximos!A:AQ,8+(Precipitacion!$E$2-1)*3,FALSE),"")</f>
        <v>33</v>
      </c>
      <c r="AW232" s="79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44761</v>
      </c>
      <c r="AX232" s="72">
        <f t="shared" si="24"/>
        <v>-33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2</v>
      </c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87"/>
      <c r="AP233" s="70">
        <f t="shared" si="19"/>
        <v>1</v>
      </c>
      <c r="AQ233" s="70">
        <f t="shared" si="20"/>
        <v>2</v>
      </c>
      <c r="AR233" s="70">
        <f>IFERROR(VLOOKUP(A233,Climatologia_PP!A:U,9+Precipitacion!$E$2,FALSE),"")</f>
        <v>121.76666666666669</v>
      </c>
      <c r="AS233" s="70">
        <f t="shared" si="21"/>
        <v>1.6424856282507525</v>
      </c>
      <c r="AT233" s="70">
        <f t="shared" si="22"/>
        <v>88.919903225806451</v>
      </c>
      <c r="AU233" s="70">
        <f t="shared" si="23"/>
        <v>2</v>
      </c>
      <c r="AV233" s="70">
        <f>IFERROR(VLOOKUP(A233,Maximos!A:AQ,8+(Precipitacion!$E$2-1)*3,FALSE),"")</f>
        <v>63</v>
      </c>
      <c r="AW233" s="79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3" s="72">
        <f t="shared" si="24"/>
        <v>-61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0</v>
      </c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87"/>
      <c r="AP234" s="70">
        <f t="shared" si="19"/>
        <v>1</v>
      </c>
      <c r="AQ234" s="70">
        <f t="shared" si="20"/>
        <v>0</v>
      </c>
      <c r="AR234" s="70">
        <f>IFERROR(VLOOKUP(A234,Climatologia_PP!A:U,9+Precipitacion!$E$2,FALSE),"")</f>
        <v>369.21724137931039</v>
      </c>
      <c r="AS234" s="70">
        <f t="shared" si="21"/>
        <v>0</v>
      </c>
      <c r="AT234" s="70">
        <f t="shared" si="22"/>
        <v>60.338922135706333</v>
      </c>
      <c r="AU234" s="70">
        <f t="shared" si="23"/>
        <v>0</v>
      </c>
      <c r="AV234" s="70">
        <f>IFERROR(VLOOKUP(A234,Maximos!A:AQ,8+(Precipitacion!$E$2-1)*3,FALSE),"")</f>
        <v>110</v>
      </c>
      <c r="AW234" s="79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33066</v>
      </c>
      <c r="AX234" s="72">
        <f t="shared" si="24"/>
        <v>-110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15</v>
      </c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87"/>
      <c r="AP235" s="70">
        <f t="shared" si="19"/>
        <v>1</v>
      </c>
      <c r="AQ235" s="70">
        <f t="shared" si="20"/>
        <v>15</v>
      </c>
      <c r="AR235" s="70">
        <f>IFERROR(VLOOKUP(A235,Climatologia_PP!A:U,9+Precipitacion!$E$2,FALSE),"")</f>
        <v>393</v>
      </c>
      <c r="AS235" s="70">
        <f t="shared" si="21"/>
        <v>3.8167938931297711</v>
      </c>
      <c r="AT235" s="70">
        <f t="shared" si="22"/>
        <v>118.32061068702291</v>
      </c>
      <c r="AU235" s="70">
        <f t="shared" si="23"/>
        <v>15</v>
      </c>
      <c r="AV235" s="70">
        <f>IFERROR(VLOOKUP(A235,Maximos!A:AQ,8+(Precipitacion!$E$2-1)*3,FALSE),"")</f>
        <v>136</v>
      </c>
      <c r="AW235" s="79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34544</v>
      </c>
      <c r="AX235" s="72">
        <f t="shared" si="24"/>
        <v>-121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0</v>
      </c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87"/>
      <c r="AP236" s="70">
        <f t="shared" si="19"/>
        <v>1</v>
      </c>
      <c r="AQ236" s="70">
        <f t="shared" si="20"/>
        <v>0</v>
      </c>
      <c r="AR236" s="70">
        <f>IFERROR(VLOOKUP(A236,Climatologia_PP!A:U,9+Precipitacion!$E$2,FALSE),"")</f>
        <v>85.779310344827593</v>
      </c>
      <c r="AS236" s="70">
        <f t="shared" si="21"/>
        <v>0</v>
      </c>
      <c r="AT236" s="70">
        <f t="shared" si="22"/>
        <v>90.785641824249169</v>
      </c>
      <c r="AU236" s="70">
        <f t="shared" si="23"/>
        <v>0</v>
      </c>
      <c r="AV236" s="70">
        <f>IFERROR(VLOOKUP(A236,Maximos!A:AQ,8+(Precipitacion!$E$2-1)*3,FALSE),"")</f>
        <v>83</v>
      </c>
      <c r="AW236" s="79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236" s="72">
        <f t="shared" si="24"/>
        <v>-83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2</v>
      </c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87"/>
      <c r="AP237" s="70">
        <f t="shared" si="19"/>
        <v>1</v>
      </c>
      <c r="AQ237" s="70">
        <f t="shared" si="20"/>
        <v>2</v>
      </c>
      <c r="AR237" s="70">
        <f>IFERROR(VLOOKUP(A237,Climatologia_PP!A:U,9+Precipitacion!$E$2,FALSE),"")</f>
        <v>144.93928571428569</v>
      </c>
      <c r="AS237" s="70">
        <f t="shared" si="21"/>
        <v>1.379888130497992</v>
      </c>
      <c r="AT237" s="70">
        <f t="shared" si="22"/>
        <v>86.430715437788024</v>
      </c>
      <c r="AU237" s="70">
        <f t="shared" si="23"/>
        <v>2</v>
      </c>
      <c r="AV237" s="70">
        <f>IFERROR(VLOOKUP(A237,Maximos!A:AQ,8+(Precipitacion!$E$2-1)*3,FALSE),"")</f>
        <v>59.1</v>
      </c>
      <c r="AW237" s="79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237" s="72">
        <f t="shared" si="24"/>
        <v>-57.1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</v>
      </c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87"/>
      <c r="AP238" s="70">
        <f t="shared" si="19"/>
        <v>1</v>
      </c>
      <c r="AQ238" s="70">
        <f t="shared" si="20"/>
        <v>0</v>
      </c>
      <c r="AR238" s="70">
        <f>IFERROR(VLOOKUP(A238,Climatologia_PP!A:U,9+Precipitacion!$E$2,FALSE),"")</f>
        <v>64.433333333333351</v>
      </c>
      <c r="AS238" s="70">
        <f t="shared" si="21"/>
        <v>0</v>
      </c>
      <c r="AT238" s="70">
        <f t="shared" si="22"/>
        <v>93.078612903225803</v>
      </c>
      <c r="AU238" s="70">
        <f t="shared" si="23"/>
        <v>0</v>
      </c>
      <c r="AV238" s="70">
        <f>IFERROR(VLOOKUP(A238,Maximos!A:AQ,8+(Precipitacion!$E$2-1)*3,FALSE),"")</f>
        <v>120</v>
      </c>
      <c r="AW238" s="79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238" s="72">
        <f t="shared" si="24"/>
        <v>-120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4.5999999999999996</v>
      </c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87"/>
      <c r="AP239" s="70">
        <f t="shared" si="19"/>
        <v>1</v>
      </c>
      <c r="AQ239" s="70">
        <f t="shared" si="20"/>
        <v>4.5999999999999996</v>
      </c>
      <c r="AR239" s="70">
        <f>IFERROR(VLOOKUP(A239,Climatologia_PP!A:U,9+Precipitacion!$E$2,FALSE),"")</f>
        <v>151.2413793103448</v>
      </c>
      <c r="AS239" s="70">
        <f t="shared" si="21"/>
        <v>3.0414956680346559</v>
      </c>
      <c r="AT239" s="70">
        <f t="shared" si="22"/>
        <v>94.286365709074346</v>
      </c>
      <c r="AU239" s="70">
        <f t="shared" si="23"/>
        <v>4.5999999999999996</v>
      </c>
      <c r="AV239" s="70">
        <f>IFERROR(VLOOKUP(A239,Maximos!A:AQ,8+(Precipitacion!$E$2-1)*3,FALSE),"")</f>
        <v>50.4</v>
      </c>
      <c r="AW239" s="79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239" s="72">
        <f t="shared" si="24"/>
        <v>-45.8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87"/>
      <c r="AP240" s="70">
        <f t="shared" si="19"/>
        <v>1</v>
      </c>
      <c r="AQ240" s="70">
        <f t="shared" si="20"/>
        <v>0</v>
      </c>
      <c r="AR240" s="70">
        <f>IFERROR(VLOOKUP(A240,Climatologia_PP!A:U,9+Precipitacion!$E$2,FALSE),"")</f>
        <v>62.724137931034477</v>
      </c>
      <c r="AS240" s="70">
        <f t="shared" si="21"/>
        <v>0</v>
      </c>
      <c r="AT240" s="70">
        <f t="shared" si="22"/>
        <v>93.262213570634032</v>
      </c>
      <c r="AU240" s="70">
        <f t="shared" si="23"/>
        <v>0</v>
      </c>
      <c r="AV240" s="70">
        <f>IFERROR(VLOOKUP(A240,Maximos!A:AQ,8+(Precipitacion!$E$2-1)*3,FALSE),"")</f>
        <v>55</v>
      </c>
      <c r="AW240" s="79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27578</v>
      </c>
      <c r="AX240" s="72">
        <f t="shared" si="24"/>
        <v>-55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/>
      <c r="L241" s="72"/>
      <c r="M241" s="72"/>
      <c r="N241" s="72"/>
      <c r="O241" s="72"/>
      <c r="P241" s="72"/>
      <c r="Q241" s="72"/>
      <c r="R241" s="72"/>
      <c r="S241" s="99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87"/>
      <c r="AP241" s="70">
        <f t="shared" si="19"/>
        <v>0</v>
      </c>
      <c r="AQ241" s="70" t="str">
        <f t="shared" si="20"/>
        <v/>
      </c>
      <c r="AR241" s="70">
        <f>IFERROR(VLOOKUP(A241,Climatologia_PP!A:U,9+Precipitacion!$E$2,FALSE),"")</f>
        <v>90.064285714285688</v>
      </c>
      <c r="AS241" s="70" t="str">
        <f t="shared" si="21"/>
        <v/>
      </c>
      <c r="AT241" s="70" t="str">
        <f t="shared" si="22"/>
        <v/>
      </c>
      <c r="AU241" s="70" t="str">
        <f t="shared" si="23"/>
        <v/>
      </c>
      <c r="AV241" s="70">
        <f>IFERROR(VLOOKUP(A241,Maximos!A:AQ,8+(Precipitacion!$E$2-1)*3,FALSE),"")</f>
        <v>40</v>
      </c>
      <c r="AW241" s="79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241" s="72" t="str">
        <f t="shared" si="24"/>
        <v>NA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0</v>
      </c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87"/>
      <c r="AP242" s="70">
        <f t="shared" si="19"/>
        <v>1</v>
      </c>
      <c r="AQ242" s="70">
        <f t="shared" si="20"/>
        <v>0</v>
      </c>
      <c r="AR242" s="70">
        <f>IFERROR(VLOOKUP(A242,Climatologia_PP!A:U,9+Precipitacion!$E$2,FALSE),"")</f>
        <v>58.466666666666669</v>
      </c>
      <c r="AS242" s="70">
        <f t="shared" si="21"/>
        <v>0</v>
      </c>
      <c r="AT242" s="70">
        <f t="shared" si="22"/>
        <v>93.719548387096779</v>
      </c>
      <c r="AU242" s="70">
        <f t="shared" si="23"/>
        <v>0</v>
      </c>
      <c r="AV242" s="70">
        <f>IFERROR(VLOOKUP(A242,Maximos!A:AQ,8+(Precipitacion!$E$2-1)*3,FALSE),"")</f>
        <v>74</v>
      </c>
      <c r="AW242" s="79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28330</v>
      </c>
      <c r="AX242" s="72">
        <f t="shared" si="24"/>
        <v>-74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87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9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87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33.1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9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87"/>
      <c r="AP245" s="70">
        <f t="shared" si="19"/>
        <v>1</v>
      </c>
      <c r="AQ245" s="70">
        <f t="shared" si="20"/>
        <v>0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0</v>
      </c>
      <c r="AV245" s="70">
        <f>IFERROR(VLOOKUP(A245,Maximos!A:AQ,8+(Precipitacion!$E$2-1)*3,FALSE),"")</f>
        <v>125.7</v>
      </c>
      <c r="AW245" s="79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45" s="72">
        <f t="shared" si="24"/>
        <v>-125.7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87"/>
      <c r="AP246" s="70">
        <f t="shared" si="19"/>
        <v>1</v>
      </c>
      <c r="AQ246" s="70">
        <f t="shared" si="20"/>
        <v>0</v>
      </c>
      <c r="AR246" s="70">
        <f>IFERROR(VLOOKUP(A246,Climatologia_PP!A:U,9+Precipitacion!$E$2,FALSE),"")</f>
        <v>65.933333333333323</v>
      </c>
      <c r="AS246" s="70">
        <f t="shared" si="21"/>
        <v>0</v>
      </c>
      <c r="AT246" s="70">
        <f t="shared" si="22"/>
        <v>92.917483870967743</v>
      </c>
      <c r="AU246" s="70">
        <f t="shared" si="23"/>
        <v>0</v>
      </c>
      <c r="AV246" s="70">
        <f>IFERROR(VLOOKUP(A246,Maximos!A:AQ,8+(Precipitacion!$E$2-1)*3,FALSE),"")</f>
        <v>96.4</v>
      </c>
      <c r="AW246" s="79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246" s="72">
        <f t="shared" si="24"/>
        <v>-96.4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0</v>
      </c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87"/>
      <c r="AP247" s="70">
        <f t="shared" si="19"/>
        <v>1</v>
      </c>
      <c r="AQ247" s="70">
        <f t="shared" si="20"/>
        <v>0</v>
      </c>
      <c r="AR247" s="70">
        <f>IFERROR(VLOOKUP(A247,Climatologia_PP!A:U,9+Precipitacion!$E$2,FALSE),"")</f>
        <v>68.486206896551721</v>
      </c>
      <c r="AS247" s="70">
        <f t="shared" si="21"/>
        <v>0</v>
      </c>
      <c r="AT247" s="70">
        <f t="shared" si="22"/>
        <v>92.643255839822018</v>
      </c>
      <c r="AU247" s="70">
        <f t="shared" si="23"/>
        <v>0</v>
      </c>
      <c r="AV247" s="70">
        <f>IFERROR(VLOOKUP(A247,Maximos!A:AQ,8+(Precipitacion!$E$2-1)*3,FALSE),"")</f>
        <v>130</v>
      </c>
      <c r="AW247" s="79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247" s="72">
        <f t="shared" si="24"/>
        <v>-130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87"/>
      <c r="AP248" s="70">
        <f t="shared" si="19"/>
        <v>1</v>
      </c>
      <c r="AQ248" s="70">
        <f t="shared" si="20"/>
        <v>0</v>
      </c>
      <c r="AR248" s="70">
        <f>IFERROR(VLOOKUP(A248,Climatologia_PP!A:U,9+Precipitacion!$E$2,FALSE),"")</f>
        <v>114.26666666666669</v>
      </c>
      <c r="AS248" s="70">
        <f t="shared" si="21"/>
        <v>0</v>
      </c>
      <c r="AT248" s="70">
        <f t="shared" si="22"/>
        <v>87.725548387096765</v>
      </c>
      <c r="AU248" s="70">
        <f t="shared" si="23"/>
        <v>0</v>
      </c>
      <c r="AV248" s="70">
        <f>IFERROR(VLOOKUP(A248,Maximos!A:AQ,8+(Precipitacion!$E$2-1)*3,FALSE),"")</f>
        <v>90.5</v>
      </c>
      <c r="AW248" s="79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248" s="72">
        <f t="shared" si="24"/>
        <v>-90.5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87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48.614285714285707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133</v>
      </c>
      <c r="AW249" s="79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0</v>
      </c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87"/>
      <c r="AP250" s="70">
        <f t="shared" si="19"/>
        <v>1</v>
      </c>
      <c r="AQ250" s="70">
        <f t="shared" si="20"/>
        <v>0</v>
      </c>
      <c r="AR250" s="70">
        <f>IFERROR(VLOOKUP(A250,Climatologia_PP!A:U,9+Precipitacion!$E$2,FALSE),"")</f>
        <v>40.964285714285722</v>
      </c>
      <c r="AS250" s="70">
        <f t="shared" si="21"/>
        <v>0</v>
      </c>
      <c r="AT250" s="70">
        <f t="shared" si="22"/>
        <v>95.599642857142854</v>
      </c>
      <c r="AU250" s="70">
        <f t="shared" si="23"/>
        <v>0</v>
      </c>
      <c r="AV250" s="70">
        <f>IFERROR(VLOOKUP(A250,Maximos!A:AQ,8+(Precipitacion!$E$2-1)*3,FALSE),"")</f>
        <v>78</v>
      </c>
      <c r="AW250" s="79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40390</v>
      </c>
      <c r="AX250" s="72">
        <f t="shared" si="24"/>
        <v>-78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87"/>
      <c r="AP251" s="70">
        <f t="shared" si="19"/>
        <v>1</v>
      </c>
      <c r="AQ251" s="70">
        <f t="shared" si="20"/>
        <v>0</v>
      </c>
      <c r="AR251" s="70">
        <f>IFERROR(VLOOKUP(A251,Climatologia_PP!A:U,9+Precipitacion!$E$2,FALSE),"")</f>
        <v>227.34137931034479</v>
      </c>
      <c r="AS251" s="70">
        <f t="shared" si="21"/>
        <v>0</v>
      </c>
      <c r="AT251" s="70">
        <f t="shared" si="22"/>
        <v>75.579135706340381</v>
      </c>
      <c r="AU251" s="70">
        <f t="shared" si="23"/>
        <v>0</v>
      </c>
      <c r="AV251" s="70">
        <f>IFERROR(VLOOKUP(A251,Maximos!A:AQ,8+(Precipitacion!$E$2-1)*3,FALSE),"")</f>
        <v>104</v>
      </c>
      <c r="AW251" s="79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251" s="72">
        <f t="shared" si="24"/>
        <v>-104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87"/>
      <c r="AP252" s="70">
        <f t="shared" si="19"/>
        <v>0</v>
      </c>
      <c r="AQ252" s="70" t="str">
        <f t="shared" si="20"/>
        <v/>
      </c>
      <c r="AR252" s="70">
        <f>IFERROR(VLOOKUP(A252,Climatologia_PP!A:U,9+Precipitacion!$E$2,FALSE),"")</f>
        <v>46.766666666666673</v>
      </c>
      <c r="AS252" s="70" t="str">
        <f t="shared" si="21"/>
        <v/>
      </c>
      <c r="AT252" s="70" t="str">
        <f t="shared" si="22"/>
        <v/>
      </c>
      <c r="AU252" s="70" t="str">
        <f t="shared" si="23"/>
        <v/>
      </c>
      <c r="AV252" s="70">
        <f>IFERROR(VLOOKUP(A252,Maximos!A:AQ,8+(Precipitacion!$E$2-1)*3,FALSE),"")</f>
        <v>137</v>
      </c>
      <c r="AW252" s="79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52" s="72" t="str">
        <f t="shared" si="24"/>
        <v>NA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87"/>
      <c r="AP253" s="70">
        <f t="shared" si="19"/>
        <v>1</v>
      </c>
      <c r="AQ253" s="70">
        <f t="shared" si="20"/>
        <v>0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0</v>
      </c>
      <c r="AV253" s="70">
        <f>IFERROR(VLOOKUP(A253,Maximos!A:AQ,8+(Precipitacion!$E$2-1)*3,FALSE),"")</f>
        <v>61.5</v>
      </c>
      <c r="AW253" s="79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44023</v>
      </c>
      <c r="AX253" s="72">
        <f t="shared" si="24"/>
        <v>-61.5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0</v>
      </c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87"/>
      <c r="AP254" s="70">
        <f t="shared" si="19"/>
        <v>1</v>
      </c>
      <c r="AQ254" s="70">
        <f t="shared" si="20"/>
        <v>0</v>
      </c>
      <c r="AR254" s="70">
        <f>IFERROR(VLOOKUP(A254,Climatologia_PP!A:U,9+Precipitacion!$E$2,FALSE),"")</f>
        <v>93.3</v>
      </c>
      <c r="AS254" s="70">
        <f t="shared" si="21"/>
        <v>0</v>
      </c>
      <c r="AT254" s="70">
        <f t="shared" si="22"/>
        <v>89.977774193548385</v>
      </c>
      <c r="AU254" s="70">
        <f t="shared" si="23"/>
        <v>0</v>
      </c>
      <c r="AV254" s="70">
        <f>IFERROR(VLOOKUP(A254,Maximos!A:AQ,8+(Precipitacion!$E$2-1)*3,FALSE),"")</f>
        <v>145</v>
      </c>
      <c r="AW254" s="79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42931</v>
      </c>
      <c r="AX254" s="72">
        <f t="shared" si="24"/>
        <v>-145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0</v>
      </c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87"/>
      <c r="AP255" s="70">
        <f t="shared" si="19"/>
        <v>1</v>
      </c>
      <c r="AQ255" s="70">
        <f t="shared" si="20"/>
        <v>0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0</v>
      </c>
      <c r="AV255" s="70">
        <f>IFERROR(VLOOKUP(A255,Maximos!A:AQ,8+(Precipitacion!$E$2-1)*3,FALSE),"")</f>
        <v>72</v>
      </c>
      <c r="AW255" s="79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29777</v>
      </c>
      <c r="AX255" s="72">
        <f t="shared" si="24"/>
        <v>-72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0</v>
      </c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87"/>
      <c r="AP256" s="70">
        <f t="shared" si="19"/>
        <v>1</v>
      </c>
      <c r="AQ256" s="70">
        <f t="shared" si="20"/>
        <v>0</v>
      </c>
      <c r="AR256" s="70">
        <f>IFERROR(VLOOKUP(A256,Climatologia_PP!A:U,9+Precipitacion!$E$2,FALSE),"")</f>
        <v>45.565517241379311</v>
      </c>
      <c r="AS256" s="70">
        <f t="shared" si="21"/>
        <v>0</v>
      </c>
      <c r="AT256" s="70">
        <f t="shared" si="22"/>
        <v>95.10538153503893</v>
      </c>
      <c r="AU256" s="70">
        <f t="shared" si="23"/>
        <v>0</v>
      </c>
      <c r="AV256" s="70">
        <f>IFERROR(VLOOKUP(A256,Maximos!A:AQ,8+(Precipitacion!$E$2-1)*3,FALSE),"")</f>
        <v>136.80000000000001</v>
      </c>
      <c r="AW256" s="79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56" s="72">
        <f t="shared" si="24"/>
        <v>-136.80000000000001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87"/>
      <c r="AP257" s="70">
        <f t="shared" si="19"/>
        <v>1</v>
      </c>
      <c r="AQ257" s="70">
        <f t="shared" si="20"/>
        <v>0</v>
      </c>
      <c r="AR257" s="70">
        <f>IFERROR(VLOOKUP(A257,Climatologia_PP!A:U,9+Precipitacion!$E$2,FALSE),"")</f>
        <v>162.10333333333341</v>
      </c>
      <c r="AS257" s="70">
        <f t="shared" si="21"/>
        <v>0</v>
      </c>
      <c r="AT257" s="70">
        <f t="shared" si="22"/>
        <v>82.586964516129029</v>
      </c>
      <c r="AU257" s="70">
        <f t="shared" si="23"/>
        <v>0</v>
      </c>
      <c r="AV257" s="70">
        <f>IFERROR(VLOOKUP(A257,Maximos!A:AQ,8+(Precipitacion!$E$2-1)*3,FALSE),"")</f>
        <v>130.30000000000001</v>
      </c>
      <c r="AW257" s="79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257" s="72">
        <f t="shared" si="24"/>
        <v>-130.30000000000001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87"/>
      <c r="AP258" s="70">
        <f t="shared" si="19"/>
        <v>1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55.7</v>
      </c>
      <c r="AW258" s="79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58" s="72">
        <f t="shared" si="24"/>
        <v>-55.7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87"/>
      <c r="AP259" s="70">
        <f t="shared" si="19"/>
        <v>1</v>
      </c>
      <c r="AQ259" s="70">
        <f t="shared" si="20"/>
        <v>0</v>
      </c>
      <c r="AR259" s="70">
        <f>IFERROR(VLOOKUP(A259,Climatologia_PP!A:U,9+Precipitacion!$E$2,FALSE),"")</f>
        <v>5.8965517241379306</v>
      </c>
      <c r="AS259" s="70">
        <f t="shared" si="21"/>
        <v>0</v>
      </c>
      <c r="AT259" s="70">
        <f t="shared" si="22"/>
        <v>99.366596218020021</v>
      </c>
      <c r="AU259" s="70">
        <f t="shared" si="23"/>
        <v>0</v>
      </c>
      <c r="AV259" s="70">
        <f>IFERROR(VLOOKUP(A259,Maximos!A:AQ,8+(Precipitacion!$E$2-1)*3,FALSE),"")</f>
        <v>110</v>
      </c>
      <c r="AW259" s="79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35270</v>
      </c>
      <c r="AX259" s="72">
        <f t="shared" si="24"/>
        <v>-110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87"/>
      <c r="AP260" s="70">
        <f t="shared" si="19"/>
        <v>1</v>
      </c>
      <c r="AQ260" s="70">
        <f t="shared" si="20"/>
        <v>0</v>
      </c>
      <c r="AR260" s="70">
        <f>IFERROR(VLOOKUP(A260,Climatologia_PP!A:U,9+Precipitacion!$E$2,FALSE),"")</f>
        <v>7.166666666666667</v>
      </c>
      <c r="AS260" s="70">
        <f t="shared" si="21"/>
        <v>0</v>
      </c>
      <c r="AT260" s="70">
        <f t="shared" si="22"/>
        <v>99.230161290322584</v>
      </c>
      <c r="AU260" s="70">
        <f t="shared" si="23"/>
        <v>0</v>
      </c>
      <c r="AV260" s="70">
        <f>IFERROR(VLOOKUP(A260,Maximos!A:AQ,8+(Precipitacion!$E$2-1)*3,FALSE),"")</f>
        <v>0</v>
      </c>
      <c r="AW260" s="79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60" s="72">
        <f t="shared" si="24"/>
        <v>0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87"/>
      <c r="AP261" s="70">
        <f t="shared" ref="AP261:AP324" si="25">COUNTIF(K261:AO261,"&gt;=0")</f>
        <v>1</v>
      </c>
      <c r="AQ261" s="70">
        <f t="shared" ref="AQ261:AQ324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324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324" si="29">IF(AP261&gt;0,MAX(K261:AO261),"")</f>
        <v>0</v>
      </c>
      <c r="AV261" s="70">
        <f>IFERROR(VLOOKUP(A261,Maximos!A:AQ,8+(Precipitacion!$E$2-1)*3,FALSE),"")</f>
        <v>46.5</v>
      </c>
      <c r="AW261" s="79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1" s="72">
        <f t="shared" ref="AX261:AX324" si="30">IFERROR(AU261-AV261,"NA")</f>
        <v>-46.5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87"/>
      <c r="AP262" s="70">
        <f t="shared" si="25"/>
        <v>1</v>
      </c>
      <c r="AQ262" s="70">
        <f t="shared" si="26"/>
        <v>0</v>
      </c>
      <c r="AR262" s="70">
        <f>IFERROR(VLOOKUP(A262,Climatologia_PP!A:U,9+Precipitacion!$E$2,FALSE),"")</f>
        <v>126.68965517241379</v>
      </c>
      <c r="AS262" s="70">
        <f t="shared" si="27"/>
        <v>0</v>
      </c>
      <c r="AT262" s="70">
        <f t="shared" si="28"/>
        <v>86.391078976640713</v>
      </c>
      <c r="AU262" s="70">
        <f t="shared" si="29"/>
        <v>0</v>
      </c>
      <c r="AV262" s="70">
        <f>IFERROR(VLOOKUP(A262,Maximos!A:AQ,8+(Precipitacion!$E$2-1)*3,FALSE),"")</f>
        <v>135</v>
      </c>
      <c r="AW262" s="79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262" s="72">
        <f t="shared" si="30"/>
        <v>-135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0</v>
      </c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87"/>
      <c r="AP263" s="70">
        <f t="shared" si="25"/>
        <v>1</v>
      </c>
      <c r="AQ263" s="70">
        <f t="shared" si="26"/>
        <v>0</v>
      </c>
      <c r="AR263" s="70">
        <f>IFERROR(VLOOKUP(A263,Climatologia_PP!A:U,9+Precipitacion!$E$2,FALSE),"")</f>
        <v>156.16</v>
      </c>
      <c r="AS263" s="70">
        <f t="shared" si="27"/>
        <v>0</v>
      </c>
      <c r="AT263" s="70">
        <f t="shared" si="28"/>
        <v>83.225393548387103</v>
      </c>
      <c r="AU263" s="70">
        <f t="shared" si="29"/>
        <v>0</v>
      </c>
      <c r="AV263" s="70">
        <f>IFERROR(VLOOKUP(A263,Maximos!A:AQ,8+(Precipitacion!$E$2-1)*3,FALSE),"")</f>
        <v>98</v>
      </c>
      <c r="AW263" s="79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263" s="72">
        <f t="shared" si="30"/>
        <v>-98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87"/>
      <c r="AP264" s="70">
        <f t="shared" si="25"/>
        <v>1</v>
      </c>
      <c r="AQ264" s="70">
        <f t="shared" si="26"/>
        <v>0</v>
      </c>
      <c r="AR264" s="70">
        <f>IFERROR(VLOOKUP(A264,Climatologia_PP!A:U,9+Precipitacion!$E$2,FALSE),"")</f>
        <v>104.31666666666671</v>
      </c>
      <c r="AS264" s="70">
        <f t="shared" si="27"/>
        <v>0</v>
      </c>
      <c r="AT264" s="70">
        <f t="shared" si="28"/>
        <v>88.794370967741926</v>
      </c>
      <c r="AU264" s="70">
        <f t="shared" si="29"/>
        <v>0</v>
      </c>
      <c r="AV264" s="70">
        <f>IFERROR(VLOOKUP(A264,Maximos!A:AQ,8+(Precipitacion!$E$2-1)*3,FALSE),"")</f>
        <v>87</v>
      </c>
      <c r="AW264" s="79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264" s="72">
        <f t="shared" si="30"/>
        <v>-87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87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9.632142857142858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48.4</v>
      </c>
      <c r="AW265" s="79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87"/>
      <c r="AP266" s="70">
        <f t="shared" si="25"/>
        <v>0</v>
      </c>
      <c r="AQ266" s="70" t="str">
        <f t="shared" si="26"/>
        <v/>
      </c>
      <c r="AR266" s="70">
        <f>IFERROR(VLOOKUP(A266,Climatologia_PP!A:U,9+Precipitacion!$E$2,FALSE),"")</f>
        <v>107.2071428571429</v>
      </c>
      <c r="AS266" s="70" t="str">
        <f t="shared" si="27"/>
        <v/>
      </c>
      <c r="AT266" s="70" t="str">
        <f t="shared" si="28"/>
        <v/>
      </c>
      <c r="AU266" s="70" t="str">
        <f t="shared" si="29"/>
        <v/>
      </c>
      <c r="AV266" s="70">
        <f>IFERROR(VLOOKUP(A266,Maximos!A:AQ,8+(Precipitacion!$E$2-1)*3,FALSE),"")</f>
        <v>100</v>
      </c>
      <c r="AW266" s="79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266" s="72" t="str">
        <f t="shared" si="30"/>
        <v>NA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87"/>
      <c r="AP267" s="70">
        <f t="shared" si="25"/>
        <v>1</v>
      </c>
      <c r="AQ267" s="70">
        <f t="shared" si="26"/>
        <v>0</v>
      </c>
      <c r="AR267" s="70">
        <f>IFERROR(VLOOKUP(A267,Climatologia_PP!A:U,9+Precipitacion!$E$2,FALSE),"")</f>
        <v>136.19999999999999</v>
      </c>
      <c r="AS267" s="70">
        <f t="shared" si="27"/>
        <v>0</v>
      </c>
      <c r="AT267" s="70">
        <f t="shared" si="28"/>
        <v>85.369483870967741</v>
      </c>
      <c r="AU267" s="70">
        <f t="shared" si="29"/>
        <v>0</v>
      </c>
      <c r="AV267" s="70">
        <f>IFERROR(VLOOKUP(A267,Maximos!A:AQ,8+(Precipitacion!$E$2-1)*3,FALSE),"")</f>
        <v>118</v>
      </c>
      <c r="AW267" s="79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34886</v>
      </c>
      <c r="AX267" s="72">
        <f t="shared" si="30"/>
        <v>-118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87"/>
      <c r="AP268" s="70">
        <f t="shared" si="25"/>
        <v>1</v>
      </c>
      <c r="AQ268" s="70">
        <f t="shared" si="26"/>
        <v>0</v>
      </c>
      <c r="AR268" s="70">
        <f>IFERROR(VLOOKUP(A268,Climatologia_PP!A:U,9+Precipitacion!$E$2,FALSE),"")</f>
        <v>151</v>
      </c>
      <c r="AS268" s="70">
        <f t="shared" si="27"/>
        <v>0</v>
      </c>
      <c r="AT268" s="70">
        <f t="shared" si="28"/>
        <v>83.77967741935484</v>
      </c>
      <c r="AU268" s="70">
        <f t="shared" si="29"/>
        <v>0</v>
      </c>
      <c r="AV268" s="70">
        <f>IFERROR(VLOOKUP(A268,Maximos!A:AQ,8+(Precipitacion!$E$2-1)*3,FALSE),"")</f>
        <v>115</v>
      </c>
      <c r="AW268" s="79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31983</v>
      </c>
      <c r="AX268" s="72">
        <f t="shared" si="30"/>
        <v>-115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87"/>
      <c r="AP269" s="70">
        <f t="shared" si="25"/>
        <v>1</v>
      </c>
      <c r="AQ269" s="70">
        <f t="shared" si="26"/>
        <v>0</v>
      </c>
      <c r="AR269" s="70">
        <f>IFERROR(VLOOKUP(A269,Climatologia_PP!A:U,9+Precipitacion!$E$2,FALSE),"")</f>
        <v>108.6333333333333</v>
      </c>
      <c r="AS269" s="70">
        <f t="shared" si="27"/>
        <v>0</v>
      </c>
      <c r="AT269" s="70">
        <f t="shared" si="28"/>
        <v>88.330677419354842</v>
      </c>
      <c r="AU269" s="70">
        <f t="shared" si="29"/>
        <v>0</v>
      </c>
      <c r="AV269" s="70">
        <f>IFERROR(VLOOKUP(A269,Maximos!A:AQ,8+(Precipitacion!$E$2-1)*3,FALSE),"")</f>
        <v>90</v>
      </c>
      <c r="AW269" s="79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269" s="72">
        <f t="shared" si="30"/>
        <v>-90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87"/>
      <c r="AP270" s="70">
        <f t="shared" si="25"/>
        <v>1</v>
      </c>
      <c r="AQ270" s="70">
        <f t="shared" si="26"/>
        <v>0</v>
      </c>
      <c r="AR270" s="70">
        <f>IFERROR(VLOOKUP(A270,Climatologia_PP!A:U,9+Precipitacion!$E$2,FALSE),"")</f>
        <v>98.665517241379334</v>
      </c>
      <c r="AS270" s="70">
        <f t="shared" si="27"/>
        <v>0</v>
      </c>
      <c r="AT270" s="70">
        <f t="shared" si="28"/>
        <v>89.401413793103444</v>
      </c>
      <c r="AU270" s="70">
        <f t="shared" si="29"/>
        <v>0</v>
      </c>
      <c r="AV270" s="70">
        <f>IFERROR(VLOOKUP(A270,Maximos!A:AQ,8+(Precipitacion!$E$2-1)*3,FALSE),"")</f>
        <v>137.4</v>
      </c>
      <c r="AW270" s="79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270" s="72">
        <f t="shared" si="30"/>
        <v>-137.4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87"/>
      <c r="AP271" s="70">
        <f t="shared" si="25"/>
        <v>1</v>
      </c>
      <c r="AQ271" s="70">
        <f t="shared" si="26"/>
        <v>0</v>
      </c>
      <c r="AR271" s="70">
        <f>IFERROR(VLOOKUP(A271,Climatologia_PP!A:U,9+Precipitacion!$E$2,FALSE),"")</f>
        <v>168.93333333333331</v>
      </c>
      <c r="AS271" s="70">
        <f t="shared" si="27"/>
        <v>0</v>
      </c>
      <c r="AT271" s="70">
        <f t="shared" si="28"/>
        <v>81.853290322580648</v>
      </c>
      <c r="AU271" s="70">
        <f t="shared" si="29"/>
        <v>0</v>
      </c>
      <c r="AV271" s="70">
        <f>IFERROR(VLOOKUP(A271,Maximos!A:AQ,8+(Precipitacion!$E$2-1)*3,FALSE),"")</f>
        <v>114</v>
      </c>
      <c r="AW271" s="79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271" s="72">
        <f t="shared" si="30"/>
        <v>-114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87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120.71428571428569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110</v>
      </c>
      <c r="AW272" s="79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0</v>
      </c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87"/>
      <c r="AP273" s="70">
        <f t="shared" si="25"/>
        <v>1</v>
      </c>
      <c r="AQ273" s="70">
        <f t="shared" si="26"/>
        <v>0</v>
      </c>
      <c r="AR273" s="70">
        <f>IFERROR(VLOOKUP(A273,Climatologia_PP!A:U,9+Precipitacion!$E$2,FALSE),"")</f>
        <v>112.8928571428571</v>
      </c>
      <c r="AS273" s="70">
        <f t="shared" si="27"/>
        <v>0</v>
      </c>
      <c r="AT273" s="70">
        <f t="shared" si="28"/>
        <v>87.873122119815676</v>
      </c>
      <c r="AU273" s="70">
        <f t="shared" si="29"/>
        <v>0</v>
      </c>
      <c r="AV273" s="70">
        <f>IFERROR(VLOOKUP(A273,Maximos!A:AQ,8+(Precipitacion!$E$2-1)*3,FALSE),"")</f>
        <v>82</v>
      </c>
      <c r="AW273" s="79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31252</v>
      </c>
      <c r="AX273" s="72">
        <f t="shared" si="30"/>
        <v>-82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87"/>
      <c r="AP274" s="70">
        <f t="shared" si="25"/>
        <v>1</v>
      </c>
      <c r="AQ274" s="70">
        <f t="shared" si="26"/>
        <v>0</v>
      </c>
      <c r="AR274" s="70">
        <f>IFERROR(VLOOKUP(A274,Climatologia_PP!A:U,9+Precipitacion!$E$2,FALSE),"")</f>
        <v>86.806896551724122</v>
      </c>
      <c r="AS274" s="70">
        <f t="shared" si="27"/>
        <v>0</v>
      </c>
      <c r="AT274" s="70">
        <f t="shared" si="28"/>
        <v>90.675259176863179</v>
      </c>
      <c r="AU274" s="70">
        <f t="shared" si="29"/>
        <v>0</v>
      </c>
      <c r="AV274" s="70">
        <f>IFERROR(VLOOKUP(A274,Maximos!A:AQ,8+(Precipitacion!$E$2-1)*3,FALSE),"")</f>
        <v>138.69999999999999</v>
      </c>
      <c r="AW274" s="79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74" s="72">
        <f t="shared" si="30"/>
        <v>-138.69999999999999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87"/>
      <c r="AP275" s="70">
        <f t="shared" si="25"/>
        <v>1</v>
      </c>
      <c r="AQ275" s="70">
        <f t="shared" si="26"/>
        <v>0</v>
      </c>
      <c r="AR275" s="70">
        <f>IFERROR(VLOOKUP(A275,Climatologia_PP!A:U,9+Precipitacion!$E$2,FALSE),"")</f>
        <v>135.48275862068971</v>
      </c>
      <c r="AS275" s="70">
        <f t="shared" si="27"/>
        <v>0</v>
      </c>
      <c r="AT275" s="70">
        <f t="shared" si="28"/>
        <v>85.446529477196876</v>
      </c>
      <c r="AU275" s="70">
        <f t="shared" si="29"/>
        <v>0</v>
      </c>
      <c r="AV275" s="70">
        <f>IFERROR(VLOOKUP(A275,Maximos!A:AQ,8+(Precipitacion!$E$2-1)*3,FALSE),"")</f>
        <v>170</v>
      </c>
      <c r="AW275" s="79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75" s="72">
        <f t="shared" si="30"/>
        <v>-170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87"/>
      <c r="AP276" s="70">
        <f t="shared" si="25"/>
        <v>1</v>
      </c>
      <c r="AQ276" s="70">
        <f t="shared" si="26"/>
        <v>0</v>
      </c>
      <c r="AR276" s="70">
        <f>IFERROR(VLOOKUP(A276,Climatologia_PP!A:U,9+Precipitacion!$E$2,FALSE),"")</f>
        <v>107.48275862068969</v>
      </c>
      <c r="AS276" s="70">
        <f t="shared" si="27"/>
        <v>0</v>
      </c>
      <c r="AT276" s="70">
        <f t="shared" si="28"/>
        <v>88.454271412680754</v>
      </c>
      <c r="AU276" s="70">
        <f t="shared" si="29"/>
        <v>0</v>
      </c>
      <c r="AV276" s="70">
        <f>IFERROR(VLOOKUP(A276,Maximos!A:AQ,8+(Precipitacion!$E$2-1)*3,FALSE),"")</f>
        <v>139</v>
      </c>
      <c r="AW276" s="79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276" s="72">
        <f t="shared" si="30"/>
        <v>-139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87"/>
      <c r="AP277" s="70">
        <f t="shared" si="25"/>
        <v>1</v>
      </c>
      <c r="AQ277" s="70">
        <f t="shared" si="26"/>
        <v>0</v>
      </c>
      <c r="AR277" s="70">
        <f>IFERROR(VLOOKUP(A277,Climatologia_PP!A:U,9+Precipitacion!$E$2,FALSE),"")</f>
        <v>107.968</v>
      </c>
      <c r="AS277" s="70">
        <f t="shared" si="27"/>
        <v>0</v>
      </c>
      <c r="AT277" s="70">
        <f t="shared" si="28"/>
        <v>88.402147096774186</v>
      </c>
      <c r="AU277" s="70">
        <f t="shared" si="29"/>
        <v>0</v>
      </c>
      <c r="AV277" s="70">
        <f>IFERROR(VLOOKUP(A277,Maximos!A:AQ,8+(Precipitacion!$E$2-1)*3,FALSE),"")</f>
        <v>132.4</v>
      </c>
      <c r="AW277" s="79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277" s="72">
        <f t="shared" si="30"/>
        <v>-132.4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87"/>
      <c r="AP278" s="70">
        <f t="shared" si="25"/>
        <v>1</v>
      </c>
      <c r="AQ278" s="70">
        <f t="shared" si="26"/>
        <v>0</v>
      </c>
      <c r="AR278" s="70">
        <f>IFERROR(VLOOKUP(A278,Climatologia_PP!A:U,9+Precipitacion!$E$2,FALSE),"")</f>
        <v>88.165517241379305</v>
      </c>
      <c r="AS278" s="70">
        <f t="shared" si="27"/>
        <v>0</v>
      </c>
      <c r="AT278" s="70">
        <f t="shared" si="28"/>
        <v>90.529317018909893</v>
      </c>
      <c r="AU278" s="70">
        <f t="shared" si="29"/>
        <v>0</v>
      </c>
      <c r="AV278" s="70">
        <f>IFERROR(VLOOKUP(A278,Maximos!A:AQ,8+(Precipitacion!$E$2-1)*3,FALSE),"")</f>
        <v>82.3</v>
      </c>
      <c r="AW278" s="79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26864</v>
      </c>
      <c r="AX278" s="72">
        <f t="shared" si="30"/>
        <v>-82.3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87"/>
      <c r="AP279" s="70">
        <f t="shared" si="25"/>
        <v>1</v>
      </c>
      <c r="AQ279" s="70">
        <f t="shared" si="26"/>
        <v>0</v>
      </c>
      <c r="AR279" s="70">
        <f>IFERROR(VLOOKUP(A279,Climatologia_PP!A:U,9+Precipitacion!$E$2,FALSE),"")</f>
        <v>165.72068965517241</v>
      </c>
      <c r="AS279" s="70">
        <f t="shared" si="27"/>
        <v>0</v>
      </c>
      <c r="AT279" s="70">
        <f t="shared" si="28"/>
        <v>82.198390433815348</v>
      </c>
      <c r="AU279" s="70">
        <f t="shared" si="29"/>
        <v>0</v>
      </c>
      <c r="AV279" s="70">
        <f>IFERROR(VLOOKUP(A279,Maximos!A:AQ,8+(Precipitacion!$E$2-1)*3,FALSE),"")</f>
        <v>140</v>
      </c>
      <c r="AW279" s="79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279" s="72">
        <f t="shared" si="30"/>
        <v>-140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87"/>
      <c r="AP280" s="70">
        <f t="shared" si="25"/>
        <v>1</v>
      </c>
      <c r="AQ280" s="70">
        <f t="shared" si="26"/>
        <v>0</v>
      </c>
      <c r="AR280" s="70">
        <f>IFERROR(VLOOKUP(A280,Climatologia_PP!A:U,9+Precipitacion!$E$2,FALSE),"")</f>
        <v>112.6333333333333</v>
      </c>
      <c r="AS280" s="70">
        <f t="shared" si="27"/>
        <v>0</v>
      </c>
      <c r="AT280" s="70">
        <f t="shared" si="28"/>
        <v>87.90100000000001</v>
      </c>
      <c r="AU280" s="70">
        <f t="shared" si="29"/>
        <v>0</v>
      </c>
      <c r="AV280" s="70">
        <f>IFERROR(VLOOKUP(A280,Maximos!A:AQ,8+(Precipitacion!$E$2-1)*3,FALSE),"")</f>
        <v>90</v>
      </c>
      <c r="AW280" s="79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40735</v>
      </c>
      <c r="AX280" s="72">
        <f t="shared" si="30"/>
        <v>-90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87"/>
      <c r="AP281" s="70">
        <f t="shared" si="25"/>
        <v>1</v>
      </c>
      <c r="AQ281" s="70">
        <f t="shared" si="26"/>
        <v>0</v>
      </c>
      <c r="AR281" s="70">
        <f>IFERROR(VLOOKUP(A281,Climatologia_PP!A:U,9+Precipitacion!$E$2,FALSE),"")</f>
        <v>90.189285714285717</v>
      </c>
      <c r="AS281" s="70">
        <f t="shared" si="27"/>
        <v>0</v>
      </c>
      <c r="AT281" s="70">
        <f t="shared" si="28"/>
        <v>90.311925115207373</v>
      </c>
      <c r="AU281" s="70">
        <f t="shared" si="29"/>
        <v>0</v>
      </c>
      <c r="AV281" s="70">
        <f>IFERROR(VLOOKUP(A281,Maximos!A:AQ,8+(Precipitacion!$E$2-1)*3,FALSE),"")</f>
        <v>100</v>
      </c>
      <c r="AW281" s="79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81" s="72">
        <f t="shared" si="30"/>
        <v>-100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87"/>
      <c r="AP282" s="70">
        <f t="shared" si="25"/>
        <v>1</v>
      </c>
      <c r="AQ282" s="70">
        <f t="shared" si="26"/>
        <v>0</v>
      </c>
      <c r="AR282" s="70">
        <f>IFERROR(VLOOKUP(A282,Climatologia_PP!A:U,9+Precipitacion!$E$2,FALSE),"")</f>
        <v>89.135714285714272</v>
      </c>
      <c r="AS282" s="70">
        <f t="shared" si="27"/>
        <v>0</v>
      </c>
      <c r="AT282" s="70">
        <f t="shared" si="28"/>
        <v>90.42509907834102</v>
      </c>
      <c r="AU282" s="70">
        <f t="shared" si="29"/>
        <v>0</v>
      </c>
      <c r="AV282" s="70">
        <f>IFERROR(VLOOKUP(A282,Maximos!A:AQ,8+(Precipitacion!$E$2-1)*3,FALSE),"")</f>
        <v>135</v>
      </c>
      <c r="AW282" s="79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82" s="72">
        <f t="shared" si="30"/>
        <v>-135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87"/>
      <c r="AP283" s="70">
        <f t="shared" si="25"/>
        <v>1</v>
      </c>
      <c r="AQ283" s="70">
        <f t="shared" si="26"/>
        <v>0</v>
      </c>
      <c r="AR283" s="70">
        <f>IFERROR(VLOOKUP(A283,Climatologia_PP!A:U,9+Precipitacion!$E$2,FALSE),"")</f>
        <v>132.67407407407401</v>
      </c>
      <c r="AS283" s="70">
        <f t="shared" si="27"/>
        <v>0</v>
      </c>
      <c r="AT283" s="70">
        <f t="shared" si="28"/>
        <v>85.748236559139798</v>
      </c>
      <c r="AU283" s="70">
        <f t="shared" si="29"/>
        <v>0</v>
      </c>
      <c r="AV283" s="70">
        <f>IFERROR(VLOOKUP(A283,Maximos!A:AQ,8+(Precipitacion!$E$2-1)*3,FALSE),"")</f>
        <v>190</v>
      </c>
      <c r="AW283" s="79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33805</v>
      </c>
      <c r="AX283" s="72">
        <f t="shared" si="30"/>
        <v>-190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87"/>
      <c r="AP284" s="70">
        <f t="shared" si="25"/>
        <v>1</v>
      </c>
      <c r="AQ284" s="70">
        <f t="shared" si="26"/>
        <v>0</v>
      </c>
      <c r="AR284" s="70">
        <f>IFERROR(VLOOKUP(A284,Climatologia_PP!A:U,9+Precipitacion!$E$2,FALSE),"")</f>
        <v>59.382142857142867</v>
      </c>
      <c r="AS284" s="70">
        <f t="shared" si="27"/>
        <v>0</v>
      </c>
      <c r="AT284" s="70">
        <f t="shared" si="28"/>
        <v>93.621208525345622</v>
      </c>
      <c r="AU284" s="70">
        <f t="shared" si="29"/>
        <v>0</v>
      </c>
      <c r="AV284" s="70">
        <f>IFERROR(VLOOKUP(A284,Maximos!A:AQ,8+(Precipitacion!$E$2-1)*3,FALSE),"")</f>
        <v>126</v>
      </c>
      <c r="AW284" s="79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84" s="72">
        <f t="shared" si="30"/>
        <v>-126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87"/>
      <c r="AP285" s="70">
        <f t="shared" si="25"/>
        <v>1</v>
      </c>
      <c r="AQ285" s="70">
        <f t="shared" si="26"/>
        <v>0</v>
      </c>
      <c r="AR285" s="70">
        <f>IFERROR(VLOOKUP(A285,Climatologia_PP!A:U,9+Precipitacion!$E$2,FALSE),"")</f>
        <v>98.214285714285708</v>
      </c>
      <c r="AS285" s="70">
        <f t="shared" si="27"/>
        <v>0</v>
      </c>
      <c r="AT285" s="70">
        <f t="shared" si="28"/>
        <v>89.449884792626733</v>
      </c>
      <c r="AU285" s="70">
        <f t="shared" si="29"/>
        <v>0</v>
      </c>
      <c r="AV285" s="70">
        <f>IFERROR(VLOOKUP(A285,Maximos!A:AQ,8+(Precipitacion!$E$2-1)*3,FALSE),"")</f>
        <v>108.5</v>
      </c>
      <c r="AW285" s="79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32340</v>
      </c>
      <c r="AX285" s="72">
        <f t="shared" si="30"/>
        <v>-108.5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5</v>
      </c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87"/>
      <c r="AP286" s="70">
        <f t="shared" si="25"/>
        <v>1</v>
      </c>
      <c r="AQ286" s="70">
        <f t="shared" si="26"/>
        <v>5</v>
      </c>
      <c r="AR286" s="70">
        <f>IFERROR(VLOOKUP(A286,Climatologia_PP!A:U,9+Precipitacion!$E$2,FALSE),"")</f>
        <v>95.789655172413774</v>
      </c>
      <c r="AS286" s="70">
        <f t="shared" si="27"/>
        <v>5.2197703301054759</v>
      </c>
      <c r="AT286" s="70">
        <f t="shared" si="28"/>
        <v>161.81288023326977</v>
      </c>
      <c r="AU286" s="70">
        <f t="shared" si="29"/>
        <v>5</v>
      </c>
      <c r="AV286" s="70">
        <f>IFERROR(VLOOKUP(A286,Maximos!A:AQ,8+(Precipitacion!$E$2-1)*3,FALSE),"")</f>
        <v>52</v>
      </c>
      <c r="AW286" s="79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286" s="72">
        <f t="shared" si="30"/>
        <v>-47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87"/>
      <c r="AP287" s="70">
        <f t="shared" si="25"/>
        <v>1</v>
      </c>
      <c r="AQ287" s="70">
        <f t="shared" si="26"/>
        <v>0</v>
      </c>
      <c r="AR287" s="70">
        <f>IFERROR(VLOOKUP(A287,Climatologia_PP!A:U,9+Precipitacion!$E$2,FALSE),"")</f>
        <v>129.2413793103448</v>
      </c>
      <c r="AS287" s="70">
        <f t="shared" si="27"/>
        <v>0</v>
      </c>
      <c r="AT287" s="70">
        <f t="shared" si="28"/>
        <v>86.116974416017797</v>
      </c>
      <c r="AU287" s="70">
        <f t="shared" si="29"/>
        <v>0</v>
      </c>
      <c r="AV287" s="70">
        <f>IFERROR(VLOOKUP(A287,Maximos!A:AQ,8+(Precipitacion!$E$2-1)*3,FALSE),"")</f>
        <v>110</v>
      </c>
      <c r="AW287" s="79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34151</v>
      </c>
      <c r="AX287" s="72">
        <f t="shared" si="30"/>
        <v>-110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87"/>
      <c r="AP288" s="70">
        <f t="shared" si="25"/>
        <v>1</v>
      </c>
      <c r="AQ288" s="70">
        <f t="shared" si="26"/>
        <v>0</v>
      </c>
      <c r="AR288" s="70">
        <f>IFERROR(VLOOKUP(A288,Climatologia_PP!A:U,9+Precipitacion!$E$2,FALSE),"")</f>
        <v>149.33333333333329</v>
      </c>
      <c r="AS288" s="70">
        <f t="shared" si="27"/>
        <v>0</v>
      </c>
      <c r="AT288" s="70">
        <f t="shared" si="28"/>
        <v>83.958709677419364</v>
      </c>
      <c r="AU288" s="70">
        <f t="shared" si="29"/>
        <v>0</v>
      </c>
      <c r="AV288" s="70">
        <f>IFERROR(VLOOKUP(A288,Maximos!A:AQ,8+(Precipitacion!$E$2-1)*3,FALSE),"")</f>
        <v>136</v>
      </c>
      <c r="AW288" s="79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88" s="72">
        <f t="shared" si="30"/>
        <v>-136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87"/>
      <c r="AP289" s="70">
        <f t="shared" si="25"/>
        <v>1</v>
      </c>
      <c r="AQ289" s="70">
        <f t="shared" si="26"/>
        <v>5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5</v>
      </c>
      <c r="AV289" s="70" t="str">
        <f>IFERROR(VLOOKUP(A289,Maximos!A:AQ,8+(Precipitacion!$E$2-1)*3,FALSE),"")</f>
        <v/>
      </c>
      <c r="AW289" s="79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87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115.1</v>
      </c>
      <c r="AW290" s="79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87"/>
      <c r="AP291" s="70">
        <f t="shared" si="25"/>
        <v>1</v>
      </c>
      <c r="AQ291" s="70">
        <f t="shared" si="26"/>
        <v>0</v>
      </c>
      <c r="AR291" s="70">
        <f>IFERROR(VLOOKUP(A291,Climatologia_PP!A:U,9+Precipitacion!$E$2,FALSE),"")</f>
        <v>99.348275862068959</v>
      </c>
      <c r="AS291" s="70">
        <f t="shared" si="27"/>
        <v>0</v>
      </c>
      <c r="AT291" s="70">
        <f t="shared" si="28"/>
        <v>89.328072302558397</v>
      </c>
      <c r="AU291" s="70">
        <f t="shared" si="29"/>
        <v>0</v>
      </c>
      <c r="AV291" s="70">
        <f>IFERROR(VLOOKUP(A291,Maximos!A:AQ,8+(Precipitacion!$E$2-1)*3,FALSE),"")</f>
        <v>110</v>
      </c>
      <c r="AW291" s="79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91" s="72">
        <f t="shared" si="30"/>
        <v>-110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</v>
      </c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87"/>
      <c r="AP292" s="70">
        <f t="shared" si="25"/>
        <v>1</v>
      </c>
      <c r="AQ292" s="70">
        <f t="shared" si="26"/>
        <v>0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0</v>
      </c>
      <c r="AV292" s="70">
        <f>IFERROR(VLOOKUP(A292,Maximos!A:AQ,8+(Precipitacion!$E$2-1)*3,FALSE),"")</f>
        <v>42.8</v>
      </c>
      <c r="AW292" s="79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292" s="72">
        <f t="shared" si="30"/>
        <v>-42.8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87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139.18148148148151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124.9</v>
      </c>
      <c r="AW293" s="79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34881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0</v>
      </c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87"/>
      <c r="AP294" s="70">
        <f t="shared" si="25"/>
        <v>1</v>
      </c>
      <c r="AQ294" s="70">
        <f t="shared" si="26"/>
        <v>0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0</v>
      </c>
      <c r="AV294" s="70">
        <f>IFERROR(VLOOKUP(A294,Maximos!A:AQ,8+(Precipitacion!$E$2-1)*3,FALSE),"")</f>
        <v>90.5</v>
      </c>
      <c r="AW294" s="79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45492</v>
      </c>
      <c r="AX294" s="72">
        <f t="shared" si="30"/>
        <v>-90.5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87"/>
      <c r="AP295" s="70">
        <f t="shared" si="25"/>
        <v>1</v>
      </c>
      <c r="AQ295" s="70">
        <f t="shared" si="26"/>
        <v>0</v>
      </c>
      <c r="AR295" s="70">
        <f>IFERROR(VLOOKUP(A295,Climatologia_PP!A:U,9+Precipitacion!$E$2,FALSE),"")</f>
        <v>142.29655172413791</v>
      </c>
      <c r="AS295" s="70">
        <f t="shared" si="27"/>
        <v>0</v>
      </c>
      <c r="AT295" s="70">
        <f t="shared" si="28"/>
        <v>84.71459621802002</v>
      </c>
      <c r="AU295" s="70">
        <f t="shared" si="29"/>
        <v>0</v>
      </c>
      <c r="AV295" s="70">
        <f>IFERROR(VLOOKUP(A295,Maximos!A:AQ,8+(Precipitacion!$E$2-1)*3,FALSE),"")</f>
        <v>135</v>
      </c>
      <c r="AW295" s="79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95" s="72">
        <f t="shared" si="30"/>
        <v>-135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87"/>
      <c r="AP296" s="70">
        <f t="shared" si="25"/>
        <v>0</v>
      </c>
      <c r="AQ296" s="70" t="str">
        <f t="shared" si="26"/>
        <v/>
      </c>
      <c r="AR296" s="70">
        <f>IFERROR(VLOOKUP(A296,Climatologia_PP!A:U,9+Precipitacion!$E$2,FALSE),"")</f>
        <v>90.024137931034488</v>
      </c>
      <c r="AS296" s="70" t="str">
        <f t="shared" si="27"/>
        <v/>
      </c>
      <c r="AT296" s="70" t="str">
        <f t="shared" si="28"/>
        <v/>
      </c>
      <c r="AU296" s="70" t="str">
        <f t="shared" si="29"/>
        <v/>
      </c>
      <c r="AV296" s="70">
        <f>IFERROR(VLOOKUP(A296,Maximos!A:AQ,8+(Precipitacion!$E$2-1)*3,FALSE),"")</f>
        <v>143</v>
      </c>
      <c r="AW296" s="79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296" s="72" t="str">
        <f t="shared" si="30"/>
        <v>NA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0</v>
      </c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87"/>
      <c r="AP297" s="70">
        <f t="shared" si="25"/>
        <v>1</v>
      </c>
      <c r="AQ297" s="70">
        <f t="shared" si="26"/>
        <v>0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0</v>
      </c>
      <c r="AV297" s="70">
        <f>IFERROR(VLOOKUP(A297,Maximos!A:AQ,8+(Precipitacion!$E$2-1)*3,FALSE),"")</f>
        <v>114</v>
      </c>
      <c r="AW297" s="79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97" s="72">
        <f t="shared" si="30"/>
        <v>-114</v>
      </c>
    </row>
    <row r="298" spans="1:50" ht="15" customHeight="1" x14ac:dyDescent="0.25">
      <c r="A298" s="68">
        <v>35215020</v>
      </c>
      <c r="B298" s="69" t="s">
        <v>500</v>
      </c>
      <c r="C298" s="69" t="s">
        <v>501</v>
      </c>
      <c r="D298" s="70">
        <v>-72.387500000000003</v>
      </c>
      <c r="E298" s="70">
        <v>5.3204444439999996</v>
      </c>
      <c r="F298" s="68">
        <v>325</v>
      </c>
      <c r="G298" s="68">
        <v>85</v>
      </c>
      <c r="H298" s="68">
        <v>85001</v>
      </c>
      <c r="I298" s="69" t="s">
        <v>291</v>
      </c>
      <c r="J298" s="69" t="s">
        <v>502</v>
      </c>
      <c r="K298" s="72">
        <v>67.8</v>
      </c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87"/>
      <c r="AP298" s="70">
        <f t="shared" si="25"/>
        <v>1</v>
      </c>
      <c r="AQ298" s="70">
        <f t="shared" si="26"/>
        <v>67.8</v>
      </c>
      <c r="AR298" s="70">
        <f>IFERROR(VLOOKUP(A298,Climatologia_PP!A:U,9+Precipitacion!$E$2,FALSE),"")</f>
        <v>347.3</v>
      </c>
      <c r="AS298" s="70">
        <f t="shared" si="27"/>
        <v>19.522027065937227</v>
      </c>
      <c r="AT298" s="70">
        <f t="shared" si="28"/>
        <v>200</v>
      </c>
      <c r="AU298" s="70">
        <f t="shared" si="29"/>
        <v>67.8</v>
      </c>
      <c r="AV298" s="70">
        <f>IFERROR(VLOOKUP(A298,Maximos!A:AQ,8+(Precipitacion!$E$2-1)*3,FALSE),"")</f>
        <v>144.1</v>
      </c>
      <c r="AW298" s="79">
        <f t="array" ref="AW2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MATCH($A298,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298" s="72">
        <f t="shared" si="30"/>
        <v>-76.3</v>
      </c>
    </row>
    <row r="299" spans="1:50" ht="15" customHeight="1" x14ac:dyDescent="0.25">
      <c r="A299" s="68">
        <v>24035430</v>
      </c>
      <c r="B299" s="69" t="s">
        <v>503</v>
      </c>
      <c r="C299" s="69" t="s">
        <v>501</v>
      </c>
      <c r="D299" s="70">
        <v>-73.11636</v>
      </c>
      <c r="E299" s="70">
        <v>5.7458299999999998</v>
      </c>
      <c r="F299" s="68">
        <v>2521</v>
      </c>
      <c r="G299" s="68">
        <v>15</v>
      </c>
      <c r="H299" s="68">
        <v>15516</v>
      </c>
      <c r="I299" s="69" t="s">
        <v>504</v>
      </c>
      <c r="J299" s="69" t="s">
        <v>505</v>
      </c>
      <c r="K299" s="72">
        <v>0</v>
      </c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87"/>
      <c r="AP299" s="70">
        <f t="shared" si="25"/>
        <v>1</v>
      </c>
      <c r="AQ299" s="70">
        <f t="shared" si="26"/>
        <v>0</v>
      </c>
      <c r="AR299" s="70">
        <f>IFERROR(VLOOKUP(A299,Climatologia_PP!A:U,9+Precipitacion!$E$2,FALSE),"")</f>
        <v>59.206666666666663</v>
      </c>
      <c r="AS299" s="70">
        <f t="shared" si="27"/>
        <v>0</v>
      </c>
      <c r="AT299" s="70">
        <f t="shared" si="28"/>
        <v>93.640058064516126</v>
      </c>
      <c r="AU299" s="70">
        <f t="shared" si="29"/>
        <v>0</v>
      </c>
      <c r="AV299" s="70">
        <f>IFERROR(VLOOKUP(A299,Maximos!A:AQ,8+(Precipitacion!$E$2-1)*3,FALSE),"")</f>
        <v>43.5</v>
      </c>
      <c r="AW299" s="79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299" s="72">
        <f t="shared" si="30"/>
        <v>-43.5</v>
      </c>
    </row>
    <row r="300" spans="1:50" ht="15" customHeight="1" x14ac:dyDescent="0.25">
      <c r="A300" s="68">
        <v>35235050</v>
      </c>
      <c r="B300" s="69" t="s">
        <v>506</v>
      </c>
      <c r="C300" s="69" t="s">
        <v>501</v>
      </c>
      <c r="D300" s="70">
        <v>-72.166777780000004</v>
      </c>
      <c r="E300" s="70">
        <v>5.8185833330000003</v>
      </c>
      <c r="F300" s="68">
        <v>117</v>
      </c>
      <c r="G300" s="68">
        <v>85</v>
      </c>
      <c r="H300" s="68">
        <v>85400</v>
      </c>
      <c r="I300" s="69" t="s">
        <v>291</v>
      </c>
      <c r="J300" s="69" t="s">
        <v>507</v>
      </c>
      <c r="K300" s="72">
        <v>75.2</v>
      </c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87"/>
      <c r="AP300" s="70">
        <f t="shared" si="25"/>
        <v>1</v>
      </c>
      <c r="AQ300" s="70">
        <f t="shared" si="26"/>
        <v>75.2</v>
      </c>
      <c r="AR300" s="70" t="str">
        <f>IFERROR(VLOOKUP(A300,Climatologia_PP!A:U,9+Precipitacion!$E$2,FALSE),"")</f>
        <v/>
      </c>
      <c r="AS300" s="70" t="str">
        <f t="shared" si="27"/>
        <v/>
      </c>
      <c r="AT300" s="70" t="str">
        <f t="shared" si="28"/>
        <v/>
      </c>
      <c r="AU300" s="70">
        <f t="shared" si="29"/>
        <v>75.2</v>
      </c>
      <c r="AV300" s="70">
        <f>IFERROR(VLOOKUP(A300,Maximos!A:AQ,8+(Precipitacion!$E$2-1)*3,FALSE),"")</f>
        <v>116.2</v>
      </c>
      <c r="AW300" s="79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43672</v>
      </c>
      <c r="AX300" s="72">
        <f t="shared" si="30"/>
        <v>-41</v>
      </c>
    </row>
    <row r="301" spans="1:50" ht="15" customHeight="1" x14ac:dyDescent="0.25">
      <c r="A301" s="68">
        <v>35070260</v>
      </c>
      <c r="B301" s="69" t="s">
        <v>508</v>
      </c>
      <c r="C301" s="69" t="s">
        <v>501</v>
      </c>
      <c r="D301" s="70">
        <v>-73.379861109999993</v>
      </c>
      <c r="E301" s="70">
        <v>4.9708333329999999</v>
      </c>
      <c r="F301" s="68">
        <v>1954</v>
      </c>
      <c r="G301" s="68">
        <v>15</v>
      </c>
      <c r="H301" s="68">
        <v>15022</v>
      </c>
      <c r="I301" s="69" t="s">
        <v>504</v>
      </c>
      <c r="J301" s="69" t="s">
        <v>508</v>
      </c>
      <c r="K301" s="72">
        <v>19.8</v>
      </c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87"/>
      <c r="AP301" s="70">
        <f t="shared" si="25"/>
        <v>1</v>
      </c>
      <c r="AQ301" s="70">
        <f t="shared" si="26"/>
        <v>19.8</v>
      </c>
      <c r="AR301" s="70">
        <f>IFERROR(VLOOKUP(A301,Climatologia_PP!A:U,9+Precipitacion!$E$2,FALSE),"")</f>
        <v>254.71481481481479</v>
      </c>
      <c r="AS301" s="70">
        <f t="shared" si="27"/>
        <v>7.7733994445494616</v>
      </c>
      <c r="AT301" s="70">
        <f t="shared" si="28"/>
        <v>200</v>
      </c>
      <c r="AU301" s="70">
        <f t="shared" si="29"/>
        <v>19.8</v>
      </c>
      <c r="AV301" s="70">
        <f>IFERROR(VLOOKUP(A301,Maximos!A:AQ,8+(Precipitacion!$E$2-1)*3,FALSE),"")</f>
        <v>83.5</v>
      </c>
      <c r="AW301" s="79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45493</v>
      </c>
      <c r="AX301" s="72">
        <f t="shared" si="30"/>
        <v>-63.7</v>
      </c>
    </row>
    <row r="302" spans="1:50" ht="15" customHeight="1" x14ac:dyDescent="0.25">
      <c r="A302" s="68">
        <v>35075040</v>
      </c>
      <c r="B302" s="69" t="s">
        <v>509</v>
      </c>
      <c r="C302" s="69" t="s">
        <v>501</v>
      </c>
      <c r="D302" s="70">
        <v>-73.316749999999999</v>
      </c>
      <c r="E302" s="70">
        <v>4.9743611110000003</v>
      </c>
      <c r="F302" s="68">
        <v>1300</v>
      </c>
      <c r="G302" s="68">
        <v>15</v>
      </c>
      <c r="H302" s="68">
        <v>15425</v>
      </c>
      <c r="I302" s="69" t="s">
        <v>504</v>
      </c>
      <c r="J302" s="69" t="s">
        <v>510</v>
      </c>
      <c r="K302" s="72">
        <v>15</v>
      </c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87"/>
      <c r="AP302" s="70">
        <f t="shared" si="25"/>
        <v>1</v>
      </c>
      <c r="AQ302" s="70">
        <f t="shared" si="26"/>
        <v>15</v>
      </c>
      <c r="AR302" s="70">
        <f>IFERROR(VLOOKUP(A302,Climatologia_PP!A:U,9+Precipitacion!$E$2,FALSE),"")</f>
        <v>362.5750000000001</v>
      </c>
      <c r="AS302" s="70">
        <f t="shared" si="27"/>
        <v>4.1370750879128444</v>
      </c>
      <c r="AT302" s="70">
        <f t="shared" si="28"/>
        <v>128.24932772529817</v>
      </c>
      <c r="AU302" s="70">
        <f t="shared" si="29"/>
        <v>15</v>
      </c>
      <c r="AV302" s="70">
        <f>IFERROR(VLOOKUP(A302,Maximos!A:AQ,8+(Precipitacion!$E$2-1)*3,FALSE),"")</f>
        <v>90</v>
      </c>
      <c r="AW302" s="79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35985</v>
      </c>
      <c r="AX302" s="72">
        <f t="shared" si="30"/>
        <v>-75</v>
      </c>
    </row>
    <row r="303" spans="1:50" ht="15" customHeight="1" x14ac:dyDescent="0.25">
      <c r="A303" s="68">
        <v>35070100</v>
      </c>
      <c r="B303" s="69" t="s">
        <v>511</v>
      </c>
      <c r="C303" s="69" t="s">
        <v>501</v>
      </c>
      <c r="D303" s="70">
        <v>-73.43305556</v>
      </c>
      <c r="E303" s="70">
        <v>4.9834722219999996</v>
      </c>
      <c r="F303" s="68">
        <v>1600</v>
      </c>
      <c r="G303" s="68">
        <v>15</v>
      </c>
      <c r="H303" s="68">
        <v>15761</v>
      </c>
      <c r="I303" s="69" t="s">
        <v>504</v>
      </c>
      <c r="J303" s="69" t="s">
        <v>511</v>
      </c>
      <c r="K303" s="72">
        <v>13</v>
      </c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87"/>
      <c r="AP303" s="70">
        <f t="shared" si="25"/>
        <v>1</v>
      </c>
      <c r="AQ303" s="70">
        <f t="shared" si="26"/>
        <v>13</v>
      </c>
      <c r="AR303" s="70">
        <f>IFERROR(VLOOKUP(A303,Climatologia_PP!A:U,9+Precipitacion!$E$2,FALSE),"")</f>
        <v>187.66</v>
      </c>
      <c r="AS303" s="70">
        <f t="shared" si="27"/>
        <v>6.9274219332835978</v>
      </c>
      <c r="AT303" s="70">
        <f t="shared" si="28"/>
        <v>200</v>
      </c>
      <c r="AU303" s="70">
        <f t="shared" si="29"/>
        <v>13</v>
      </c>
      <c r="AV303" s="70">
        <f>IFERROR(VLOOKUP(A303,Maximos!A:AQ,8+(Precipitacion!$E$2-1)*3,FALSE),"")</f>
        <v>81</v>
      </c>
      <c r="AW303" s="79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30888</v>
      </c>
      <c r="AX303" s="72">
        <f t="shared" si="30"/>
        <v>-68</v>
      </c>
    </row>
    <row r="304" spans="1:50" ht="15" customHeight="1" x14ac:dyDescent="0.25">
      <c r="A304" s="68">
        <v>24010810</v>
      </c>
      <c r="B304" s="69" t="s">
        <v>512</v>
      </c>
      <c r="C304" s="69" t="s">
        <v>501</v>
      </c>
      <c r="D304" s="70">
        <v>-73.548916669999997</v>
      </c>
      <c r="E304" s="70">
        <v>5.7508055560000004</v>
      </c>
      <c r="F304" s="68">
        <v>2375</v>
      </c>
      <c r="G304" s="68">
        <v>15</v>
      </c>
      <c r="H304" s="68">
        <v>15293</v>
      </c>
      <c r="I304" s="69" t="s">
        <v>504</v>
      </c>
      <c r="J304" s="69" t="s">
        <v>513</v>
      </c>
      <c r="K304" s="72"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87"/>
      <c r="AP304" s="70">
        <f t="shared" si="25"/>
        <v>1</v>
      </c>
      <c r="AQ304" s="70">
        <f t="shared" si="26"/>
        <v>0</v>
      </c>
      <c r="AR304" s="70">
        <f>IFERROR(VLOOKUP(A304,Climatologia_PP!A:U,9+Precipitacion!$E$2,FALSE),"")</f>
        <v>71.024137931034474</v>
      </c>
      <c r="AS304" s="70">
        <f t="shared" si="27"/>
        <v>0</v>
      </c>
      <c r="AT304" s="70">
        <f t="shared" si="28"/>
        <v>92.370632925472748</v>
      </c>
      <c r="AU304" s="70">
        <f t="shared" si="29"/>
        <v>0</v>
      </c>
      <c r="AV304" s="70">
        <f>IFERROR(VLOOKUP(A304,Maximos!A:AQ,8+(Precipitacion!$E$2-1)*3,FALSE),"")</f>
        <v>43.5</v>
      </c>
      <c r="AW304" s="79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36726</v>
      </c>
      <c r="AX304" s="72">
        <f t="shared" si="30"/>
        <v>-43.5</v>
      </c>
    </row>
    <row r="305" spans="1:50" ht="15" customHeight="1" x14ac:dyDescent="0.25">
      <c r="A305" s="68">
        <v>24010630</v>
      </c>
      <c r="B305" s="69" t="s">
        <v>514</v>
      </c>
      <c r="C305" s="69" t="s">
        <v>501</v>
      </c>
      <c r="D305" s="70">
        <v>-73.444138890000005</v>
      </c>
      <c r="E305" s="70">
        <v>5.7605833329999996</v>
      </c>
      <c r="F305" s="68">
        <v>2600</v>
      </c>
      <c r="G305" s="68">
        <v>15</v>
      </c>
      <c r="H305" s="68">
        <v>15051</v>
      </c>
      <c r="I305" s="69" t="s">
        <v>504</v>
      </c>
      <c r="J305" s="69" t="s">
        <v>514</v>
      </c>
      <c r="K305" s="72">
        <v>0</v>
      </c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87"/>
      <c r="AP305" s="70">
        <f t="shared" si="25"/>
        <v>1</v>
      </c>
      <c r="AQ305" s="70">
        <f t="shared" si="26"/>
        <v>0</v>
      </c>
      <c r="AR305" s="70">
        <f>IFERROR(VLOOKUP(A305,Climatologia_PP!A:U,9+Precipitacion!$E$2,FALSE),"")</f>
        <v>57.649999999999977</v>
      </c>
      <c r="AS305" s="70">
        <f t="shared" si="27"/>
        <v>0</v>
      </c>
      <c r="AT305" s="70">
        <f t="shared" si="28"/>
        <v>93.807274193548395</v>
      </c>
      <c r="AU305" s="70">
        <f t="shared" si="29"/>
        <v>0</v>
      </c>
      <c r="AV305" s="70">
        <f>IFERROR(VLOOKUP(A305,Maximos!A:AQ,8+(Precipitacion!$E$2-1)*3,FALSE),"")</f>
        <v>38.799999999999997</v>
      </c>
      <c r="AW305" s="79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305" s="72">
        <f t="shared" si="30"/>
        <v>-38.799999999999997</v>
      </c>
    </row>
    <row r="306" spans="1:50" ht="15" customHeight="1" x14ac:dyDescent="0.25">
      <c r="A306" s="68">
        <v>24035250</v>
      </c>
      <c r="B306" s="69" t="s">
        <v>515</v>
      </c>
      <c r="C306" s="69" t="s">
        <v>501</v>
      </c>
      <c r="D306" s="70">
        <v>-72.465559999999996</v>
      </c>
      <c r="E306" s="70">
        <v>6.1877800000000001</v>
      </c>
      <c r="F306" s="68">
        <v>2961</v>
      </c>
      <c r="G306" s="68">
        <v>15</v>
      </c>
      <c r="H306" s="68">
        <v>15183</v>
      </c>
      <c r="I306" s="69" t="s">
        <v>504</v>
      </c>
      <c r="J306" s="69" t="s">
        <v>516</v>
      </c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87"/>
      <c r="AP306" s="70">
        <f t="shared" si="25"/>
        <v>0</v>
      </c>
      <c r="AQ306" s="70" t="str">
        <f t="shared" si="26"/>
        <v/>
      </c>
      <c r="AR306" s="70">
        <f>IFERROR(VLOOKUP(A306,Climatologia_PP!A:U,9+Precipitacion!$E$2,FALSE),"")</f>
        <v>167.8</v>
      </c>
      <c r="AS306" s="70" t="str">
        <f t="shared" si="27"/>
        <v/>
      </c>
      <c r="AT306" s="70" t="str">
        <f t="shared" si="28"/>
        <v/>
      </c>
      <c r="AU306" s="70" t="str">
        <f t="shared" si="29"/>
        <v/>
      </c>
      <c r="AV306" s="70" t="str">
        <f>IFERROR(VLOOKUP(A306,Maximos!A:AQ,8+(Precipitacion!$E$2-1)*3,FALSE),"")</f>
        <v/>
      </c>
      <c r="AW306" s="79" t="str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6" s="72" t="str">
        <f t="shared" si="30"/>
        <v>NA</v>
      </c>
    </row>
    <row r="307" spans="1:50" ht="15" customHeight="1" x14ac:dyDescent="0.25">
      <c r="A307" s="68">
        <v>24030240</v>
      </c>
      <c r="B307" s="69" t="s">
        <v>517</v>
      </c>
      <c r="C307" s="69" t="s">
        <v>501</v>
      </c>
      <c r="D307" s="70">
        <v>-72.689333329999997</v>
      </c>
      <c r="E307" s="70">
        <v>6.2317499999999999</v>
      </c>
      <c r="F307" s="68">
        <v>2550</v>
      </c>
      <c r="G307" s="68">
        <v>15</v>
      </c>
      <c r="H307" s="68">
        <v>15774</v>
      </c>
      <c r="I307" s="69" t="s">
        <v>504</v>
      </c>
      <c r="J307" s="69" t="s">
        <v>518</v>
      </c>
      <c r="K307" s="72">
        <v>0</v>
      </c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87"/>
      <c r="AP307" s="70">
        <f t="shared" si="25"/>
        <v>1</v>
      </c>
      <c r="AQ307" s="70">
        <f t="shared" si="26"/>
        <v>0</v>
      </c>
      <c r="AR307" s="70" t="str">
        <f>IFERROR(VLOOKUP(A307,Climatologia_PP!A:U,9+Precipitacion!$E$2,FALSE),"")</f>
        <v/>
      </c>
      <c r="AS307" s="70" t="str">
        <f t="shared" si="27"/>
        <v/>
      </c>
      <c r="AT307" s="70" t="str">
        <f t="shared" si="28"/>
        <v/>
      </c>
      <c r="AU307" s="70">
        <f t="shared" si="29"/>
        <v>0</v>
      </c>
      <c r="AV307" s="70">
        <f>IFERROR(VLOOKUP(A307,Maximos!A:AQ,8+(Precipitacion!$E$2-1)*3,FALSE),"")</f>
        <v>60</v>
      </c>
      <c r="AW307" s="79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>23578</v>
      </c>
      <c r="AX307" s="72">
        <f t="shared" si="30"/>
        <v>-60</v>
      </c>
    </row>
    <row r="308" spans="1:50" ht="15" customHeight="1" x14ac:dyDescent="0.25">
      <c r="A308" s="68">
        <v>24035330</v>
      </c>
      <c r="B308" s="69" t="s">
        <v>519</v>
      </c>
      <c r="C308" s="69" t="s">
        <v>501</v>
      </c>
      <c r="D308" s="70">
        <v>-72.582277779999998</v>
      </c>
      <c r="E308" s="70">
        <v>6.328972222</v>
      </c>
      <c r="F308" s="68">
        <v>2150</v>
      </c>
      <c r="G308" s="68">
        <v>15</v>
      </c>
      <c r="H308" s="68">
        <v>15097</v>
      </c>
      <c r="I308" s="69" t="s">
        <v>504</v>
      </c>
      <c r="J308" s="69" t="s">
        <v>519</v>
      </c>
      <c r="K308" s="72">
        <v>0</v>
      </c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87"/>
      <c r="AP308" s="70">
        <f t="shared" si="25"/>
        <v>1</v>
      </c>
      <c r="AQ308" s="70">
        <f t="shared" si="26"/>
        <v>0</v>
      </c>
      <c r="AR308" s="70">
        <f>IFERROR(VLOOKUP(A308,Climatologia_PP!A:U,9+Precipitacion!$E$2,FALSE),"")</f>
        <v>55.365517241379301</v>
      </c>
      <c r="AS308" s="70">
        <f t="shared" si="27"/>
        <v>0</v>
      </c>
      <c r="AT308" s="70">
        <f t="shared" si="28"/>
        <v>94.052671857619572</v>
      </c>
      <c r="AU308" s="70">
        <f t="shared" si="29"/>
        <v>0</v>
      </c>
      <c r="AV308" s="70">
        <f>IFERROR(VLOOKUP(A308,Maximos!A:AQ,8+(Precipitacion!$E$2-1)*3,FALSE),"")</f>
        <v>43.3</v>
      </c>
      <c r="AW308" s="79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29049</v>
      </c>
      <c r="AX308" s="72">
        <f t="shared" si="30"/>
        <v>-43.3</v>
      </c>
    </row>
    <row r="309" spans="1:50" ht="15" customHeight="1" x14ac:dyDescent="0.25">
      <c r="A309" s="68">
        <v>24030260</v>
      </c>
      <c r="B309" s="69" t="s">
        <v>520</v>
      </c>
      <c r="C309" s="69" t="s">
        <v>501</v>
      </c>
      <c r="D309" s="70">
        <v>-72.445444440000003</v>
      </c>
      <c r="E309" s="70">
        <v>6.408222222</v>
      </c>
      <c r="F309" s="68">
        <v>2749</v>
      </c>
      <c r="G309" s="68">
        <v>15</v>
      </c>
      <c r="H309" s="68">
        <v>15244</v>
      </c>
      <c r="I309" s="69" t="s">
        <v>504</v>
      </c>
      <c r="J309" s="69" t="s">
        <v>521</v>
      </c>
      <c r="K309" s="72">
        <v>0</v>
      </c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87"/>
      <c r="AP309" s="70">
        <f t="shared" si="25"/>
        <v>1</v>
      </c>
      <c r="AQ309" s="70">
        <f t="shared" si="26"/>
        <v>0</v>
      </c>
      <c r="AR309" s="70">
        <f>IFERROR(VLOOKUP(A309,Climatologia_PP!A:U,9+Precipitacion!$E$2,FALSE),"")</f>
        <v>67.517241379310349</v>
      </c>
      <c r="AS309" s="70">
        <f t="shared" si="27"/>
        <v>0</v>
      </c>
      <c r="AT309" s="70">
        <f t="shared" si="28"/>
        <v>92.747341490545054</v>
      </c>
      <c r="AU309" s="70">
        <f t="shared" si="29"/>
        <v>0</v>
      </c>
      <c r="AV309" s="70">
        <f>IFERROR(VLOOKUP(A309,Maximos!A:AQ,8+(Precipitacion!$E$2-1)*3,FALSE),"")</f>
        <v>60</v>
      </c>
      <c r="AW309" s="79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23585</v>
      </c>
      <c r="AX309" s="72">
        <f t="shared" si="30"/>
        <v>-60</v>
      </c>
    </row>
    <row r="310" spans="1:50" ht="15" customHeight="1" x14ac:dyDescent="0.25">
      <c r="A310" s="68">
        <v>36025010</v>
      </c>
      <c r="B310" s="69" t="s">
        <v>522</v>
      </c>
      <c r="C310" s="69" t="s">
        <v>501</v>
      </c>
      <c r="D310" s="70">
        <v>-71.745027780000001</v>
      </c>
      <c r="E310" s="70">
        <v>6.4561944440000003</v>
      </c>
      <c r="F310" s="68">
        <v>350</v>
      </c>
      <c r="G310" s="68">
        <v>81</v>
      </c>
      <c r="H310" s="68">
        <v>81794</v>
      </c>
      <c r="I310" s="69" t="s">
        <v>90</v>
      </c>
      <c r="J310" s="69" t="s">
        <v>522</v>
      </c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87"/>
      <c r="AP310" s="70">
        <f t="shared" si="25"/>
        <v>0</v>
      </c>
      <c r="AQ310" s="70" t="str">
        <f t="shared" si="26"/>
        <v/>
      </c>
      <c r="AR310" s="70">
        <f>IFERROR(VLOOKUP(A310,Climatologia_PP!A:U,9+Precipitacion!$E$2,FALSE),"")</f>
        <v>268.03199999999998</v>
      </c>
      <c r="AS310" s="70" t="str">
        <f t="shared" si="27"/>
        <v/>
      </c>
      <c r="AT310" s="70" t="str">
        <f t="shared" si="28"/>
        <v/>
      </c>
      <c r="AU310" s="70" t="str">
        <f t="shared" si="29"/>
        <v/>
      </c>
      <c r="AV310" s="70">
        <f>IFERROR(VLOOKUP(A310,Maximos!A:AQ,8+(Precipitacion!$E$2-1)*3,FALSE),"")</f>
        <v>126</v>
      </c>
      <c r="AW310" s="79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310" s="72" t="str">
        <f t="shared" si="30"/>
        <v>NA</v>
      </c>
    </row>
    <row r="311" spans="1:50" ht="15" customHeight="1" x14ac:dyDescent="0.25">
      <c r="A311" s="68">
        <v>24035070</v>
      </c>
      <c r="B311" s="69" t="s">
        <v>523</v>
      </c>
      <c r="C311" s="69" t="s">
        <v>501</v>
      </c>
      <c r="D311" s="70">
        <v>-72.409194439999993</v>
      </c>
      <c r="E311" s="70">
        <v>6.463472222</v>
      </c>
      <c r="F311" s="68">
        <v>2963</v>
      </c>
      <c r="G311" s="68">
        <v>15</v>
      </c>
      <c r="H311" s="68">
        <v>15332</v>
      </c>
      <c r="I311" s="69" t="s">
        <v>504</v>
      </c>
      <c r="J311" s="69" t="s">
        <v>524</v>
      </c>
      <c r="K311" s="72">
        <v>0</v>
      </c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87"/>
      <c r="AP311" s="70">
        <f t="shared" si="25"/>
        <v>1</v>
      </c>
      <c r="AQ311" s="70">
        <f t="shared" si="26"/>
        <v>0</v>
      </c>
      <c r="AR311" s="70">
        <f>IFERROR(VLOOKUP(A311,Climatologia_PP!A:U,9+Precipitacion!$E$2,FALSE),"")</f>
        <v>81.735346450958346</v>
      </c>
      <c r="AS311" s="70">
        <f t="shared" si="27"/>
        <v>0</v>
      </c>
      <c r="AT311" s="70">
        <f t="shared" si="28"/>
        <v>91.220041816719629</v>
      </c>
      <c r="AU311" s="70">
        <f t="shared" si="29"/>
        <v>0</v>
      </c>
      <c r="AV311" s="70">
        <f>IFERROR(VLOOKUP(A311,Maximos!A:AQ,8+(Precipitacion!$E$2-1)*3,FALSE),"")</f>
        <v>26.2</v>
      </c>
      <c r="AW311" s="79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311" s="72">
        <f t="shared" si="30"/>
        <v>-26.2</v>
      </c>
    </row>
    <row r="312" spans="1:50" ht="15" customHeight="1" x14ac:dyDescent="0.25">
      <c r="A312" s="68">
        <v>24035260</v>
      </c>
      <c r="B312" s="69" t="s">
        <v>525</v>
      </c>
      <c r="C312" s="69" t="s">
        <v>501</v>
      </c>
      <c r="D312" s="70">
        <v>-72.696611110000006</v>
      </c>
      <c r="E312" s="70">
        <v>6.5207222219999998</v>
      </c>
      <c r="F312" s="68">
        <v>1160</v>
      </c>
      <c r="G312" s="68">
        <v>68</v>
      </c>
      <c r="H312" s="68">
        <v>68147</v>
      </c>
      <c r="I312" s="69" t="s">
        <v>50</v>
      </c>
      <c r="J312" s="69" t="s">
        <v>525</v>
      </c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87"/>
      <c r="AP312" s="70">
        <f t="shared" si="25"/>
        <v>0</v>
      </c>
      <c r="AQ312" s="70" t="str">
        <f t="shared" si="26"/>
        <v/>
      </c>
      <c r="AR312" s="70">
        <f>IFERROR(VLOOKUP(A312,Climatologia_PP!A:U,9+Precipitacion!$E$2,FALSE),"")</f>
        <v>44.385185185185179</v>
      </c>
      <c r="AS312" s="70" t="str">
        <f t="shared" si="27"/>
        <v/>
      </c>
      <c r="AT312" s="70" t="str">
        <f t="shared" si="28"/>
        <v/>
      </c>
      <c r="AU312" s="70" t="str">
        <f t="shared" si="29"/>
        <v/>
      </c>
      <c r="AV312" s="70">
        <f>IFERROR(VLOOKUP(A312,Maximos!A:AQ,8+(Precipitacion!$E$2-1)*3,FALSE),"")</f>
        <v>41.3</v>
      </c>
      <c r="AW312" s="79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35978</v>
      </c>
      <c r="AX312" s="72" t="str">
        <f t="shared" si="30"/>
        <v>NA</v>
      </c>
    </row>
    <row r="313" spans="1:50" ht="15" customHeight="1" x14ac:dyDescent="0.25">
      <c r="A313" s="68">
        <v>24035310</v>
      </c>
      <c r="B313" s="69" t="s">
        <v>526</v>
      </c>
      <c r="C313" s="69" t="s">
        <v>501</v>
      </c>
      <c r="D313" s="70">
        <v>-72.504722220000005</v>
      </c>
      <c r="E313" s="70">
        <v>6.5495277779999999</v>
      </c>
      <c r="F313" s="68">
        <v>2350</v>
      </c>
      <c r="G313" s="68">
        <v>15</v>
      </c>
      <c r="H313" s="68">
        <v>15180</v>
      </c>
      <c r="I313" s="69" t="s">
        <v>504</v>
      </c>
      <c r="J313" s="69" t="s">
        <v>526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87"/>
      <c r="AP313" s="70">
        <f t="shared" si="25"/>
        <v>0</v>
      </c>
      <c r="AQ313" s="70" t="str">
        <f t="shared" si="26"/>
        <v/>
      </c>
      <c r="AR313" s="70">
        <f>IFERROR(VLOOKUP(A313,Climatologia_PP!A:U,9+Precipitacion!$E$2,FALSE),"")</f>
        <v>91.237037037037027</v>
      </c>
      <c r="AS313" s="70" t="str">
        <f t="shared" si="27"/>
        <v/>
      </c>
      <c r="AT313" s="70" t="str">
        <f t="shared" si="28"/>
        <v/>
      </c>
      <c r="AU313" s="70" t="str">
        <f t="shared" si="29"/>
        <v/>
      </c>
      <c r="AV313" s="70">
        <f>IFERROR(VLOOKUP(A313,Maximos!A:AQ,8+(Precipitacion!$E$2-1)*3,FALSE),"")</f>
        <v>28.2</v>
      </c>
      <c r="AW313" s="79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38538</v>
      </c>
      <c r="AX313" s="72" t="str">
        <f t="shared" si="30"/>
        <v>NA</v>
      </c>
    </row>
    <row r="314" spans="1:50" ht="15" customHeight="1" x14ac:dyDescent="0.25">
      <c r="A314" s="68">
        <v>36030030</v>
      </c>
      <c r="B314" s="69" t="s">
        <v>335</v>
      </c>
      <c r="C314" s="69" t="s">
        <v>501</v>
      </c>
      <c r="D314" s="70">
        <v>-71.707638889999998</v>
      </c>
      <c r="E314" s="70">
        <v>6.5706388889999996</v>
      </c>
      <c r="F314" s="68">
        <v>300</v>
      </c>
      <c r="G314" s="68">
        <v>81</v>
      </c>
      <c r="H314" s="68">
        <v>81794</v>
      </c>
      <c r="I314" s="69" t="s">
        <v>90</v>
      </c>
      <c r="J314" s="69" t="s">
        <v>522</v>
      </c>
      <c r="K314" s="72">
        <v>30</v>
      </c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87"/>
      <c r="AP314" s="70">
        <f t="shared" si="25"/>
        <v>1</v>
      </c>
      <c r="AQ314" s="70">
        <f t="shared" si="26"/>
        <v>30</v>
      </c>
      <c r="AR314" s="70">
        <f>IFERROR(VLOOKUP(A314,Climatologia_PP!A:U,9+Precipitacion!$E$2,FALSE),"")</f>
        <v>305.1307692307692</v>
      </c>
      <c r="AS314" s="70">
        <f t="shared" si="27"/>
        <v>9.8318501525197277</v>
      </c>
      <c r="AT314" s="70">
        <f t="shared" si="28"/>
        <v>200</v>
      </c>
      <c r="AU314" s="70">
        <f t="shared" si="29"/>
        <v>30</v>
      </c>
      <c r="AV314" s="70">
        <f>IFERROR(VLOOKUP(A314,Maximos!A:AQ,8+(Precipitacion!$E$2-1)*3,FALSE),"")</f>
        <v>140</v>
      </c>
      <c r="AW314" s="79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314" s="72">
        <f t="shared" si="30"/>
        <v>-110</v>
      </c>
    </row>
    <row r="315" spans="1:50" ht="15" customHeight="1" x14ac:dyDescent="0.25">
      <c r="A315" s="68">
        <v>24030400</v>
      </c>
      <c r="B315" s="69" t="s">
        <v>527</v>
      </c>
      <c r="C315" s="69" t="s">
        <v>501</v>
      </c>
      <c r="D315" s="70">
        <v>-72.985777780000006</v>
      </c>
      <c r="E315" s="70">
        <v>5.8687222219999997</v>
      </c>
      <c r="F315" s="68">
        <v>2690</v>
      </c>
      <c r="G315" s="68">
        <v>15</v>
      </c>
      <c r="H315" s="68">
        <v>15693</v>
      </c>
      <c r="I315" s="69" t="s">
        <v>504</v>
      </c>
      <c r="J315" s="69" t="s">
        <v>528</v>
      </c>
      <c r="K315" s="72">
        <v>0</v>
      </c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87"/>
      <c r="AP315" s="70">
        <f t="shared" si="25"/>
        <v>1</v>
      </c>
      <c r="AQ315" s="70">
        <f t="shared" si="26"/>
        <v>0</v>
      </c>
      <c r="AR315" s="70">
        <f>IFERROR(VLOOKUP(A315,Climatologia_PP!A:U,9+Precipitacion!$E$2,FALSE),"")</f>
        <v>50.760000000000012</v>
      </c>
      <c r="AS315" s="70">
        <f t="shared" si="27"/>
        <v>0</v>
      </c>
      <c r="AT315" s="70">
        <f t="shared" si="28"/>
        <v>94.547393548387092</v>
      </c>
      <c r="AU315" s="70">
        <f t="shared" si="29"/>
        <v>0</v>
      </c>
      <c r="AV315" s="70">
        <f>IFERROR(VLOOKUP(A315,Maximos!A:AQ,8+(Precipitacion!$E$2-1)*3,FALSE),"")</f>
        <v>40.1</v>
      </c>
      <c r="AW315" s="79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315" s="72">
        <f t="shared" si="30"/>
        <v>-40.1</v>
      </c>
    </row>
    <row r="316" spans="1:50" ht="15" customHeight="1" x14ac:dyDescent="0.25">
      <c r="A316" s="68">
        <v>36015010</v>
      </c>
      <c r="B316" s="69" t="s">
        <v>529</v>
      </c>
      <c r="C316" s="69" t="s">
        <v>501</v>
      </c>
      <c r="D316" s="70">
        <v>-71.887194440000002</v>
      </c>
      <c r="E316" s="70">
        <v>5.8785277779999996</v>
      </c>
      <c r="F316" s="68">
        <v>342</v>
      </c>
      <c r="G316" s="68">
        <v>85</v>
      </c>
      <c r="H316" s="68">
        <v>85250</v>
      </c>
      <c r="I316" s="69" t="s">
        <v>291</v>
      </c>
      <c r="J316" s="69" t="s">
        <v>529</v>
      </c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87"/>
      <c r="AP316" s="70">
        <f t="shared" si="25"/>
        <v>0</v>
      </c>
      <c r="AQ316" s="70" t="str">
        <f t="shared" si="26"/>
        <v/>
      </c>
      <c r="AR316" s="70">
        <f>IFERROR(VLOOKUP(A316,Climatologia_PP!A:U,9+Precipitacion!$E$2,FALSE),"")</f>
        <v>286.10000000000002</v>
      </c>
      <c r="AS316" s="70" t="str">
        <f t="shared" si="27"/>
        <v/>
      </c>
      <c r="AT316" s="70" t="str">
        <f t="shared" si="28"/>
        <v/>
      </c>
      <c r="AU316" s="70" t="str">
        <f t="shared" si="29"/>
        <v/>
      </c>
      <c r="AV316" s="70">
        <f>IFERROR(VLOOKUP(A316,Maximos!A:AQ,8+(Precipitacion!$E$2-1)*3,FALSE),"")</f>
        <v>113.6</v>
      </c>
      <c r="AW316" s="79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316" s="72" t="str">
        <f t="shared" si="30"/>
        <v>NA</v>
      </c>
    </row>
    <row r="317" spans="1:50" ht="15" customHeight="1" x14ac:dyDescent="0.25">
      <c r="A317" s="68">
        <v>24035420</v>
      </c>
      <c r="B317" s="69" t="s">
        <v>530</v>
      </c>
      <c r="C317" s="69" t="s">
        <v>501</v>
      </c>
      <c r="D317" s="70">
        <v>-72.938500000000005</v>
      </c>
      <c r="E317" s="70">
        <v>5.96225</v>
      </c>
      <c r="F317" s="68">
        <v>2643</v>
      </c>
      <c r="G317" s="68">
        <v>15</v>
      </c>
      <c r="H317" s="68">
        <v>15162</v>
      </c>
      <c r="I317" s="69" t="s">
        <v>504</v>
      </c>
      <c r="J317" s="69" t="s">
        <v>530</v>
      </c>
      <c r="K317" s="72">
        <v>0</v>
      </c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87"/>
      <c r="AP317" s="70">
        <f t="shared" si="25"/>
        <v>1</v>
      </c>
      <c r="AQ317" s="70">
        <f t="shared" si="26"/>
        <v>0</v>
      </c>
      <c r="AR317" s="70" t="str">
        <f>IFERROR(VLOOKUP(A317,Climatologia_PP!A:U,9+Precipitacion!$E$2,FALSE),"")</f>
        <v/>
      </c>
      <c r="AS317" s="70" t="str">
        <f t="shared" si="27"/>
        <v/>
      </c>
      <c r="AT317" s="70" t="str">
        <f t="shared" si="28"/>
        <v/>
      </c>
      <c r="AU317" s="70">
        <f t="shared" si="29"/>
        <v>0</v>
      </c>
      <c r="AV317" s="70">
        <f>IFERROR(VLOOKUP(A317,Maximos!A:AQ,8+(Precipitacion!$E$2-1)*3,FALSE),"")</f>
        <v>58.2</v>
      </c>
      <c r="AW317" s="79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317" s="72">
        <f t="shared" si="30"/>
        <v>-58.2</v>
      </c>
    </row>
    <row r="318" spans="1:50" ht="15" customHeight="1" x14ac:dyDescent="0.25">
      <c r="A318" s="68">
        <v>35080010</v>
      </c>
      <c r="B318" s="69" t="s">
        <v>531</v>
      </c>
      <c r="C318" s="69" t="s">
        <v>501</v>
      </c>
      <c r="D318" s="70">
        <v>-73.169277780000002</v>
      </c>
      <c r="E318" s="70">
        <v>5.2829722219999997</v>
      </c>
      <c r="F318" s="68">
        <v>1720</v>
      </c>
      <c r="G318" s="68">
        <v>15</v>
      </c>
      <c r="H318" s="68">
        <v>15897</v>
      </c>
      <c r="I318" s="69" t="s">
        <v>504</v>
      </c>
      <c r="J318" s="69" t="s">
        <v>531</v>
      </c>
      <c r="K318" s="72">
        <v>5</v>
      </c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87"/>
      <c r="AP318" s="70">
        <f t="shared" si="25"/>
        <v>1</v>
      </c>
      <c r="AQ318" s="70">
        <f t="shared" si="26"/>
        <v>5</v>
      </c>
      <c r="AR318" s="70">
        <f>IFERROR(VLOOKUP(A318,Climatologia_PP!A:U,9+Precipitacion!$E$2,FALSE),"")</f>
        <v>290.21851851851852</v>
      </c>
      <c r="AS318" s="70">
        <f t="shared" si="27"/>
        <v>1.7228397503796629</v>
      </c>
      <c r="AT318" s="70">
        <f t="shared" si="28"/>
        <v>73.824913978494621</v>
      </c>
      <c r="AU318" s="70">
        <f t="shared" si="29"/>
        <v>5</v>
      </c>
      <c r="AV318" s="70">
        <f>IFERROR(VLOOKUP(A318,Maximos!A:AQ,8+(Precipitacion!$E$2-1)*3,FALSE),"")</f>
        <v>82</v>
      </c>
      <c r="AW318" s="79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22833</v>
      </c>
      <c r="AX318" s="72">
        <f t="shared" si="30"/>
        <v>-77</v>
      </c>
    </row>
    <row r="319" spans="1:50" ht="15" customHeight="1" x14ac:dyDescent="0.25">
      <c r="A319" s="68">
        <v>35070040</v>
      </c>
      <c r="B319" s="69" t="s">
        <v>532</v>
      </c>
      <c r="C319" s="69" t="s">
        <v>501</v>
      </c>
      <c r="D319" s="70">
        <v>-73.395944439999994</v>
      </c>
      <c r="E319" s="70">
        <v>5.3152777779999996</v>
      </c>
      <c r="F319" s="68">
        <v>2115</v>
      </c>
      <c r="G319" s="68">
        <v>15</v>
      </c>
      <c r="H319" s="68">
        <v>15804</v>
      </c>
      <c r="I319" s="69" t="s">
        <v>504</v>
      </c>
      <c r="J319" s="69" t="s">
        <v>533</v>
      </c>
      <c r="K319" s="72">
        <v>3</v>
      </c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87"/>
      <c r="AP319" s="70">
        <f t="shared" si="25"/>
        <v>1</v>
      </c>
      <c r="AQ319" s="70">
        <f t="shared" si="26"/>
        <v>3</v>
      </c>
      <c r="AR319" s="70">
        <f>IFERROR(VLOOKUP(A319,Climatologia_PP!A:U,9+Precipitacion!$E$2,FALSE),"")</f>
        <v>204.5931034482758</v>
      </c>
      <c r="AS319" s="70">
        <f t="shared" si="27"/>
        <v>1.4663250859569883</v>
      </c>
      <c r="AT319" s="70">
        <f t="shared" si="28"/>
        <v>81.022740823136829</v>
      </c>
      <c r="AU319" s="70">
        <f t="shared" si="29"/>
        <v>3</v>
      </c>
      <c r="AV319" s="70">
        <f>IFERROR(VLOOKUP(A319,Maximos!A:AQ,8+(Precipitacion!$E$2-1)*3,FALSE),"")</f>
        <v>73.2</v>
      </c>
      <c r="AW319" s="79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33428</v>
      </c>
      <c r="AX319" s="72">
        <f t="shared" si="30"/>
        <v>-70.2</v>
      </c>
    </row>
    <row r="320" spans="1:50" ht="15" customHeight="1" x14ac:dyDescent="0.25">
      <c r="A320" s="68">
        <v>35075010</v>
      </c>
      <c r="B320" s="69" t="s">
        <v>534</v>
      </c>
      <c r="C320" s="69" t="s">
        <v>501</v>
      </c>
      <c r="D320" s="70">
        <v>-73.453777779999996</v>
      </c>
      <c r="E320" s="70">
        <v>5.3526944439999999</v>
      </c>
      <c r="F320" s="68">
        <v>2438</v>
      </c>
      <c r="G320" s="68">
        <v>15</v>
      </c>
      <c r="H320" s="68">
        <v>15494</v>
      </c>
      <c r="I320" s="69" t="s">
        <v>504</v>
      </c>
      <c r="J320" s="69" t="s">
        <v>535</v>
      </c>
      <c r="K320" s="72">
        <v>2</v>
      </c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87"/>
      <c r="AP320" s="70">
        <f t="shared" si="25"/>
        <v>1</v>
      </c>
      <c r="AQ320" s="70">
        <f t="shared" si="26"/>
        <v>2</v>
      </c>
      <c r="AR320" s="70">
        <f>IFERROR(VLOOKUP(A320,Climatologia_PP!A:U,9+Precipitacion!$E$2,FALSE),"")</f>
        <v>125.9071428571428</v>
      </c>
      <c r="AS320" s="70">
        <f t="shared" si="27"/>
        <v>1.5884722301015495</v>
      </c>
      <c r="AT320" s="70">
        <f t="shared" si="28"/>
        <v>88.475135944700469</v>
      </c>
      <c r="AU320" s="70">
        <f t="shared" si="29"/>
        <v>2</v>
      </c>
      <c r="AV320" s="70">
        <f>IFERROR(VLOOKUP(A320,Maximos!A:AQ,8+(Precipitacion!$E$2-1)*3,FALSE),"")</f>
        <v>50</v>
      </c>
      <c r="AW320" s="79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45846</v>
      </c>
      <c r="AX320" s="72">
        <f t="shared" si="30"/>
        <v>-48</v>
      </c>
    </row>
    <row r="321" spans="1:50" ht="15" customHeight="1" x14ac:dyDescent="0.25">
      <c r="A321" s="68">
        <v>35085020</v>
      </c>
      <c r="B321" s="69" t="s">
        <v>536</v>
      </c>
      <c r="C321" s="69" t="s">
        <v>501</v>
      </c>
      <c r="D321" s="70">
        <v>-73.203611109999997</v>
      </c>
      <c r="E321" s="70">
        <v>5.3584166670000002</v>
      </c>
      <c r="F321" s="68">
        <v>2120</v>
      </c>
      <c r="G321" s="68">
        <v>15</v>
      </c>
      <c r="H321" s="68">
        <v>15621</v>
      </c>
      <c r="I321" s="69" t="s">
        <v>504</v>
      </c>
      <c r="J321" s="69" t="s">
        <v>537</v>
      </c>
      <c r="K321" s="72">
        <v>3.7</v>
      </c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87"/>
      <c r="AP321" s="70">
        <f t="shared" si="25"/>
        <v>1</v>
      </c>
      <c r="AQ321" s="70">
        <f t="shared" si="26"/>
        <v>3.7</v>
      </c>
      <c r="AR321" s="70">
        <f>IFERROR(VLOOKUP(A321,Climatologia_PP!A:U,9+Precipitacion!$E$2,FALSE),"")</f>
        <v>268.01255452434219</v>
      </c>
      <c r="AS321" s="70">
        <f t="shared" si="27"/>
        <v>1.3805323435562973</v>
      </c>
      <c r="AT321" s="70">
        <f t="shared" si="28"/>
        <v>74.910264304320663</v>
      </c>
      <c r="AU321" s="70">
        <f t="shared" si="29"/>
        <v>3.7</v>
      </c>
      <c r="AV321" s="70">
        <f>IFERROR(VLOOKUP(A321,Maximos!A:AQ,8+(Precipitacion!$E$2-1)*3,FALSE),"")</f>
        <v>73.599999999999994</v>
      </c>
      <c r="AW321" s="79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321" s="72">
        <f t="shared" si="30"/>
        <v>-69.899999999999991</v>
      </c>
    </row>
    <row r="322" spans="1:50" ht="15" customHeight="1" x14ac:dyDescent="0.25">
      <c r="A322" s="68">
        <v>35070020</v>
      </c>
      <c r="B322" s="69" t="s">
        <v>538</v>
      </c>
      <c r="C322" s="69" t="s">
        <v>501</v>
      </c>
      <c r="D322" s="70">
        <v>-73.602888890000003</v>
      </c>
      <c r="E322" s="70">
        <v>5.3830555560000004</v>
      </c>
      <c r="F322" s="68">
        <v>2630</v>
      </c>
      <c r="G322" s="68">
        <v>15</v>
      </c>
      <c r="H322" s="68">
        <v>15861</v>
      </c>
      <c r="I322" s="69" t="s">
        <v>504</v>
      </c>
      <c r="J322" s="69" t="s">
        <v>538</v>
      </c>
      <c r="K322" s="72">
        <v>2.5</v>
      </c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87"/>
      <c r="AP322" s="70">
        <f t="shared" si="25"/>
        <v>1</v>
      </c>
      <c r="AQ322" s="70">
        <f t="shared" si="26"/>
        <v>2.5</v>
      </c>
      <c r="AR322" s="70">
        <f>IFERROR(VLOOKUP(A322,Climatologia_PP!A:U,9+Precipitacion!$E$2,FALSE),"")</f>
        <v>111.5965517241379</v>
      </c>
      <c r="AS322" s="70">
        <f t="shared" si="27"/>
        <v>2.2402125884497739</v>
      </c>
      <c r="AT322" s="70">
        <f t="shared" si="28"/>
        <v>90.512370411568412</v>
      </c>
      <c r="AU322" s="70">
        <f t="shared" si="29"/>
        <v>2.5</v>
      </c>
      <c r="AV322" s="70">
        <f>IFERROR(VLOOKUP(A322,Maximos!A:AQ,8+(Precipitacion!$E$2-1)*3,FALSE),"")</f>
        <v>75</v>
      </c>
      <c r="AW322" s="79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13722</v>
      </c>
      <c r="AX322" s="72">
        <f t="shared" si="30"/>
        <v>-72.5</v>
      </c>
    </row>
    <row r="323" spans="1:50" ht="15" customHeight="1" x14ac:dyDescent="0.25">
      <c r="A323" s="68">
        <v>35070010</v>
      </c>
      <c r="B323" s="69" t="s">
        <v>539</v>
      </c>
      <c r="C323" s="69" t="s">
        <v>501</v>
      </c>
      <c r="D323" s="70">
        <v>-73.332972220000002</v>
      </c>
      <c r="E323" s="70">
        <v>5.3995277780000004</v>
      </c>
      <c r="F323" s="68">
        <v>2360</v>
      </c>
      <c r="G323" s="68">
        <v>15</v>
      </c>
      <c r="H323" s="68">
        <v>15599</v>
      </c>
      <c r="I323" s="69" t="s">
        <v>504</v>
      </c>
      <c r="J323" s="69" t="s">
        <v>540</v>
      </c>
      <c r="K323" s="72">
        <v>1.8</v>
      </c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87"/>
      <c r="AP323" s="70">
        <f t="shared" si="25"/>
        <v>1</v>
      </c>
      <c r="AQ323" s="70">
        <f t="shared" si="26"/>
        <v>1.8</v>
      </c>
      <c r="AR323" s="70">
        <f>IFERROR(VLOOKUP(A323,Climatologia_PP!A:U,9+Precipitacion!$E$2,FALSE),"")</f>
        <v>140.58000000000001</v>
      </c>
      <c r="AS323" s="70">
        <f t="shared" si="27"/>
        <v>1.2804097311139564</v>
      </c>
      <c r="AT323" s="70">
        <f t="shared" si="28"/>
        <v>86.698987096774189</v>
      </c>
      <c r="AU323" s="70">
        <f t="shared" si="29"/>
        <v>1.8</v>
      </c>
      <c r="AV323" s="70">
        <f>IFERROR(VLOOKUP(A323,Maximos!A:AQ,8+(Precipitacion!$E$2-1)*3,FALSE),"")</f>
        <v>48.9</v>
      </c>
      <c r="AW323" s="79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3" s="72">
        <f t="shared" si="30"/>
        <v>-47.1</v>
      </c>
    </row>
    <row r="324" spans="1:50" ht="15" customHeight="1" x14ac:dyDescent="0.25">
      <c r="A324" s="68">
        <v>35075030</v>
      </c>
      <c r="B324" s="69" t="s">
        <v>541</v>
      </c>
      <c r="C324" s="69" t="s">
        <v>501</v>
      </c>
      <c r="D324" s="70">
        <v>-73.349416669999997</v>
      </c>
      <c r="E324" s="70">
        <v>5.4222222220000003</v>
      </c>
      <c r="F324" s="68">
        <v>2200</v>
      </c>
      <c r="G324" s="68">
        <v>15</v>
      </c>
      <c r="H324" s="68">
        <v>15599</v>
      </c>
      <c r="I324" s="69" t="s">
        <v>504</v>
      </c>
      <c r="J324" s="69" t="s">
        <v>540</v>
      </c>
      <c r="K324" s="72">
        <v>1.6</v>
      </c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87"/>
      <c r="AP324" s="70">
        <f t="shared" si="25"/>
        <v>1</v>
      </c>
      <c r="AQ324" s="70">
        <f t="shared" si="26"/>
        <v>1.6</v>
      </c>
      <c r="AR324" s="70">
        <f>IFERROR(VLOOKUP(A324,Climatologia_PP!A:U,9+Precipitacion!$E$2,FALSE),"")</f>
        <v>112</v>
      </c>
      <c r="AS324" s="70">
        <f t="shared" si="27"/>
        <v>1.4285714285714286</v>
      </c>
      <c r="AT324" s="70">
        <f t="shared" si="28"/>
        <v>89.56903225806451</v>
      </c>
      <c r="AU324" s="70">
        <f t="shared" si="29"/>
        <v>1.6</v>
      </c>
      <c r="AV324" s="70">
        <f>IFERROR(VLOOKUP(A324,Maximos!A:AQ,8+(Precipitacion!$E$2-1)*3,FALSE),"")</f>
        <v>37.700000000000003</v>
      </c>
      <c r="AW324" s="79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4" s="72">
        <f t="shared" si="30"/>
        <v>-36.1</v>
      </c>
    </row>
    <row r="325" spans="1:50" ht="15" customHeight="1" x14ac:dyDescent="0.25">
      <c r="A325" s="68">
        <v>35210010</v>
      </c>
      <c r="B325" s="69" t="s">
        <v>542</v>
      </c>
      <c r="C325" s="69" t="s">
        <v>501</v>
      </c>
      <c r="D325" s="70">
        <v>-72.456249999999997</v>
      </c>
      <c r="E325" s="70">
        <v>5.4530555559999998</v>
      </c>
      <c r="F325" s="68">
        <v>656</v>
      </c>
      <c r="G325" s="68">
        <v>85</v>
      </c>
      <c r="H325" s="68">
        <v>85001</v>
      </c>
      <c r="I325" s="69" t="s">
        <v>291</v>
      </c>
      <c r="J325" s="69" t="s">
        <v>502</v>
      </c>
      <c r="K325" s="98">
        <v>43</v>
      </c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87"/>
      <c r="AP325" s="70">
        <f t="shared" ref="AP325:AP388" si="31">COUNTIF(K325:AO325,"&gt;=0")</f>
        <v>1</v>
      </c>
      <c r="AQ325" s="70">
        <f t="shared" ref="AQ325:AQ388" si="32">IF(AP325&gt;0,SUM(K325:AO325),"")</f>
        <v>43</v>
      </c>
      <c r="AR325" s="70">
        <f>IFERROR(VLOOKUP(A325,Climatologia_PP!A:U,9+Precipitacion!$E$2,FALSE),"")</f>
        <v>512.47931034482758</v>
      </c>
      <c r="AS325" s="70">
        <f t="shared" ref="AS325:AS388" si="33">IFERROR((AQ325/AR325)*100,"")</f>
        <v>8.3905826307538067</v>
      </c>
      <c r="AT325" s="70">
        <f t="shared" ref="AT325:AT388" si="34">IFERROR(IF(AND((AQ325*$I$2*100/(AR325*AP325))&gt;100+3.33*AQ325-AR325*AP325/$I$2,AR325&lt;30),IF(100+3.33*AQ325-AR325*AP325/$I$2&gt;200,200,100+3.33*AQ325-AR325*AP325/$I$2),IF((AQ325*$I$2*100/(AR325*AP325))&lt;100+AQ325-3.33*AR325*AP325/$I$2,100+AQ325-3.33*AR325*AP325/$I$2,IF((AQ325*$I$2*100/(AR325*AP325))&gt;200,200,(AQ325*$I$2*100/(AR325*AP325))))),"")</f>
        <v>200</v>
      </c>
      <c r="AU325" s="70">
        <f t="shared" ref="AU325:AU388" si="35">IF(AP325&gt;0,MAX(K325:AO325),"")</f>
        <v>43</v>
      </c>
      <c r="AV325" s="70">
        <f>IFERROR(VLOOKUP(A325,Maximos!A:AQ,8+(Precipitacion!$E$2-1)*3,FALSE),"")</f>
        <v>146</v>
      </c>
      <c r="AW325" s="79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325" s="72">
        <f t="shared" ref="AX325:AX388" si="36">IFERROR(AU325-AV325,"NA")</f>
        <v>-103</v>
      </c>
    </row>
    <row r="326" spans="1:50" ht="15" customHeight="1" x14ac:dyDescent="0.25">
      <c r="A326" s="68">
        <v>35080070</v>
      </c>
      <c r="B326" s="69" t="s">
        <v>543</v>
      </c>
      <c r="C326" s="69" t="s">
        <v>501</v>
      </c>
      <c r="D326" s="70">
        <v>-73.169861109999999</v>
      </c>
      <c r="E326" s="70">
        <v>4.8197777779999997</v>
      </c>
      <c r="F326" s="68">
        <v>400</v>
      </c>
      <c r="G326" s="68">
        <v>15</v>
      </c>
      <c r="H326" s="68">
        <v>15667</v>
      </c>
      <c r="I326" s="69" t="s">
        <v>504</v>
      </c>
      <c r="J326" s="69" t="s">
        <v>543</v>
      </c>
      <c r="K326" s="72">
        <v>55.2</v>
      </c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87"/>
      <c r="AP326" s="70">
        <f t="shared" si="31"/>
        <v>1</v>
      </c>
      <c r="AQ326" s="70">
        <f t="shared" si="32"/>
        <v>55.2</v>
      </c>
      <c r="AR326" s="70">
        <f>IFERROR(VLOOKUP(A326,Climatologia_PP!A:U,9+Precipitacion!$E$2,FALSE),"")</f>
        <v>541.14666666666665</v>
      </c>
      <c r="AS326" s="70">
        <f t="shared" si="33"/>
        <v>10.200561770068498</v>
      </c>
      <c r="AT326" s="70">
        <f t="shared" si="34"/>
        <v>200</v>
      </c>
      <c r="AU326" s="70">
        <f t="shared" si="35"/>
        <v>55.2</v>
      </c>
      <c r="AV326" s="70">
        <f>IFERROR(VLOOKUP(A326,Maximos!A:AQ,8+(Precipitacion!$E$2-1)*3,FALSE),"")</f>
        <v>148</v>
      </c>
      <c r="AW326" s="79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42206</v>
      </c>
      <c r="AX326" s="72">
        <f t="shared" si="36"/>
        <v>-92.8</v>
      </c>
    </row>
    <row r="327" spans="1:50" ht="15" customHeight="1" x14ac:dyDescent="0.25">
      <c r="A327" s="68">
        <v>24015090</v>
      </c>
      <c r="B327" s="69" t="s">
        <v>544</v>
      </c>
      <c r="C327" s="69" t="s">
        <v>501</v>
      </c>
      <c r="D327" s="70">
        <v>-73.602277779999994</v>
      </c>
      <c r="E327" s="70">
        <v>5.7106666669999999</v>
      </c>
      <c r="F327" s="68">
        <v>2300</v>
      </c>
      <c r="G327" s="68">
        <v>15</v>
      </c>
      <c r="H327" s="68">
        <v>15696</v>
      </c>
      <c r="I327" s="69" t="s">
        <v>504</v>
      </c>
      <c r="J327" s="69" t="s">
        <v>545</v>
      </c>
      <c r="K327" s="72">
        <v>0</v>
      </c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87"/>
      <c r="AP327" s="70">
        <f t="shared" si="31"/>
        <v>1</v>
      </c>
      <c r="AQ327" s="70">
        <f t="shared" si="32"/>
        <v>0</v>
      </c>
      <c r="AR327" s="70">
        <f>IFERROR(VLOOKUP(A327,Climatologia_PP!A:U,9+Precipitacion!$E$2,FALSE),"")</f>
        <v>58.162962962962951</v>
      </c>
      <c r="AS327" s="70">
        <f t="shared" si="33"/>
        <v>0</v>
      </c>
      <c r="AT327" s="70">
        <f t="shared" si="34"/>
        <v>93.752172043010759</v>
      </c>
      <c r="AU327" s="70">
        <f t="shared" si="35"/>
        <v>0</v>
      </c>
      <c r="AV327" s="70">
        <f>IFERROR(VLOOKUP(A327,Maximos!A:AQ,8+(Precipitacion!$E$2-1)*3,FALSE),"")</f>
        <v>52.1</v>
      </c>
      <c r="AW327" s="79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327" s="72">
        <f t="shared" si="36"/>
        <v>-52.1</v>
      </c>
    </row>
    <row r="328" spans="1:50" ht="15" customHeight="1" x14ac:dyDescent="0.25">
      <c r="A328" s="68">
        <v>35210050</v>
      </c>
      <c r="B328" s="69" t="s">
        <v>546</v>
      </c>
      <c r="C328" s="69" t="s">
        <v>501</v>
      </c>
      <c r="D328" s="70">
        <v>-72.229361109999999</v>
      </c>
      <c r="E328" s="70">
        <v>5.4918888890000002</v>
      </c>
      <c r="F328" s="68">
        <v>395</v>
      </c>
      <c r="G328" s="68">
        <v>85</v>
      </c>
      <c r="H328" s="68">
        <v>85001</v>
      </c>
      <c r="I328" s="69" t="s">
        <v>291</v>
      </c>
      <c r="J328" s="69" t="s">
        <v>502</v>
      </c>
      <c r="K328" s="72">
        <v>0</v>
      </c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87"/>
      <c r="AP328" s="70">
        <f t="shared" si="31"/>
        <v>1</v>
      </c>
      <c r="AQ328" s="70">
        <f t="shared" si="32"/>
        <v>0</v>
      </c>
      <c r="AR328" s="70" t="str">
        <f>IFERROR(VLOOKUP(A328,Climatologia_PP!A:U,9+Precipitacion!$E$2,FALSE),"")</f>
        <v/>
      </c>
      <c r="AS328" s="70" t="str">
        <f t="shared" si="33"/>
        <v/>
      </c>
      <c r="AT328" s="70" t="str">
        <f t="shared" si="34"/>
        <v/>
      </c>
      <c r="AU328" s="70">
        <f t="shared" si="35"/>
        <v>0</v>
      </c>
      <c r="AV328" s="70">
        <f>IFERROR(VLOOKUP(A328,Maximos!A:AQ,8+(Precipitacion!$E$2-1)*3,FALSE),"")</f>
        <v>132</v>
      </c>
      <c r="AW328" s="79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39638</v>
      </c>
      <c r="AX328" s="72">
        <f t="shared" si="36"/>
        <v>-132</v>
      </c>
    </row>
    <row r="329" spans="1:50" ht="15" customHeight="1" x14ac:dyDescent="0.25">
      <c r="A329" s="68">
        <v>24015220</v>
      </c>
      <c r="B329" s="69" t="s">
        <v>547</v>
      </c>
      <c r="C329" s="69" t="s">
        <v>501</v>
      </c>
      <c r="D329" s="70">
        <v>-73.495777779999997</v>
      </c>
      <c r="E329" s="70">
        <v>5.5093888890000002</v>
      </c>
      <c r="F329" s="68">
        <v>2600</v>
      </c>
      <c r="G329" s="68">
        <v>15</v>
      </c>
      <c r="H329" s="68">
        <v>15646</v>
      </c>
      <c r="I329" s="69" t="s">
        <v>504</v>
      </c>
      <c r="J329" s="69" t="s">
        <v>548</v>
      </c>
      <c r="K329" s="72">
        <v>0</v>
      </c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87"/>
      <c r="AP329" s="70">
        <f t="shared" si="31"/>
        <v>1</v>
      </c>
      <c r="AQ329" s="70">
        <f t="shared" si="32"/>
        <v>0</v>
      </c>
      <c r="AR329" s="70">
        <f>IFERROR(VLOOKUP(A329,Climatologia_PP!A:U,9+Precipitacion!$E$2,FALSE),"")</f>
        <v>36.524137931034467</v>
      </c>
      <c r="AS329" s="70">
        <f t="shared" si="33"/>
        <v>0</v>
      </c>
      <c r="AT329" s="70">
        <f t="shared" si="34"/>
        <v>96.076600667408229</v>
      </c>
      <c r="AU329" s="70">
        <f t="shared" si="35"/>
        <v>0</v>
      </c>
      <c r="AV329" s="70">
        <f>IFERROR(VLOOKUP(A329,Maximos!A:AQ,8+(Precipitacion!$E$2-1)*3,FALSE),"")</f>
        <v>34</v>
      </c>
      <c r="AW329" s="79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329" s="72">
        <f t="shared" si="36"/>
        <v>-34</v>
      </c>
    </row>
    <row r="330" spans="1:50" ht="15" customHeight="1" x14ac:dyDescent="0.25">
      <c r="A330" s="68">
        <v>23125140</v>
      </c>
      <c r="B330" s="69" t="s">
        <v>549</v>
      </c>
      <c r="C330" s="69" t="s">
        <v>501</v>
      </c>
      <c r="D330" s="70">
        <v>-74.182416669999995</v>
      </c>
      <c r="E330" s="70">
        <v>5.5208333329999997</v>
      </c>
      <c r="F330" s="68">
        <v>1250</v>
      </c>
      <c r="G330" s="68">
        <v>15</v>
      </c>
      <c r="H330" s="68">
        <v>15580</v>
      </c>
      <c r="I330" s="69" t="s">
        <v>504</v>
      </c>
      <c r="J330" s="69" t="s">
        <v>550</v>
      </c>
      <c r="K330" s="72">
        <v>0</v>
      </c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87"/>
      <c r="AP330" s="70">
        <f t="shared" si="31"/>
        <v>1</v>
      </c>
      <c r="AQ330" s="70">
        <f t="shared" si="32"/>
        <v>0</v>
      </c>
      <c r="AR330" s="70">
        <f>IFERROR(VLOOKUP(A330,Climatologia_PP!A:U,9+Precipitacion!$E$2,FALSE),"")</f>
        <v>197.22142857142859</v>
      </c>
      <c r="AS330" s="70">
        <f t="shared" si="33"/>
        <v>0</v>
      </c>
      <c r="AT330" s="70">
        <f t="shared" si="34"/>
        <v>78.814601382488476</v>
      </c>
      <c r="AU330" s="70">
        <f t="shared" si="35"/>
        <v>0</v>
      </c>
      <c r="AV330" s="70">
        <f>IFERROR(VLOOKUP(A330,Maximos!A:AQ,8+(Precipitacion!$E$2-1)*3,FALSE),"")</f>
        <v>85.4</v>
      </c>
      <c r="AW330" s="79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43660</v>
      </c>
      <c r="AX330" s="72">
        <f t="shared" si="36"/>
        <v>-85.4</v>
      </c>
    </row>
    <row r="331" spans="1:50" ht="15" customHeight="1" x14ac:dyDescent="0.25">
      <c r="A331" s="68">
        <v>35070180</v>
      </c>
      <c r="B331" s="69" t="s">
        <v>551</v>
      </c>
      <c r="C331" s="69" t="s">
        <v>501</v>
      </c>
      <c r="D331" s="70">
        <v>-73.256749999999997</v>
      </c>
      <c r="E331" s="70">
        <v>4.8607777780000001</v>
      </c>
      <c r="F331" s="68">
        <v>850</v>
      </c>
      <c r="G331" s="68">
        <v>15</v>
      </c>
      <c r="H331" s="68">
        <v>15690</v>
      </c>
      <c r="I331" s="69" t="s">
        <v>504</v>
      </c>
      <c r="J331" s="69" t="s">
        <v>552</v>
      </c>
      <c r="K331" s="72">
        <v>43</v>
      </c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87"/>
      <c r="AP331" s="70">
        <f t="shared" si="31"/>
        <v>1</v>
      </c>
      <c r="AQ331" s="70">
        <f t="shared" si="32"/>
        <v>43</v>
      </c>
      <c r="AR331" s="70">
        <f>IFERROR(VLOOKUP(A331,Climatologia_PP!A:U,9+Precipitacion!$E$2,FALSE),"")</f>
        <v>646.48620689655183</v>
      </c>
      <c r="AS331" s="70">
        <f t="shared" si="33"/>
        <v>6.6513406691878094</v>
      </c>
      <c r="AT331" s="70">
        <f t="shared" si="34"/>
        <v>200</v>
      </c>
      <c r="AU331" s="70">
        <f t="shared" si="35"/>
        <v>43</v>
      </c>
      <c r="AV331" s="70">
        <f>IFERROR(VLOOKUP(A331,Maximos!A:AQ,8+(Precipitacion!$E$2-1)*3,FALSE),"")</f>
        <v>190</v>
      </c>
      <c r="AW331" s="79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331" s="72">
        <f t="shared" si="36"/>
        <v>-147</v>
      </c>
    </row>
    <row r="332" spans="1:50" ht="15" customHeight="1" x14ac:dyDescent="0.25">
      <c r="A332" s="68">
        <v>24030230</v>
      </c>
      <c r="B332" s="69" t="s">
        <v>553</v>
      </c>
      <c r="C332" s="69" t="s">
        <v>501</v>
      </c>
      <c r="D332" s="70">
        <v>-72.976277780000004</v>
      </c>
      <c r="E332" s="70">
        <v>5.6154999999999999</v>
      </c>
      <c r="F332" s="68">
        <v>2470</v>
      </c>
      <c r="G332" s="68">
        <v>15</v>
      </c>
      <c r="H332" s="68">
        <v>15362</v>
      </c>
      <c r="I332" s="69" t="s">
        <v>504</v>
      </c>
      <c r="J332" s="69" t="s">
        <v>553</v>
      </c>
      <c r="K332" s="72">
        <v>0</v>
      </c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87"/>
      <c r="AP332" s="70">
        <f t="shared" si="31"/>
        <v>1</v>
      </c>
      <c r="AQ332" s="70">
        <f t="shared" si="32"/>
        <v>0</v>
      </c>
      <c r="AR332" s="70">
        <f>IFERROR(VLOOKUP(A332,Climatologia_PP!A:U,9+Precipitacion!$E$2,FALSE),"")</f>
        <v>45.603571428571442</v>
      </c>
      <c r="AS332" s="70">
        <f t="shared" si="33"/>
        <v>0</v>
      </c>
      <c r="AT332" s="70">
        <f t="shared" si="34"/>
        <v>95.101293778801846</v>
      </c>
      <c r="AU332" s="70">
        <f t="shared" si="35"/>
        <v>0</v>
      </c>
      <c r="AV332" s="70">
        <f>IFERROR(VLOOKUP(A332,Maximos!A:AQ,8+(Precipitacion!$E$2-1)*3,FALSE),"")</f>
        <v>59</v>
      </c>
      <c r="AW332" s="79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23584</v>
      </c>
      <c r="AX332" s="72">
        <f t="shared" si="36"/>
        <v>-59</v>
      </c>
    </row>
    <row r="333" spans="1:50" ht="15" customHeight="1" x14ac:dyDescent="0.25">
      <c r="A333" s="68">
        <v>24030310</v>
      </c>
      <c r="B333" s="69" t="s">
        <v>554</v>
      </c>
      <c r="C333" s="69" t="s">
        <v>501</v>
      </c>
      <c r="D333" s="70">
        <v>-73.323999999999998</v>
      </c>
      <c r="E333" s="70">
        <v>5.6289166670000004</v>
      </c>
      <c r="F333" s="68">
        <v>2820</v>
      </c>
      <c r="G333" s="68">
        <v>15</v>
      </c>
      <c r="H333" s="68">
        <v>15204</v>
      </c>
      <c r="I333" s="69" t="s">
        <v>504</v>
      </c>
      <c r="J333" s="69" t="s">
        <v>555</v>
      </c>
      <c r="K333" s="72">
        <v>0</v>
      </c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87"/>
      <c r="AP333" s="70">
        <f t="shared" si="31"/>
        <v>1</v>
      </c>
      <c r="AQ333" s="70">
        <f t="shared" si="32"/>
        <v>0</v>
      </c>
      <c r="AR333" s="70">
        <f>IFERROR(VLOOKUP(A333,Climatologia_PP!A:U,9+Precipitacion!$E$2,FALSE),"")</f>
        <v>53.558620689655172</v>
      </c>
      <c r="AS333" s="70">
        <f t="shared" si="33"/>
        <v>0</v>
      </c>
      <c r="AT333" s="70">
        <f t="shared" si="34"/>
        <v>94.246767519466076</v>
      </c>
      <c r="AU333" s="70">
        <f t="shared" si="35"/>
        <v>0</v>
      </c>
      <c r="AV333" s="70">
        <f>IFERROR(VLOOKUP(A333,Maximos!A:AQ,8+(Precipitacion!$E$2-1)*3,FALSE),"")</f>
        <v>34</v>
      </c>
      <c r="AW333" s="79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26126</v>
      </c>
      <c r="AX333" s="72">
        <f t="shared" si="36"/>
        <v>-34</v>
      </c>
    </row>
    <row r="334" spans="1:50" ht="15" customHeight="1" x14ac:dyDescent="0.25">
      <c r="A334" s="68">
        <v>35230040</v>
      </c>
      <c r="B334" s="69" t="s">
        <v>556</v>
      </c>
      <c r="C334" s="69" t="s">
        <v>501</v>
      </c>
      <c r="D334" s="70">
        <v>-72.00263889</v>
      </c>
      <c r="E334" s="70">
        <v>5.6343888890000002</v>
      </c>
      <c r="F334" s="68">
        <v>320</v>
      </c>
      <c r="G334" s="68">
        <v>85</v>
      </c>
      <c r="H334" s="68">
        <v>85263</v>
      </c>
      <c r="I334" s="69" t="s">
        <v>291</v>
      </c>
      <c r="J334" s="69" t="s">
        <v>557</v>
      </c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87"/>
      <c r="AP334" s="70">
        <f t="shared" si="31"/>
        <v>0</v>
      </c>
      <c r="AQ334" s="70" t="str">
        <f t="shared" si="32"/>
        <v/>
      </c>
      <c r="AR334" s="70" t="str">
        <f>IFERROR(VLOOKUP(A334,Climatologia_PP!A:U,9+Precipitacion!$E$2,FALSE),"")</f>
        <v/>
      </c>
      <c r="AS334" s="70" t="str">
        <f t="shared" si="33"/>
        <v/>
      </c>
      <c r="AT334" s="70" t="str">
        <f t="shared" si="34"/>
        <v/>
      </c>
      <c r="AU334" s="70" t="str">
        <f t="shared" si="35"/>
        <v/>
      </c>
      <c r="AV334" s="70">
        <f>IFERROR(VLOOKUP(A334,Maximos!A:AQ,8+(Precipitacion!$E$2-1)*3,FALSE),"")</f>
        <v>160</v>
      </c>
      <c r="AW334" s="79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39630</v>
      </c>
      <c r="AX334" s="72" t="str">
        <f t="shared" si="36"/>
        <v>NA</v>
      </c>
    </row>
    <row r="335" spans="1:50" ht="15" customHeight="1" x14ac:dyDescent="0.25">
      <c r="A335" s="68">
        <v>24010830</v>
      </c>
      <c r="B335" s="69" t="s">
        <v>558</v>
      </c>
      <c r="C335" s="69" t="s">
        <v>501</v>
      </c>
      <c r="D335" s="70">
        <v>-73.450444439999998</v>
      </c>
      <c r="E335" s="70">
        <v>5.64</v>
      </c>
      <c r="F335" s="68">
        <v>2985</v>
      </c>
      <c r="G335" s="68">
        <v>15</v>
      </c>
      <c r="H335" s="68">
        <v>15232</v>
      </c>
      <c r="I335" s="69" t="s">
        <v>504</v>
      </c>
      <c r="J335" s="69" t="s">
        <v>559</v>
      </c>
      <c r="K335" s="72">
        <v>0</v>
      </c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87"/>
      <c r="AP335" s="70">
        <f t="shared" si="31"/>
        <v>1</v>
      </c>
      <c r="AQ335" s="70">
        <f t="shared" si="32"/>
        <v>0</v>
      </c>
      <c r="AR335" s="70">
        <f>IFERROR(VLOOKUP(A335,Climatologia_PP!A:U,9+Precipitacion!$E$2,FALSE),"")</f>
        <v>42.871428571428567</v>
      </c>
      <c r="AS335" s="70">
        <f t="shared" si="33"/>
        <v>0</v>
      </c>
      <c r="AT335" s="70">
        <f t="shared" si="34"/>
        <v>95.394778801843316</v>
      </c>
      <c r="AU335" s="70">
        <f t="shared" si="35"/>
        <v>0</v>
      </c>
      <c r="AV335" s="70">
        <f>IFERROR(VLOOKUP(A335,Maximos!A:AQ,8+(Precipitacion!$E$2-1)*3,FALSE),"")</f>
        <v>31</v>
      </c>
      <c r="AW335" s="79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30150</v>
      </c>
      <c r="AX335" s="72">
        <f t="shared" si="36"/>
        <v>-31</v>
      </c>
    </row>
    <row r="336" spans="1:50" ht="15" customHeight="1" x14ac:dyDescent="0.25">
      <c r="A336" s="68">
        <v>23125090</v>
      </c>
      <c r="B336" s="69" t="s">
        <v>560</v>
      </c>
      <c r="C336" s="69" t="s">
        <v>501</v>
      </c>
      <c r="D336" s="70">
        <v>-73.981027780000005</v>
      </c>
      <c r="E336" s="70">
        <v>5.649472222</v>
      </c>
      <c r="F336" s="68">
        <v>1225</v>
      </c>
      <c r="G336" s="68">
        <v>15</v>
      </c>
      <c r="H336" s="68">
        <v>15531</v>
      </c>
      <c r="I336" s="69" t="s">
        <v>504</v>
      </c>
      <c r="J336" s="69" t="s">
        <v>560</v>
      </c>
      <c r="K336" s="72">
        <v>0</v>
      </c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87"/>
      <c r="AP336" s="70">
        <f t="shared" si="31"/>
        <v>1</v>
      </c>
      <c r="AQ336" s="70">
        <f t="shared" si="32"/>
        <v>0</v>
      </c>
      <c r="AR336" s="70">
        <f>IFERROR(VLOOKUP(A336,Climatologia_PP!A:U,9+Precipitacion!$E$2,FALSE),"")</f>
        <v>93.896296296296313</v>
      </c>
      <c r="AS336" s="70">
        <f t="shared" si="33"/>
        <v>0</v>
      </c>
      <c r="AT336" s="70">
        <f t="shared" si="34"/>
        <v>89.913720430107531</v>
      </c>
      <c r="AU336" s="70">
        <f t="shared" si="35"/>
        <v>0</v>
      </c>
      <c r="AV336" s="70">
        <f>IFERROR(VLOOKUP(A336,Maximos!A:AQ,8+(Precipitacion!$E$2-1)*3,FALSE),"")</f>
        <v>56.3</v>
      </c>
      <c r="AW336" s="79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336" s="72">
        <f t="shared" si="36"/>
        <v>-56.3</v>
      </c>
    </row>
    <row r="337" spans="1:50" ht="15" customHeight="1" x14ac:dyDescent="0.25">
      <c r="A337" s="68">
        <v>23120250</v>
      </c>
      <c r="B337" s="69" t="s">
        <v>561</v>
      </c>
      <c r="C337" s="69" t="s">
        <v>501</v>
      </c>
      <c r="D337" s="70">
        <v>-74.068722219999998</v>
      </c>
      <c r="E337" s="70">
        <v>5.6496388890000002</v>
      </c>
      <c r="F337" s="68">
        <v>681</v>
      </c>
      <c r="G337" s="68">
        <v>15</v>
      </c>
      <c r="H337" s="68">
        <v>15681</v>
      </c>
      <c r="I337" s="69" t="s">
        <v>504</v>
      </c>
      <c r="J337" s="69" t="s">
        <v>562</v>
      </c>
      <c r="K337" s="72">
        <v>0</v>
      </c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87"/>
      <c r="AP337" s="70">
        <f t="shared" si="31"/>
        <v>1</v>
      </c>
      <c r="AQ337" s="70">
        <f t="shared" si="32"/>
        <v>0</v>
      </c>
      <c r="AR337" s="70">
        <f>IFERROR(VLOOKUP(A337,Climatologia_PP!A:U,9+Precipitacion!$E$2,FALSE),"")</f>
        <v>130.9366666666667</v>
      </c>
      <c r="AS337" s="70">
        <f t="shared" si="33"/>
        <v>0</v>
      </c>
      <c r="AT337" s="70">
        <f t="shared" si="34"/>
        <v>85.934867741935477</v>
      </c>
      <c r="AU337" s="70">
        <f t="shared" si="35"/>
        <v>0</v>
      </c>
      <c r="AV337" s="70">
        <f>IFERROR(VLOOKUP(A337,Maximos!A:AQ,8+(Precipitacion!$E$2-1)*3,FALSE),"")</f>
        <v>144.19999999999999</v>
      </c>
      <c r="AW337" s="79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42576</v>
      </c>
      <c r="AX337" s="72">
        <f t="shared" si="36"/>
        <v>-144.19999999999999</v>
      </c>
    </row>
    <row r="338" spans="1:50" ht="15" customHeight="1" x14ac:dyDescent="0.25">
      <c r="A338" s="68">
        <v>24030800</v>
      </c>
      <c r="B338" s="69" t="s">
        <v>563</v>
      </c>
      <c r="C338" s="69" t="s">
        <v>501</v>
      </c>
      <c r="D338" s="70">
        <v>-73.163499999999999</v>
      </c>
      <c r="E338" s="70">
        <v>5.5338055559999999</v>
      </c>
      <c r="F338" s="68">
        <v>3200</v>
      </c>
      <c r="G338" s="68">
        <v>15</v>
      </c>
      <c r="H338" s="68">
        <v>15814</v>
      </c>
      <c r="I338" s="69" t="s">
        <v>504</v>
      </c>
      <c r="J338" s="69" t="s">
        <v>564</v>
      </c>
      <c r="K338" s="72">
        <v>1.4</v>
      </c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87"/>
      <c r="AP338" s="70">
        <f t="shared" si="31"/>
        <v>1</v>
      </c>
      <c r="AQ338" s="70">
        <f t="shared" si="32"/>
        <v>1.4</v>
      </c>
      <c r="AR338" s="70">
        <f>IFERROR(VLOOKUP(A338,Climatologia_PP!A:U,9+Precipitacion!$E$2,FALSE),"")</f>
        <v>69.19285714285715</v>
      </c>
      <c r="AS338" s="70">
        <f t="shared" si="33"/>
        <v>2.0233302363992975</v>
      </c>
      <c r="AT338" s="70">
        <f t="shared" si="34"/>
        <v>93.96734792626728</v>
      </c>
      <c r="AU338" s="70">
        <f t="shared" si="35"/>
        <v>1.4</v>
      </c>
      <c r="AV338" s="70">
        <f>IFERROR(VLOOKUP(A338,Maximos!A:AQ,8+(Precipitacion!$E$2-1)*3,FALSE),"")</f>
        <v>39</v>
      </c>
      <c r="AW338" s="79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338" s="72">
        <f t="shared" si="36"/>
        <v>-37.6</v>
      </c>
    </row>
    <row r="339" spans="1:50" ht="15" customHeight="1" x14ac:dyDescent="0.25">
      <c r="A339" s="68">
        <v>23120050</v>
      </c>
      <c r="B339" s="69" t="s">
        <v>565</v>
      </c>
      <c r="C339" s="69" t="s">
        <v>501</v>
      </c>
      <c r="D339" s="70">
        <v>-74.101222219999997</v>
      </c>
      <c r="E339" s="70">
        <v>5.5348055560000002</v>
      </c>
      <c r="F339" s="68">
        <v>850</v>
      </c>
      <c r="G339" s="68">
        <v>15</v>
      </c>
      <c r="H339" s="68">
        <v>15480</v>
      </c>
      <c r="I339" s="69" t="s">
        <v>504</v>
      </c>
      <c r="J339" s="69" t="s">
        <v>565</v>
      </c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87"/>
      <c r="AP339" s="70">
        <f t="shared" si="31"/>
        <v>0</v>
      </c>
      <c r="AQ339" s="70" t="str">
        <f t="shared" si="32"/>
        <v/>
      </c>
      <c r="AR339" s="70">
        <f>IFERROR(VLOOKUP(A339,Climatologia_PP!A:U,9+Precipitacion!$E$2,FALSE),"")</f>
        <v>115.9896551724138</v>
      </c>
      <c r="AS339" s="70" t="str">
        <f t="shared" si="33"/>
        <v/>
      </c>
      <c r="AT339" s="70" t="str">
        <f t="shared" si="34"/>
        <v/>
      </c>
      <c r="AU339" s="70" t="str">
        <f t="shared" si="35"/>
        <v/>
      </c>
      <c r="AV339" s="70">
        <f>IFERROR(VLOOKUP(A339,Maximos!A:AQ,8+(Precipitacion!$E$2-1)*3,FALSE),"")</f>
        <v>95</v>
      </c>
      <c r="AW339" s="79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339" s="72" t="str">
        <f t="shared" si="36"/>
        <v>NA</v>
      </c>
    </row>
    <row r="340" spans="1:50" ht="15" customHeight="1" x14ac:dyDescent="0.25">
      <c r="A340" s="68">
        <v>24010180</v>
      </c>
      <c r="B340" s="69" t="s">
        <v>566</v>
      </c>
      <c r="C340" s="69" t="s">
        <v>501</v>
      </c>
      <c r="D340" s="70">
        <v>-73.63136111</v>
      </c>
      <c r="E340" s="70">
        <v>5.538777778</v>
      </c>
      <c r="F340" s="68">
        <v>2290</v>
      </c>
      <c r="G340" s="68">
        <v>15</v>
      </c>
      <c r="H340" s="68">
        <v>15600</v>
      </c>
      <c r="I340" s="69" t="s">
        <v>504</v>
      </c>
      <c r="J340" s="69" t="s">
        <v>567</v>
      </c>
      <c r="K340" s="72">
        <v>0</v>
      </c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87"/>
      <c r="AP340" s="70">
        <f t="shared" si="31"/>
        <v>1</v>
      </c>
      <c r="AQ340" s="70">
        <f t="shared" si="32"/>
        <v>0</v>
      </c>
      <c r="AR340" s="70">
        <f>IFERROR(VLOOKUP(A340,Climatologia_PP!A:U,9+Precipitacion!$E$2,FALSE),"")</f>
        <v>27.166666666666671</v>
      </c>
      <c r="AS340" s="70">
        <f t="shared" si="33"/>
        <v>0</v>
      </c>
      <c r="AT340" s="70">
        <f t="shared" si="34"/>
        <v>97.081774193548384</v>
      </c>
      <c r="AU340" s="70">
        <f t="shared" si="35"/>
        <v>0</v>
      </c>
      <c r="AV340" s="70">
        <f>IFERROR(VLOOKUP(A340,Maximos!A:AQ,8+(Precipitacion!$E$2-1)*3,FALSE),"")</f>
        <v>47</v>
      </c>
      <c r="AW340" s="79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40" s="72">
        <f t="shared" si="36"/>
        <v>-47</v>
      </c>
    </row>
    <row r="341" spans="1:50" ht="15" customHeight="1" x14ac:dyDescent="0.25">
      <c r="A341" s="68">
        <v>24035340</v>
      </c>
      <c r="B341" s="69" t="s">
        <v>568</v>
      </c>
      <c r="C341" s="69" t="s">
        <v>501</v>
      </c>
      <c r="D341" s="70">
        <v>-72.967916669999994</v>
      </c>
      <c r="E341" s="70">
        <v>5.6769444440000001</v>
      </c>
      <c r="F341" s="68">
        <v>2500</v>
      </c>
      <c r="G341" s="68">
        <v>15</v>
      </c>
      <c r="H341" s="68">
        <v>15759</v>
      </c>
      <c r="I341" s="69" t="s">
        <v>504</v>
      </c>
      <c r="J341" s="69" t="s">
        <v>569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87"/>
      <c r="AP341" s="70">
        <f t="shared" si="31"/>
        <v>0</v>
      </c>
      <c r="AQ341" s="70" t="str">
        <f t="shared" si="32"/>
        <v/>
      </c>
      <c r="AR341" s="70">
        <f>IFERROR(VLOOKUP(A341,Climatologia_PP!A:U,9+Precipitacion!$E$2,FALSE),"")</f>
        <v>57.365384615384613</v>
      </c>
      <c r="AS341" s="70" t="str">
        <f t="shared" si="33"/>
        <v/>
      </c>
      <c r="AT341" s="70" t="str">
        <f t="shared" si="34"/>
        <v/>
      </c>
      <c r="AU341" s="70" t="str">
        <f t="shared" si="35"/>
        <v/>
      </c>
      <c r="AV341" s="70">
        <f>IFERROR(VLOOKUP(A341,Maximos!A:AQ,8+(Precipitacion!$E$2-1)*3,FALSE),"")</f>
        <v>22.8</v>
      </c>
      <c r="AW341" s="79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36719</v>
      </c>
      <c r="AX341" s="72" t="str">
        <f t="shared" si="36"/>
        <v>NA</v>
      </c>
    </row>
    <row r="342" spans="1:50" ht="15" customHeight="1" x14ac:dyDescent="0.25">
      <c r="A342" s="68">
        <v>35085050</v>
      </c>
      <c r="B342" s="69" t="s">
        <v>570</v>
      </c>
      <c r="C342" s="69" t="s">
        <v>501</v>
      </c>
      <c r="D342" s="70">
        <v>-73.103666669999996</v>
      </c>
      <c r="E342" s="70">
        <v>5.0345000000000004</v>
      </c>
      <c r="F342" s="68">
        <v>1300</v>
      </c>
      <c r="G342" s="68">
        <v>15</v>
      </c>
      <c r="H342" s="68">
        <v>15135</v>
      </c>
      <c r="I342" s="69" t="s">
        <v>504</v>
      </c>
      <c r="J342" s="69" t="s">
        <v>570</v>
      </c>
      <c r="K342" s="72">
        <v>19.100000000000001</v>
      </c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87"/>
      <c r="AP342" s="70">
        <f t="shared" si="31"/>
        <v>1</v>
      </c>
      <c r="AQ342" s="70">
        <f t="shared" si="32"/>
        <v>19.100000000000001</v>
      </c>
      <c r="AR342" s="70">
        <f>IFERROR(VLOOKUP(A342,Climatologia_PP!A:U,9+Precipitacion!$E$2,FALSE),"")</f>
        <v>419.94074074074081</v>
      </c>
      <c r="AS342" s="70">
        <f t="shared" si="33"/>
        <v>4.5482607775347486</v>
      </c>
      <c r="AT342" s="70">
        <f t="shared" si="34"/>
        <v>140.9960841035772</v>
      </c>
      <c r="AU342" s="70">
        <f t="shared" si="35"/>
        <v>19.100000000000001</v>
      </c>
      <c r="AV342" s="70">
        <f>IFERROR(VLOOKUP(A342,Maximos!A:AQ,8+(Precipitacion!$E$2-1)*3,FALSE),"")</f>
        <v>102.7</v>
      </c>
      <c r="AW342" s="79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35989</v>
      </c>
      <c r="AX342" s="72">
        <f t="shared" si="36"/>
        <v>-83.6</v>
      </c>
    </row>
    <row r="343" spans="1:50" ht="15" customHeight="1" x14ac:dyDescent="0.25">
      <c r="A343" s="68">
        <v>35070080</v>
      </c>
      <c r="B343" s="69" t="s">
        <v>571</v>
      </c>
      <c r="C343" s="69" t="s">
        <v>501</v>
      </c>
      <c r="D343" s="70">
        <v>-73.368527779999994</v>
      </c>
      <c r="E343" s="70">
        <v>5.0788611110000002</v>
      </c>
      <c r="F343" s="68">
        <v>1700</v>
      </c>
      <c r="G343" s="68">
        <v>15</v>
      </c>
      <c r="H343" s="68">
        <v>15299</v>
      </c>
      <c r="I343" s="69" t="s">
        <v>504</v>
      </c>
      <c r="J343" s="69" t="s">
        <v>571</v>
      </c>
      <c r="K343" s="72">
        <v>4.4000000000000004</v>
      </c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87"/>
      <c r="AP343" s="70">
        <f t="shared" si="31"/>
        <v>1</v>
      </c>
      <c r="AQ343" s="70">
        <f t="shared" si="32"/>
        <v>4.4000000000000004</v>
      </c>
      <c r="AR343" s="70">
        <f>IFERROR(VLOOKUP(A343,Climatologia_PP!A:U,9+Precipitacion!$E$2,FALSE),"")</f>
        <v>205.76206896551719</v>
      </c>
      <c r="AS343" s="70">
        <f t="shared" si="33"/>
        <v>2.1383921838078805</v>
      </c>
      <c r="AT343" s="70">
        <f t="shared" si="34"/>
        <v>82.29717130144607</v>
      </c>
      <c r="AU343" s="70">
        <f t="shared" si="35"/>
        <v>4.4000000000000004</v>
      </c>
      <c r="AV343" s="70">
        <f>IFERROR(VLOOKUP(A343,Maximos!A:AQ,8+(Precipitacion!$E$2-1)*3,FALSE),"")</f>
        <v>67</v>
      </c>
      <c r="AW343" s="79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25045</v>
      </c>
      <c r="AX343" s="72">
        <f t="shared" si="36"/>
        <v>-62.6</v>
      </c>
    </row>
    <row r="344" spans="1:50" ht="15" customHeight="1" x14ac:dyDescent="0.25">
      <c r="A344" s="68">
        <v>35085040</v>
      </c>
      <c r="B344" s="69" t="s">
        <v>572</v>
      </c>
      <c r="C344" s="69" t="s">
        <v>501</v>
      </c>
      <c r="D344" s="70">
        <v>-73.144777779999998</v>
      </c>
      <c r="E344" s="70">
        <v>5.1925555560000003</v>
      </c>
      <c r="F344" s="68">
        <v>1640</v>
      </c>
      <c r="G344" s="68">
        <v>15</v>
      </c>
      <c r="H344" s="68">
        <v>15455</v>
      </c>
      <c r="I344" s="69" t="s">
        <v>504</v>
      </c>
      <c r="J344" s="69" t="s">
        <v>427</v>
      </c>
      <c r="K344" s="72">
        <v>9.6999999999999993</v>
      </c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87"/>
      <c r="AP344" s="70">
        <f t="shared" si="31"/>
        <v>1</v>
      </c>
      <c r="AQ344" s="70">
        <f t="shared" si="32"/>
        <v>9.6999999999999993</v>
      </c>
      <c r="AR344" s="70">
        <f>IFERROR(VLOOKUP(A344,Climatologia_PP!A:U,9+Precipitacion!$E$2,FALSE),"")</f>
        <v>248.0733333333333</v>
      </c>
      <c r="AS344" s="70">
        <f t="shared" si="33"/>
        <v>3.9101341001316818</v>
      </c>
      <c r="AT344" s="70">
        <f t="shared" si="34"/>
        <v>121.21415710408215</v>
      </c>
      <c r="AU344" s="70">
        <f t="shared" si="35"/>
        <v>9.6999999999999993</v>
      </c>
      <c r="AV344" s="70">
        <f>IFERROR(VLOOKUP(A344,Maximos!A:AQ,8+(Precipitacion!$E$2-1)*3,FALSE),"")</f>
        <v>69</v>
      </c>
      <c r="AW344" s="79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44" s="72">
        <f t="shared" si="36"/>
        <v>-59.3</v>
      </c>
    </row>
    <row r="345" spans="1:50" ht="15" customHeight="1" x14ac:dyDescent="0.25">
      <c r="A345" s="68">
        <v>35090050</v>
      </c>
      <c r="B345" s="69" t="s">
        <v>573</v>
      </c>
      <c r="C345" s="69" t="s">
        <v>501</v>
      </c>
      <c r="D345" s="70">
        <v>-73.049722220000007</v>
      </c>
      <c r="E345" s="70">
        <v>5.0034999999999998</v>
      </c>
      <c r="F345" s="68">
        <v>1200</v>
      </c>
      <c r="G345" s="68">
        <v>15</v>
      </c>
      <c r="H345" s="68">
        <v>15135</v>
      </c>
      <c r="I345" s="69" t="s">
        <v>504</v>
      </c>
      <c r="J345" s="69" t="s">
        <v>570</v>
      </c>
      <c r="K345" s="72">
        <v>11.1</v>
      </c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87"/>
      <c r="AP345" s="70">
        <f t="shared" si="31"/>
        <v>1</v>
      </c>
      <c r="AQ345" s="70">
        <f t="shared" si="32"/>
        <v>11.1</v>
      </c>
      <c r="AR345" s="70">
        <f>IFERROR(VLOOKUP(A345,Climatologia_PP!A:U,9+Precipitacion!$E$2,FALSE),"")</f>
        <v>523.47692307692307</v>
      </c>
      <c r="AS345" s="70">
        <f t="shared" si="33"/>
        <v>2.120437312643273</v>
      </c>
      <c r="AT345" s="70">
        <f t="shared" si="34"/>
        <v>65.733556691941459</v>
      </c>
      <c r="AU345" s="70">
        <f t="shared" si="35"/>
        <v>11.1</v>
      </c>
      <c r="AV345" s="70">
        <f>IFERROR(VLOOKUP(A345,Maximos!A:AQ,8+(Precipitacion!$E$2-1)*3,FALSE),"")</f>
        <v>199.5</v>
      </c>
      <c r="AW345" s="79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34167</v>
      </c>
      <c r="AX345" s="72">
        <f t="shared" si="36"/>
        <v>-188.4</v>
      </c>
    </row>
    <row r="346" spans="1:50" ht="15" customHeight="1" x14ac:dyDescent="0.25">
      <c r="A346" s="68">
        <v>35080060</v>
      </c>
      <c r="B346" s="69" t="s">
        <v>574</v>
      </c>
      <c r="C346" s="69" t="s">
        <v>501</v>
      </c>
      <c r="D346" s="70">
        <v>-73.203444439999998</v>
      </c>
      <c r="E346" s="70">
        <v>5.0136111110000003</v>
      </c>
      <c r="F346" s="68">
        <v>1600</v>
      </c>
      <c r="G346" s="68">
        <v>15</v>
      </c>
      <c r="H346" s="68">
        <v>15135</v>
      </c>
      <c r="I346" s="69" t="s">
        <v>504</v>
      </c>
      <c r="J346" s="69" t="s">
        <v>570</v>
      </c>
      <c r="K346" s="72">
        <v>21.5</v>
      </c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87"/>
      <c r="AP346" s="70">
        <f t="shared" si="31"/>
        <v>1</v>
      </c>
      <c r="AQ346" s="70">
        <f t="shared" si="32"/>
        <v>21.5</v>
      </c>
      <c r="AR346" s="70">
        <f>IFERROR(VLOOKUP(A346,Climatologia_PP!A:U,9+Precipitacion!$E$2,FALSE),"")</f>
        <v>449.82000000000011</v>
      </c>
      <c r="AS346" s="70">
        <f t="shared" si="33"/>
        <v>4.7796896536392328</v>
      </c>
      <c r="AT346" s="70">
        <f t="shared" si="34"/>
        <v>148.1703792628162</v>
      </c>
      <c r="AU346" s="70">
        <f t="shared" si="35"/>
        <v>21.5</v>
      </c>
      <c r="AV346" s="70">
        <f>IFERROR(VLOOKUP(A346,Maximos!A:AQ,8+(Precipitacion!$E$2-1)*3,FALSE),"")</f>
        <v>129.80000000000001</v>
      </c>
      <c r="AW346" s="79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45858</v>
      </c>
      <c r="AX346" s="72">
        <f t="shared" si="36"/>
        <v>-108.30000000000001</v>
      </c>
    </row>
    <row r="347" spans="1:50" ht="15" customHeight="1" x14ac:dyDescent="0.25">
      <c r="A347" s="68">
        <v>35075020</v>
      </c>
      <c r="B347" s="69" t="s">
        <v>575</v>
      </c>
      <c r="C347" s="69" t="s">
        <v>501</v>
      </c>
      <c r="D347" s="70">
        <v>-73.449166669999997</v>
      </c>
      <c r="E347" s="70">
        <v>5.0222777780000003</v>
      </c>
      <c r="F347" s="68">
        <v>1930</v>
      </c>
      <c r="G347" s="68">
        <v>15</v>
      </c>
      <c r="H347" s="68">
        <v>15778</v>
      </c>
      <c r="I347" s="69" t="s">
        <v>504</v>
      </c>
      <c r="J347" s="69" t="s">
        <v>575</v>
      </c>
      <c r="K347" s="72">
        <v>7.2</v>
      </c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87"/>
      <c r="AP347" s="70">
        <f t="shared" si="31"/>
        <v>1</v>
      </c>
      <c r="AQ347" s="70">
        <f t="shared" si="32"/>
        <v>7.2</v>
      </c>
      <c r="AR347" s="70">
        <f>IFERROR(VLOOKUP(A347,Climatologia_PP!A:U,9+Precipitacion!$E$2,FALSE),"")</f>
        <v>186.82962962962961</v>
      </c>
      <c r="AS347" s="70">
        <f t="shared" si="33"/>
        <v>3.8537784473872025</v>
      </c>
      <c r="AT347" s="70">
        <f t="shared" si="34"/>
        <v>119.46713186900327</v>
      </c>
      <c r="AU347" s="70">
        <f t="shared" si="35"/>
        <v>7.2</v>
      </c>
      <c r="AV347" s="70">
        <f>IFERROR(VLOOKUP(A347,Maximos!A:AQ,8+(Precipitacion!$E$2-1)*3,FALSE),"")</f>
        <v>44.2</v>
      </c>
      <c r="AW347" s="79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347" s="72">
        <f t="shared" si="36"/>
        <v>-37</v>
      </c>
    </row>
    <row r="348" spans="1:50" ht="15" customHeight="1" x14ac:dyDescent="0.25">
      <c r="A348" s="68">
        <v>35190030</v>
      </c>
      <c r="B348" s="69" t="s">
        <v>576</v>
      </c>
      <c r="C348" s="69" t="s">
        <v>501</v>
      </c>
      <c r="D348" s="70">
        <v>-72.90288889</v>
      </c>
      <c r="E348" s="70">
        <v>5.2043888889999996</v>
      </c>
      <c r="F348" s="68">
        <v>180</v>
      </c>
      <c r="G348" s="68">
        <v>85</v>
      </c>
      <c r="H348" s="68">
        <v>85015</v>
      </c>
      <c r="I348" s="69" t="s">
        <v>291</v>
      </c>
      <c r="J348" s="69" t="s">
        <v>577</v>
      </c>
      <c r="K348" s="72">
        <v>8.9</v>
      </c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87"/>
      <c r="AP348" s="70">
        <f t="shared" si="31"/>
        <v>1</v>
      </c>
      <c r="AQ348" s="70">
        <f t="shared" si="32"/>
        <v>8.9</v>
      </c>
      <c r="AR348" s="70">
        <f>IFERROR(VLOOKUP(A348,Climatologia_PP!A:U,9+Precipitacion!$E$2,FALSE),"")</f>
        <v>654.47692307692296</v>
      </c>
      <c r="AS348" s="70">
        <f t="shared" si="33"/>
        <v>1.3598646012082465</v>
      </c>
      <c r="AT348" s="70">
        <f t="shared" si="34"/>
        <v>42.155802637455643</v>
      </c>
      <c r="AU348" s="70">
        <f t="shared" si="35"/>
        <v>8.9</v>
      </c>
      <c r="AV348" s="70">
        <f>IFERROR(VLOOKUP(A348,Maximos!A:AQ,8+(Precipitacion!$E$2-1)*3,FALSE),"")</f>
        <v>201</v>
      </c>
      <c r="AW348" s="79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30515</v>
      </c>
      <c r="AX348" s="72">
        <f t="shared" si="36"/>
        <v>-192.1</v>
      </c>
    </row>
    <row r="349" spans="1:50" ht="15" customHeight="1" x14ac:dyDescent="0.25">
      <c r="A349" s="68">
        <v>24035120</v>
      </c>
      <c r="B349" s="69" t="s">
        <v>578</v>
      </c>
      <c r="C349" s="69" t="s">
        <v>501</v>
      </c>
      <c r="D349" s="70">
        <v>-73.074472220000004</v>
      </c>
      <c r="E349" s="70">
        <v>5.8024444439999998</v>
      </c>
      <c r="F349" s="68">
        <v>2485</v>
      </c>
      <c r="G349" s="68">
        <v>15</v>
      </c>
      <c r="H349" s="68">
        <v>15238</v>
      </c>
      <c r="I349" s="69" t="s">
        <v>504</v>
      </c>
      <c r="J349" s="69" t="s">
        <v>579</v>
      </c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87"/>
      <c r="AP349" s="70">
        <f t="shared" si="31"/>
        <v>0</v>
      </c>
      <c r="AQ349" s="70" t="str">
        <f t="shared" si="32"/>
        <v/>
      </c>
      <c r="AR349" s="70">
        <f>IFERROR(VLOOKUP(A349,Climatologia_PP!A:U,9+Precipitacion!$E$2,FALSE),"")</f>
        <v>51.033333333333317</v>
      </c>
      <c r="AS349" s="70" t="str">
        <f t="shared" si="33"/>
        <v/>
      </c>
      <c r="AT349" s="70" t="str">
        <f t="shared" si="34"/>
        <v/>
      </c>
      <c r="AU349" s="70" t="str">
        <f t="shared" si="35"/>
        <v/>
      </c>
      <c r="AV349" s="70">
        <f>IFERROR(VLOOKUP(A349,Maximos!A:AQ,8+(Precipitacion!$E$2-1)*3,FALSE),"")</f>
        <v>35.6</v>
      </c>
      <c r="AW349" s="79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349" s="72" t="str">
        <f t="shared" si="36"/>
        <v>NA</v>
      </c>
    </row>
    <row r="350" spans="1:50" ht="15" customHeight="1" x14ac:dyDescent="0.25">
      <c r="A350" s="68">
        <v>24030350</v>
      </c>
      <c r="B350" s="69" t="s">
        <v>579</v>
      </c>
      <c r="C350" s="69" t="s">
        <v>501</v>
      </c>
      <c r="D350" s="70">
        <v>-73.044611110000005</v>
      </c>
      <c r="E350" s="70">
        <v>5.8300833330000001</v>
      </c>
      <c r="F350" s="68">
        <v>2540</v>
      </c>
      <c r="G350" s="68">
        <v>15</v>
      </c>
      <c r="H350" s="68">
        <v>15238</v>
      </c>
      <c r="I350" s="69" t="s">
        <v>504</v>
      </c>
      <c r="J350" s="69" t="s">
        <v>579</v>
      </c>
      <c r="K350" s="72">
        <v>0</v>
      </c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87"/>
      <c r="AP350" s="70">
        <f t="shared" si="31"/>
        <v>1</v>
      </c>
      <c r="AQ350" s="70">
        <f t="shared" si="32"/>
        <v>0</v>
      </c>
      <c r="AR350" s="70">
        <f>IFERROR(VLOOKUP(A350,Climatologia_PP!A:U,9+Precipitacion!$E$2,FALSE),"")</f>
        <v>53.786206896551732</v>
      </c>
      <c r="AS350" s="70">
        <f t="shared" si="33"/>
        <v>0</v>
      </c>
      <c r="AT350" s="70">
        <f t="shared" si="34"/>
        <v>94.222320355951055</v>
      </c>
      <c r="AU350" s="70">
        <f t="shared" si="35"/>
        <v>0</v>
      </c>
      <c r="AV350" s="70">
        <f>IFERROR(VLOOKUP(A350,Maximos!A:AQ,8+(Precipitacion!$E$2-1)*3,FALSE),"")</f>
        <v>155</v>
      </c>
      <c r="AW350" s="79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26861</v>
      </c>
      <c r="AX350" s="72">
        <f t="shared" si="36"/>
        <v>-155</v>
      </c>
    </row>
    <row r="351" spans="1:50" ht="15" customHeight="1" x14ac:dyDescent="0.25">
      <c r="A351" s="68">
        <v>35070210</v>
      </c>
      <c r="B351" s="69" t="s">
        <v>580</v>
      </c>
      <c r="C351" s="69" t="s">
        <v>501</v>
      </c>
      <c r="D351" s="70">
        <v>-73.395638890000001</v>
      </c>
      <c r="E351" s="70">
        <v>5.1392499999999997</v>
      </c>
      <c r="F351" s="68">
        <v>2160</v>
      </c>
      <c r="G351" s="68">
        <v>15</v>
      </c>
      <c r="H351" s="68">
        <v>15511</v>
      </c>
      <c r="I351" s="69" t="s">
        <v>504</v>
      </c>
      <c r="J351" s="69" t="s">
        <v>580</v>
      </c>
      <c r="K351" s="72">
        <v>2.5</v>
      </c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87"/>
      <c r="AP351" s="70">
        <f t="shared" si="31"/>
        <v>1</v>
      </c>
      <c r="AQ351" s="70">
        <f t="shared" si="32"/>
        <v>2.5</v>
      </c>
      <c r="AR351" s="70">
        <f>IFERROR(VLOOKUP(A351,Climatologia_PP!A:U,9+Precipitacion!$E$2,FALSE),"")</f>
        <v>193.16206896551731</v>
      </c>
      <c r="AS351" s="70">
        <f t="shared" si="33"/>
        <v>1.2942499598336215</v>
      </c>
      <c r="AT351" s="70">
        <f t="shared" si="34"/>
        <v>81.750655172413786</v>
      </c>
      <c r="AU351" s="70">
        <f t="shared" si="35"/>
        <v>2.5</v>
      </c>
      <c r="AV351" s="70">
        <f>IFERROR(VLOOKUP(A351,Maximos!A:AQ,8+(Precipitacion!$E$2-1)*3,FALSE),"")</f>
        <v>76</v>
      </c>
      <c r="AW351" s="79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33444</v>
      </c>
      <c r="AX351" s="72">
        <f t="shared" si="36"/>
        <v>-73.5</v>
      </c>
    </row>
    <row r="352" spans="1:50" ht="15" customHeight="1" x14ac:dyDescent="0.25">
      <c r="A352" s="68">
        <v>35070070</v>
      </c>
      <c r="B352" s="69" t="s">
        <v>581</v>
      </c>
      <c r="C352" s="69" t="s">
        <v>501</v>
      </c>
      <c r="D352" s="70">
        <v>-73.364249999999998</v>
      </c>
      <c r="E352" s="70">
        <v>5.1648611109999996</v>
      </c>
      <c r="F352" s="68">
        <v>1900</v>
      </c>
      <c r="G352" s="68">
        <v>15</v>
      </c>
      <c r="H352" s="68">
        <v>15172</v>
      </c>
      <c r="I352" s="69" t="s">
        <v>504</v>
      </c>
      <c r="J352" s="69" t="s">
        <v>581</v>
      </c>
      <c r="K352" s="72">
        <v>3.1</v>
      </c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87"/>
      <c r="AP352" s="70">
        <f t="shared" si="31"/>
        <v>1</v>
      </c>
      <c r="AQ352" s="70">
        <f t="shared" si="32"/>
        <v>3.1</v>
      </c>
      <c r="AR352" s="70">
        <f>IFERROR(VLOOKUP(A352,Climatologia_PP!A:U,9+Precipitacion!$E$2,FALSE),"")</f>
        <v>213.98666666666671</v>
      </c>
      <c r="AS352" s="70">
        <f t="shared" si="33"/>
        <v>1.4486883918001119</v>
      </c>
      <c r="AT352" s="70">
        <f t="shared" si="34"/>
        <v>80.113690322580638</v>
      </c>
      <c r="AU352" s="70">
        <f t="shared" si="35"/>
        <v>3.1</v>
      </c>
      <c r="AV352" s="70">
        <f>IFERROR(VLOOKUP(A352,Maximos!A:AQ,8+(Precipitacion!$E$2-1)*3,FALSE),"")</f>
        <v>65</v>
      </c>
      <c r="AW352" s="79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31618</v>
      </c>
      <c r="AX352" s="72">
        <f t="shared" si="36"/>
        <v>-61.9</v>
      </c>
    </row>
    <row r="353" spans="1:50" ht="15" customHeight="1" x14ac:dyDescent="0.25">
      <c r="A353" s="68">
        <v>35195030</v>
      </c>
      <c r="B353" s="69" t="s">
        <v>582</v>
      </c>
      <c r="C353" s="69" t="s">
        <v>501</v>
      </c>
      <c r="D353" s="70">
        <v>-72.547388889999993</v>
      </c>
      <c r="E353" s="70">
        <v>5.1770833329999997</v>
      </c>
      <c r="F353" s="68">
        <v>380</v>
      </c>
      <c r="G353" s="68">
        <v>85</v>
      </c>
      <c r="H353" s="68">
        <v>85010</v>
      </c>
      <c r="I353" s="69" t="s">
        <v>291</v>
      </c>
      <c r="J353" s="69" t="s">
        <v>582</v>
      </c>
      <c r="K353" s="72">
        <v>54.7</v>
      </c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87"/>
      <c r="AP353" s="70">
        <f t="shared" si="31"/>
        <v>1</v>
      </c>
      <c r="AQ353" s="70">
        <f t="shared" si="32"/>
        <v>54.7</v>
      </c>
      <c r="AR353" s="70">
        <f>IFERROR(VLOOKUP(A353,Climatologia_PP!A:U,9+Precipitacion!$E$2,FALSE),"")</f>
        <v>364.32333333333332</v>
      </c>
      <c r="AS353" s="70">
        <f t="shared" si="33"/>
        <v>15.014135795127039</v>
      </c>
      <c r="AT353" s="70">
        <f t="shared" si="34"/>
        <v>200</v>
      </c>
      <c r="AU353" s="70">
        <f t="shared" si="35"/>
        <v>54.7</v>
      </c>
      <c r="AV353" s="70">
        <f>IFERROR(VLOOKUP(A353,Maximos!A:AQ,8+(Precipitacion!$E$2-1)*3,FALSE),"")</f>
        <v>170.1</v>
      </c>
      <c r="AW353" s="79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53" s="72">
        <f t="shared" si="36"/>
        <v>-115.39999999999999</v>
      </c>
    </row>
    <row r="354" spans="1:50" ht="15" customHeight="1" x14ac:dyDescent="0.25">
      <c r="A354" s="68">
        <v>24030840</v>
      </c>
      <c r="B354" s="69" t="s">
        <v>583</v>
      </c>
      <c r="C354" s="69" t="s">
        <v>501</v>
      </c>
      <c r="D354" s="70">
        <v>-73.082388890000004</v>
      </c>
      <c r="E354" s="70">
        <v>5.8916388890000002</v>
      </c>
      <c r="F354" s="68">
        <v>3650</v>
      </c>
      <c r="G354" s="68">
        <v>15</v>
      </c>
      <c r="H354" s="68">
        <v>15238</v>
      </c>
      <c r="I354" s="69" t="s">
        <v>504</v>
      </c>
      <c r="J354" s="69" t="s">
        <v>579</v>
      </c>
      <c r="K354" s="72">
        <v>0</v>
      </c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87"/>
      <c r="AP354" s="70">
        <f t="shared" si="31"/>
        <v>1</v>
      </c>
      <c r="AQ354" s="70">
        <f t="shared" si="32"/>
        <v>0</v>
      </c>
      <c r="AR354" s="70">
        <f>IFERROR(VLOOKUP(A354,Climatologia_PP!A:U,9+Precipitacion!$E$2,FALSE),"")</f>
        <v>79.386206896551727</v>
      </c>
      <c r="AS354" s="70">
        <f t="shared" si="33"/>
        <v>0</v>
      </c>
      <c r="AT354" s="70">
        <f t="shared" si="34"/>
        <v>91.472384872080085</v>
      </c>
      <c r="AU354" s="70">
        <f t="shared" si="35"/>
        <v>0</v>
      </c>
      <c r="AV354" s="70">
        <f>IFERROR(VLOOKUP(A354,Maximos!A:AQ,8+(Precipitacion!$E$2-1)*3,FALSE),"")</f>
        <v>45</v>
      </c>
      <c r="AW354" s="79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54" s="72">
        <f t="shared" si="36"/>
        <v>-45</v>
      </c>
    </row>
    <row r="355" spans="1:50" ht="15" customHeight="1" x14ac:dyDescent="0.25">
      <c r="A355" s="68">
        <v>24015300</v>
      </c>
      <c r="B355" s="69" t="s">
        <v>584</v>
      </c>
      <c r="C355" s="69" t="s">
        <v>501</v>
      </c>
      <c r="D355" s="70">
        <v>-73.517740000000003</v>
      </c>
      <c r="E355" s="70">
        <v>5.6432599999999997</v>
      </c>
      <c r="F355" s="68">
        <v>2174</v>
      </c>
      <c r="G355" s="68">
        <v>15</v>
      </c>
      <c r="H355" s="68">
        <v>15407</v>
      </c>
      <c r="I355" s="69" t="s">
        <v>504</v>
      </c>
      <c r="J355" s="69" t="s">
        <v>585</v>
      </c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87"/>
      <c r="AP355" s="70">
        <f t="shared" si="31"/>
        <v>0</v>
      </c>
      <c r="AQ355" s="70" t="str">
        <f t="shared" si="32"/>
        <v/>
      </c>
      <c r="AR355" s="70">
        <f>IFERROR(VLOOKUP(A355,Climatologia_PP!A:U,9+Precipitacion!$E$2,FALSE),"")</f>
        <v>34.346428571428582</v>
      </c>
      <c r="AS355" s="70" t="str">
        <f t="shared" si="33"/>
        <v/>
      </c>
      <c r="AT355" s="70" t="str">
        <f t="shared" si="34"/>
        <v/>
      </c>
      <c r="AU355" s="70" t="str">
        <f t="shared" si="35"/>
        <v/>
      </c>
      <c r="AV355" s="70" t="str">
        <f>IFERROR(VLOOKUP(A355,Maximos!A:AQ,8+(Precipitacion!$E$2-1)*3,FALSE),"")</f>
        <v/>
      </c>
      <c r="AW355" s="79" t="str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5" s="72" t="str">
        <f t="shared" si="36"/>
        <v>NA</v>
      </c>
    </row>
    <row r="356" spans="1:50" ht="15" customHeight="1" x14ac:dyDescent="0.25">
      <c r="A356" s="68">
        <v>24035040</v>
      </c>
      <c r="B356" s="69" t="s">
        <v>586</v>
      </c>
      <c r="C356" s="69" t="s">
        <v>501</v>
      </c>
      <c r="D356" s="70">
        <v>-73.208777777999998</v>
      </c>
      <c r="E356" s="70">
        <v>5.5791944439999996</v>
      </c>
      <c r="F356" s="68">
        <v>2700</v>
      </c>
      <c r="G356" s="68">
        <v>15</v>
      </c>
      <c r="H356" s="68">
        <v>15814</v>
      </c>
      <c r="I356" s="69" t="s">
        <v>504</v>
      </c>
      <c r="J356" s="69" t="s">
        <v>564</v>
      </c>
      <c r="K356" s="72">
        <v>0.2</v>
      </c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87"/>
      <c r="AP356" s="70">
        <f t="shared" si="31"/>
        <v>1</v>
      </c>
      <c r="AQ356" s="70">
        <f t="shared" si="32"/>
        <v>0.2</v>
      </c>
      <c r="AR356" s="70">
        <f>IFERROR(VLOOKUP(A356,Climatologia_PP!A:U,9+Precipitacion!$E$2,FALSE),"")</f>
        <v>55.3</v>
      </c>
      <c r="AS356" s="70">
        <f t="shared" si="33"/>
        <v>0.36166365280289337</v>
      </c>
      <c r="AT356" s="70">
        <f t="shared" si="34"/>
        <v>94.259709677419352</v>
      </c>
      <c r="AU356" s="70">
        <f t="shared" si="35"/>
        <v>0.2</v>
      </c>
      <c r="AV356" s="70">
        <f>IFERROR(VLOOKUP(A356,Maximos!A:AQ,8+(Precipitacion!$E$2-1)*3,FALSE),"")</f>
        <v>44.2</v>
      </c>
      <c r="AW356" s="79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>35254</v>
      </c>
      <c r="AX356" s="72">
        <f t="shared" si="36"/>
        <v>-44</v>
      </c>
    </row>
    <row r="357" spans="1:50" ht="15" customHeight="1" x14ac:dyDescent="0.25">
      <c r="A357" s="68">
        <v>23125100</v>
      </c>
      <c r="B357" s="69" t="s">
        <v>295</v>
      </c>
      <c r="C357" s="69" t="s">
        <v>501</v>
      </c>
      <c r="D357" s="70">
        <v>-73.943111110000004</v>
      </c>
      <c r="E357" s="70">
        <v>5.5149166669999996</v>
      </c>
      <c r="F357" s="68">
        <v>2200</v>
      </c>
      <c r="G357" s="68">
        <v>15</v>
      </c>
      <c r="H357" s="68">
        <v>15109</v>
      </c>
      <c r="I357" s="69" t="s">
        <v>504</v>
      </c>
      <c r="J357" s="69" t="s">
        <v>295</v>
      </c>
      <c r="K357" s="72">
        <v>0.5</v>
      </c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87"/>
      <c r="AP357" s="70">
        <f t="shared" si="31"/>
        <v>1</v>
      </c>
      <c r="AQ357" s="70">
        <f t="shared" si="32"/>
        <v>0.5</v>
      </c>
      <c r="AR357" s="70" t="str">
        <f>IFERROR(VLOOKUP(A357,Climatologia_PP!A:U,9+Precipitacion!$E$2,FALSE),"")</f>
        <v/>
      </c>
      <c r="AS357" s="70" t="str">
        <f t="shared" si="33"/>
        <v/>
      </c>
      <c r="AT357" s="70" t="str">
        <f t="shared" si="34"/>
        <v/>
      </c>
      <c r="AU357" s="70">
        <f t="shared" si="35"/>
        <v>0.5</v>
      </c>
      <c r="AV357" s="70">
        <f>IFERROR(VLOOKUP(A357,Maximos!A:AQ,8+(Precipitacion!$E$2-1)*3,FALSE),"")</f>
        <v>80</v>
      </c>
      <c r="AW357" s="79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26871</v>
      </c>
      <c r="AX357" s="72">
        <f t="shared" si="36"/>
        <v>-79.5</v>
      </c>
    </row>
    <row r="358" spans="1:50" ht="15" customHeight="1" x14ac:dyDescent="0.25">
      <c r="A358" s="68">
        <v>35190070</v>
      </c>
      <c r="B358" s="69" t="s">
        <v>587</v>
      </c>
      <c r="C358" s="69" t="s">
        <v>501</v>
      </c>
      <c r="D358" s="70">
        <v>-72.458583329999996</v>
      </c>
      <c r="E358" s="70">
        <v>5.0919166669999996</v>
      </c>
      <c r="F358" s="68">
        <v>190</v>
      </c>
      <c r="G358" s="68">
        <v>85</v>
      </c>
      <c r="H358" s="68">
        <v>85010</v>
      </c>
      <c r="I358" s="69" t="s">
        <v>291</v>
      </c>
      <c r="J358" s="69" t="s">
        <v>582</v>
      </c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87"/>
      <c r="AP358" s="70">
        <f t="shared" si="31"/>
        <v>0</v>
      </c>
      <c r="AQ358" s="70" t="str">
        <f t="shared" si="32"/>
        <v/>
      </c>
      <c r="AR358" s="70">
        <f>IFERROR(VLOOKUP(A358,Climatologia_PP!A:U,9+Precipitacion!$E$2,FALSE),"")</f>
        <v>251.44230769230771</v>
      </c>
      <c r="AS358" s="70" t="str">
        <f t="shared" si="33"/>
        <v/>
      </c>
      <c r="AT358" s="70" t="str">
        <f t="shared" si="34"/>
        <v/>
      </c>
      <c r="AU358" s="70" t="str">
        <f t="shared" si="35"/>
        <v/>
      </c>
      <c r="AV358" s="70">
        <f>IFERROR(VLOOKUP(A358,Maximos!A:AQ,8+(Precipitacion!$E$2-1)*3,FALSE),"")</f>
        <v>150</v>
      </c>
      <c r="AW358" s="79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45117</v>
      </c>
      <c r="AX358" s="72" t="str">
        <f t="shared" si="36"/>
        <v>NA</v>
      </c>
    </row>
    <row r="359" spans="1:50" ht="15" customHeight="1" x14ac:dyDescent="0.25">
      <c r="A359" s="68">
        <v>35195050</v>
      </c>
      <c r="B359" s="69" t="s">
        <v>588</v>
      </c>
      <c r="C359" s="69" t="s">
        <v>501</v>
      </c>
      <c r="D359" s="70">
        <v>-72.717222219999996</v>
      </c>
      <c r="E359" s="70">
        <v>5.4072777780000001</v>
      </c>
      <c r="F359" s="68">
        <v>1550</v>
      </c>
      <c r="G359" s="68">
        <v>15</v>
      </c>
      <c r="H359" s="68">
        <v>15518</v>
      </c>
      <c r="I359" s="69" t="s">
        <v>504</v>
      </c>
      <c r="J359" s="69" t="s">
        <v>589</v>
      </c>
      <c r="K359" s="72">
        <v>31.7</v>
      </c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87"/>
      <c r="AP359" s="70">
        <f t="shared" si="31"/>
        <v>1</v>
      </c>
      <c r="AQ359" s="70">
        <f t="shared" si="32"/>
        <v>31.7</v>
      </c>
      <c r="AR359" s="70">
        <f>IFERROR(VLOOKUP(A359,Climatologia_PP!A:U,9+Precipitacion!$E$2,FALSE),"")</f>
        <v>424.96473004817972</v>
      </c>
      <c r="AS359" s="70">
        <f t="shared" si="33"/>
        <v>7.4594425745416704</v>
      </c>
      <c r="AT359" s="70">
        <f t="shared" si="34"/>
        <v>200</v>
      </c>
      <c r="AU359" s="70">
        <f t="shared" si="35"/>
        <v>31.7</v>
      </c>
      <c r="AV359" s="70">
        <f>IFERROR(VLOOKUP(A359,Maximos!A:AQ,8+(Precipitacion!$E$2-1)*3,FALSE),"")</f>
        <v>101</v>
      </c>
      <c r="AW359" s="79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59" s="72">
        <f t="shared" si="36"/>
        <v>-69.3</v>
      </c>
    </row>
    <row r="360" spans="1:50" ht="15" customHeight="1" x14ac:dyDescent="0.25">
      <c r="A360" s="68">
        <v>24035020</v>
      </c>
      <c r="B360" s="69" t="s">
        <v>590</v>
      </c>
      <c r="C360" s="69" t="s">
        <v>501</v>
      </c>
      <c r="D360" s="70">
        <v>-72.810611109999996</v>
      </c>
      <c r="E360" s="70">
        <v>5.9072777780000001</v>
      </c>
      <c r="F360" s="68">
        <v>2575</v>
      </c>
      <c r="G360" s="68">
        <v>15</v>
      </c>
      <c r="H360" s="68">
        <v>15092</v>
      </c>
      <c r="I360" s="69" t="s">
        <v>504</v>
      </c>
      <c r="J360" s="69" t="s">
        <v>591</v>
      </c>
      <c r="K360" s="72">
        <v>0</v>
      </c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87"/>
      <c r="AP360" s="70">
        <f t="shared" si="31"/>
        <v>1</v>
      </c>
      <c r="AQ360" s="70">
        <f t="shared" si="32"/>
        <v>0</v>
      </c>
      <c r="AR360" s="70" t="str">
        <f>IFERROR(VLOOKUP(A360,Climatologia_PP!A:U,9+Precipitacion!$E$2,FALSE),"")</f>
        <v/>
      </c>
      <c r="AS360" s="70" t="str">
        <f t="shared" si="33"/>
        <v/>
      </c>
      <c r="AT360" s="70" t="str">
        <f t="shared" si="34"/>
        <v/>
      </c>
      <c r="AU360" s="70">
        <f t="shared" si="35"/>
        <v>0</v>
      </c>
      <c r="AV360" s="70">
        <f>IFERROR(VLOOKUP(A360,Maximos!A:AQ,8+(Precipitacion!$E$2-1)*3,FALSE),"")</f>
        <v>25.5</v>
      </c>
      <c r="AW360" s="79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40381</v>
      </c>
      <c r="AX360" s="72">
        <f t="shared" si="36"/>
        <v>-25.5</v>
      </c>
    </row>
    <row r="361" spans="1:50" ht="15" customHeight="1" x14ac:dyDescent="0.25">
      <c r="A361" s="68">
        <v>35235040</v>
      </c>
      <c r="B361" s="69" t="s">
        <v>592</v>
      </c>
      <c r="C361" s="69" t="s">
        <v>501</v>
      </c>
      <c r="D361" s="70">
        <v>-71.666166669999996</v>
      </c>
      <c r="E361" s="70">
        <v>5.4190277780000002</v>
      </c>
      <c r="F361" s="68">
        <v>265</v>
      </c>
      <c r="G361" s="68">
        <v>85</v>
      </c>
      <c r="H361" s="68">
        <v>85430</v>
      </c>
      <c r="I361" s="69" t="s">
        <v>291</v>
      </c>
      <c r="J361" s="69" t="s">
        <v>593</v>
      </c>
      <c r="K361" s="72">
        <v>17.5</v>
      </c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87"/>
      <c r="AP361" s="70">
        <f t="shared" si="31"/>
        <v>1</v>
      </c>
      <c r="AQ361" s="70">
        <f t="shared" si="32"/>
        <v>17.5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17.5</v>
      </c>
      <c r="AV361" s="70" t="str">
        <f>IFERROR(VLOOKUP(A361,Maximos!A:AQ,8+(Precipitacion!$E$2-1)*3,FALSE),"")</f>
        <v/>
      </c>
      <c r="AW361" s="79" t="str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1" s="72" t="str">
        <f t="shared" si="36"/>
        <v>NA</v>
      </c>
    </row>
    <row r="362" spans="1:50" ht="15" customHeight="1" x14ac:dyDescent="0.25">
      <c r="A362" s="68">
        <v>24037390</v>
      </c>
      <c r="B362" s="69" t="s">
        <v>525</v>
      </c>
      <c r="C362" s="69" t="s">
        <v>501</v>
      </c>
      <c r="D362" s="70">
        <v>-72.692761110999996</v>
      </c>
      <c r="E362" s="70">
        <v>6.5124028000000003</v>
      </c>
      <c r="F362" s="68">
        <v>1192</v>
      </c>
      <c r="G362" s="68">
        <v>15</v>
      </c>
      <c r="H362" s="68">
        <v>15218</v>
      </c>
      <c r="I362" s="69" t="s">
        <v>504</v>
      </c>
      <c r="J362" s="69" t="s">
        <v>594</v>
      </c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87"/>
      <c r="AP362" s="70">
        <f t="shared" si="31"/>
        <v>0</v>
      </c>
      <c r="AQ362" s="70" t="str">
        <f t="shared" si="32"/>
        <v/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 t="str">
        <f t="shared" si="35"/>
        <v/>
      </c>
      <c r="AV362" s="70">
        <f>IFERROR(VLOOKUP(A362,Maximos!A:AQ,8+(Precipitacion!$E$2-1)*3,FALSE),"")</f>
        <v>24.1</v>
      </c>
      <c r="AW362" s="79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>21021</v>
      </c>
      <c r="AX362" s="72" t="str">
        <f t="shared" si="36"/>
        <v>NA</v>
      </c>
    </row>
    <row r="363" spans="1:50" ht="15" customHeight="1" x14ac:dyDescent="0.25">
      <c r="A363" s="68">
        <v>24037020</v>
      </c>
      <c r="B363" s="69" t="s">
        <v>595</v>
      </c>
      <c r="C363" s="69" t="s">
        <v>501</v>
      </c>
      <c r="D363" s="70">
        <v>-73.208777780000005</v>
      </c>
      <c r="E363" s="70">
        <v>5.5791944439999996</v>
      </c>
      <c r="F363" s="68">
        <v>2700</v>
      </c>
      <c r="G363" s="68">
        <v>15</v>
      </c>
      <c r="H363" s="68">
        <v>15814</v>
      </c>
      <c r="I363" s="69" t="s">
        <v>504</v>
      </c>
      <c r="J363" s="69" t="s">
        <v>564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87"/>
      <c r="AP363" s="70">
        <f t="shared" si="31"/>
        <v>0</v>
      </c>
      <c r="AQ363" s="70" t="str">
        <f t="shared" si="32"/>
        <v/>
      </c>
      <c r="AR363" s="70" t="str">
        <f>IFERROR(VLOOKUP(A363,Climatologia_PP!A:U,9+Precipitacion!$E$2,FALSE),"")</f>
        <v/>
      </c>
      <c r="AS363" s="70" t="str">
        <f t="shared" si="33"/>
        <v/>
      </c>
      <c r="AT363" s="70" t="str">
        <f t="shared" si="34"/>
        <v/>
      </c>
      <c r="AU363" s="70" t="str">
        <f t="shared" si="35"/>
        <v/>
      </c>
      <c r="AV363" s="70" t="str">
        <f>IFERROR(VLOOKUP(A363,Maximos!A:AQ,8+(Precipitacion!$E$2-1)*3,FALSE),"")</f>
        <v/>
      </c>
      <c r="AW363" s="79" t="str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3" s="72" t="str">
        <f t="shared" si="36"/>
        <v>NA</v>
      </c>
    </row>
    <row r="364" spans="1:50" ht="15" customHeight="1" x14ac:dyDescent="0.25">
      <c r="A364" s="68">
        <v>24035130</v>
      </c>
      <c r="B364" s="69" t="s">
        <v>596</v>
      </c>
      <c r="C364" s="69" t="s">
        <v>501</v>
      </c>
      <c r="D364" s="70">
        <v>-73.360813059999998</v>
      </c>
      <c r="E364" s="70">
        <v>5.5430774999999999</v>
      </c>
      <c r="F364" s="68">
        <v>2690</v>
      </c>
      <c r="G364" s="68">
        <v>15</v>
      </c>
      <c r="H364" s="68">
        <v>15001</v>
      </c>
      <c r="I364" s="69" t="s">
        <v>504</v>
      </c>
      <c r="J364" s="69" t="s">
        <v>597</v>
      </c>
      <c r="K364" s="72">
        <v>0.4</v>
      </c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87"/>
      <c r="AP364" s="70">
        <f t="shared" si="31"/>
        <v>1</v>
      </c>
      <c r="AQ364" s="70">
        <f t="shared" si="32"/>
        <v>0.4</v>
      </c>
      <c r="AR364" s="70">
        <f>IFERROR(VLOOKUP(A364,Climatologia_PP!A:U,9+Precipitacion!$E$2,FALSE),"")</f>
        <v>50.139285714285712</v>
      </c>
      <c r="AS364" s="70">
        <f t="shared" si="33"/>
        <v>0.79777761948856762</v>
      </c>
      <c r="AT364" s="70">
        <f t="shared" si="34"/>
        <v>95.014070276497705</v>
      </c>
      <c r="AU364" s="70">
        <f t="shared" si="35"/>
        <v>0.4</v>
      </c>
      <c r="AV364" s="70">
        <f>IFERROR(VLOOKUP(A364,Maximos!A:AQ,8+(Precipitacion!$E$2-1)*3,FALSE),"")</f>
        <v>28</v>
      </c>
      <c r="AW364" s="79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364" s="72">
        <f t="shared" si="36"/>
        <v>-27.6</v>
      </c>
    </row>
    <row r="365" spans="1:50" ht="15" customHeight="1" x14ac:dyDescent="0.25">
      <c r="A365" s="68">
        <v>24015360</v>
      </c>
      <c r="B365" s="69" t="s">
        <v>598</v>
      </c>
      <c r="C365" s="69" t="s">
        <v>501</v>
      </c>
      <c r="D365" s="70">
        <v>-73.759</v>
      </c>
      <c r="E365" s="70">
        <v>5.6962222220000003</v>
      </c>
      <c r="F365" s="68">
        <v>2550</v>
      </c>
      <c r="G365" s="68">
        <v>15</v>
      </c>
      <c r="H365" s="68">
        <v>15632</v>
      </c>
      <c r="I365" s="69" t="s">
        <v>504</v>
      </c>
      <c r="J365" s="69" t="s">
        <v>599</v>
      </c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87"/>
      <c r="AP365" s="70">
        <f t="shared" si="31"/>
        <v>0</v>
      </c>
      <c r="AQ365" s="70" t="str">
        <f t="shared" si="32"/>
        <v/>
      </c>
      <c r="AR365" s="70">
        <f>IFERROR(VLOOKUP(A365,Climatologia_PP!A:U,9+Precipitacion!$E$2,FALSE),"")</f>
        <v>50.973333333333343</v>
      </c>
      <c r="AS365" s="70" t="str">
        <f t="shared" si="33"/>
        <v/>
      </c>
      <c r="AT365" s="70" t="str">
        <f t="shared" si="34"/>
        <v/>
      </c>
      <c r="AU365" s="70" t="str">
        <f t="shared" si="35"/>
        <v/>
      </c>
      <c r="AV365" s="70">
        <f>IFERROR(VLOOKUP(A365,Maximos!A:AQ,8+(Precipitacion!$E$2-1)*3,FALSE),"")</f>
        <v>37</v>
      </c>
      <c r="AW365" s="79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31988</v>
      </c>
      <c r="AX365" s="72" t="str">
        <f t="shared" si="36"/>
        <v>NA</v>
      </c>
    </row>
    <row r="366" spans="1:50" ht="15" customHeight="1" x14ac:dyDescent="0.25">
      <c r="A366" s="68">
        <v>35195020</v>
      </c>
      <c r="B366" s="69" t="s">
        <v>600</v>
      </c>
      <c r="C366" s="69" t="s">
        <v>501</v>
      </c>
      <c r="D366" s="70">
        <v>-72.869841667000003</v>
      </c>
      <c r="E366" s="70">
        <v>5.0272577780000001</v>
      </c>
      <c r="F366" s="68">
        <v>460</v>
      </c>
      <c r="G366" s="68">
        <v>85</v>
      </c>
      <c r="H366" s="68">
        <v>85410</v>
      </c>
      <c r="I366" s="69" t="s">
        <v>291</v>
      </c>
      <c r="J366" s="69" t="s">
        <v>600</v>
      </c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87"/>
      <c r="AP366" s="70">
        <f t="shared" si="31"/>
        <v>0</v>
      </c>
      <c r="AQ366" s="70" t="str">
        <f t="shared" si="32"/>
        <v/>
      </c>
      <c r="AR366" s="70" t="str">
        <f>IFERROR(VLOOKUP(A366,Climatologia_PP!A:U,9+Precipitacion!$E$2,FALSE),"")</f>
        <v/>
      </c>
      <c r="AS366" s="70" t="str">
        <f t="shared" si="33"/>
        <v/>
      </c>
      <c r="AT366" s="70" t="str">
        <f t="shared" si="34"/>
        <v/>
      </c>
      <c r="AU366" s="70" t="str">
        <f t="shared" si="35"/>
        <v/>
      </c>
      <c r="AV366" s="70">
        <f>IFERROR(VLOOKUP(A366,Maximos!A:AQ,8+(Precipitacion!$E$2-1)*3,FALSE),"")</f>
        <v>200</v>
      </c>
      <c r="AW366" s="79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66" s="72" t="str">
        <f t="shared" si="36"/>
        <v>NA</v>
      </c>
    </row>
    <row r="367" spans="1:50" ht="15" customHeight="1" x14ac:dyDescent="0.25">
      <c r="A367" s="68">
        <v>51025090</v>
      </c>
      <c r="B367" s="69" t="s">
        <v>601</v>
      </c>
      <c r="C367" s="69" t="s">
        <v>602</v>
      </c>
      <c r="D367" s="70">
        <v>-78.695583330000005</v>
      </c>
      <c r="E367" s="70">
        <v>1.5501944439999999</v>
      </c>
      <c r="F367" s="68">
        <v>16</v>
      </c>
      <c r="G367" s="68">
        <v>52</v>
      </c>
      <c r="H367" s="68">
        <v>52835</v>
      </c>
      <c r="I367" s="69" t="s">
        <v>82</v>
      </c>
      <c r="J367" s="69" t="s">
        <v>603</v>
      </c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87"/>
      <c r="AP367" s="70">
        <f t="shared" si="31"/>
        <v>0</v>
      </c>
      <c r="AQ367" s="70" t="str">
        <f t="shared" si="32"/>
        <v/>
      </c>
      <c r="AR367" s="70">
        <f>IFERROR(VLOOKUP(A367,Climatologia_PP!A:U,9+Precipitacion!$E$2,FALSE),"")</f>
        <v>216.71250000000001</v>
      </c>
      <c r="AS367" s="70" t="str">
        <f t="shared" si="33"/>
        <v/>
      </c>
      <c r="AT367" s="70" t="str">
        <f t="shared" si="34"/>
        <v/>
      </c>
      <c r="AU367" s="70" t="str">
        <f t="shared" si="35"/>
        <v/>
      </c>
      <c r="AV367" s="70" t="str">
        <f>IFERROR(VLOOKUP(A367,Maximos!A:AQ,8+(Precipitacion!$E$2-1)*3,FALSE),"")</f>
        <v/>
      </c>
      <c r="AW367" s="79" t="str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7" s="72" t="str">
        <f t="shared" si="36"/>
        <v>NA</v>
      </c>
    </row>
    <row r="368" spans="1:50" ht="15" customHeight="1" x14ac:dyDescent="0.25">
      <c r="A368" s="68">
        <v>52035040</v>
      </c>
      <c r="B368" s="69" t="s">
        <v>604</v>
      </c>
      <c r="C368" s="69" t="s">
        <v>602</v>
      </c>
      <c r="D368" s="70">
        <v>-77.34</v>
      </c>
      <c r="E368" s="70">
        <v>1.62</v>
      </c>
      <c r="F368" s="68">
        <v>1400</v>
      </c>
      <c r="G368" s="68">
        <v>52</v>
      </c>
      <c r="H368" s="68">
        <v>52786</v>
      </c>
      <c r="I368" s="69" t="s">
        <v>82</v>
      </c>
      <c r="J368" s="69" t="s">
        <v>605</v>
      </c>
      <c r="K368" s="72">
        <v>0</v>
      </c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87"/>
      <c r="AP368" s="70">
        <f t="shared" si="31"/>
        <v>1</v>
      </c>
      <c r="AQ368" s="70">
        <f t="shared" si="32"/>
        <v>0</v>
      </c>
      <c r="AR368" s="70">
        <f>IFERROR(VLOOKUP(A368,Climatologia_PP!A:U,9+Precipitacion!$E$2,FALSE),"")</f>
        <v>25.511538461538461</v>
      </c>
      <c r="AS368" s="70">
        <f t="shared" si="33"/>
        <v>0</v>
      </c>
      <c r="AT368" s="70">
        <f t="shared" si="34"/>
        <v>97.259566997518604</v>
      </c>
      <c r="AU368" s="70">
        <f t="shared" si="35"/>
        <v>0</v>
      </c>
      <c r="AV368" s="70">
        <f>IFERROR(VLOOKUP(A368,Maximos!A:AQ,8+(Precipitacion!$E$2-1)*3,FALSE),"")</f>
        <v>39.700000000000003</v>
      </c>
      <c r="AW368" s="79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368" s="72">
        <f t="shared" si="36"/>
        <v>-39.700000000000003</v>
      </c>
    </row>
    <row r="369" spans="1:50" ht="15" customHeight="1" x14ac:dyDescent="0.25">
      <c r="A369" s="68">
        <v>52055210</v>
      </c>
      <c r="B369" s="69" t="s">
        <v>606</v>
      </c>
      <c r="C369" s="69" t="s">
        <v>602</v>
      </c>
      <c r="D369" s="70">
        <v>-77.278805559999995</v>
      </c>
      <c r="E369" s="70">
        <v>1.1599999999999999</v>
      </c>
      <c r="F369" s="68">
        <v>2820</v>
      </c>
      <c r="G369" s="68">
        <v>52</v>
      </c>
      <c r="H369" s="68">
        <v>52001</v>
      </c>
      <c r="I369" s="69" t="s">
        <v>82</v>
      </c>
      <c r="J369" s="69" t="s">
        <v>607</v>
      </c>
      <c r="K369" s="72">
        <v>4.5999999999999996</v>
      </c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87"/>
      <c r="AP369" s="70">
        <f t="shared" si="31"/>
        <v>1</v>
      </c>
      <c r="AQ369" s="70">
        <f t="shared" si="32"/>
        <v>4.5999999999999996</v>
      </c>
      <c r="AR369" s="70">
        <f>IFERROR(VLOOKUP(A369,Climatologia_PP!A:U,9+Precipitacion!$E$2,FALSE),"")</f>
        <v>58.282142857142858</v>
      </c>
      <c r="AS369" s="70">
        <f t="shared" si="33"/>
        <v>7.8926404804215933</v>
      </c>
      <c r="AT369" s="70">
        <f t="shared" si="34"/>
        <v>200</v>
      </c>
      <c r="AU369" s="70">
        <f t="shared" si="35"/>
        <v>4.5999999999999996</v>
      </c>
      <c r="AV369" s="70">
        <f>IFERROR(VLOOKUP(A369,Maximos!A:AQ,8+(Precipitacion!$E$2-1)*3,FALSE),"")</f>
        <v>36.5</v>
      </c>
      <c r="AW369" s="79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69" s="72">
        <f t="shared" si="36"/>
        <v>-31.9</v>
      </c>
    </row>
    <row r="370" spans="1:50" ht="15" customHeight="1" x14ac:dyDescent="0.25">
      <c r="A370" s="68">
        <v>52025080</v>
      </c>
      <c r="B370" s="69" t="s">
        <v>608</v>
      </c>
      <c r="C370" s="69" t="s">
        <v>602</v>
      </c>
      <c r="D370" s="70">
        <v>-77.12</v>
      </c>
      <c r="E370" s="70">
        <v>1.96</v>
      </c>
      <c r="F370" s="68">
        <v>720</v>
      </c>
      <c r="G370" s="68">
        <v>19</v>
      </c>
      <c r="H370" s="68">
        <v>19532</v>
      </c>
      <c r="I370" s="69" t="s">
        <v>422</v>
      </c>
      <c r="J370" s="69" t="s">
        <v>609</v>
      </c>
      <c r="K370" s="72">
        <v>0</v>
      </c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87"/>
      <c r="AP370" s="70">
        <f t="shared" si="31"/>
        <v>1</v>
      </c>
      <c r="AQ370" s="70">
        <f t="shared" si="32"/>
        <v>0</v>
      </c>
      <c r="AR370" s="70">
        <f>IFERROR(VLOOKUP(A370,Climatologia_PP!A:U,9+Precipitacion!$E$2,FALSE),"")</f>
        <v>25.99285714285714</v>
      </c>
      <c r="AS370" s="70">
        <f t="shared" si="33"/>
        <v>0</v>
      </c>
      <c r="AT370" s="70">
        <f t="shared" si="34"/>
        <v>97.207864055299538</v>
      </c>
      <c r="AU370" s="70">
        <f t="shared" si="35"/>
        <v>0</v>
      </c>
      <c r="AV370" s="70">
        <f>IFERROR(VLOOKUP(A370,Maximos!A:AQ,8+(Precipitacion!$E$2-1)*3,FALSE),"")</f>
        <v>68.8</v>
      </c>
      <c r="AW370" s="79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70" s="72">
        <f t="shared" si="36"/>
        <v>-68.8</v>
      </c>
    </row>
    <row r="371" spans="1:50" ht="15" customHeight="1" x14ac:dyDescent="0.25">
      <c r="A371" s="68">
        <v>53045040</v>
      </c>
      <c r="B371" s="69" t="s">
        <v>610</v>
      </c>
      <c r="C371" s="69" t="s">
        <v>602</v>
      </c>
      <c r="D371" s="70">
        <v>-77.894750000000002</v>
      </c>
      <c r="E371" s="70">
        <v>2.5744166669999999</v>
      </c>
      <c r="F371" s="68">
        <v>42</v>
      </c>
      <c r="G371" s="68">
        <v>19</v>
      </c>
      <c r="H371" s="68">
        <v>19318</v>
      </c>
      <c r="I371" s="69" t="s">
        <v>422</v>
      </c>
      <c r="J371" s="69" t="s">
        <v>611</v>
      </c>
      <c r="K371" s="72">
        <v>39</v>
      </c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87"/>
      <c r="AP371" s="70">
        <f t="shared" si="31"/>
        <v>1</v>
      </c>
      <c r="AQ371" s="70">
        <f t="shared" si="32"/>
        <v>39</v>
      </c>
      <c r="AR371" s="70" t="str">
        <f>IFERROR(VLOOKUP(A371,Climatologia_PP!A:U,9+Precipitacion!$E$2,FALSE),"")</f>
        <v/>
      </c>
      <c r="AS371" s="70" t="str">
        <f t="shared" si="33"/>
        <v/>
      </c>
      <c r="AT371" s="70" t="str">
        <f t="shared" si="34"/>
        <v/>
      </c>
      <c r="AU371" s="70">
        <f t="shared" si="35"/>
        <v>39</v>
      </c>
      <c r="AV371" s="70" t="str">
        <f>IFERROR(VLOOKUP(A371,Maximos!A:AQ,8+(Precipitacion!$E$2-1)*3,FALSE),"")</f>
        <v/>
      </c>
      <c r="AW371" s="79" t="str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1" s="72" t="str">
        <f t="shared" si="36"/>
        <v>NA</v>
      </c>
    </row>
    <row r="372" spans="1:50" ht="15" customHeight="1" x14ac:dyDescent="0.25">
      <c r="A372" s="68">
        <v>53020010</v>
      </c>
      <c r="B372" s="69" t="s">
        <v>612</v>
      </c>
      <c r="C372" s="69" t="s">
        <v>602</v>
      </c>
      <c r="D372" s="70">
        <v>-78.091333329999998</v>
      </c>
      <c r="E372" s="70">
        <v>2.4418888889999999</v>
      </c>
      <c r="F372" s="68">
        <v>50</v>
      </c>
      <c r="G372" s="68">
        <v>52</v>
      </c>
      <c r="H372" s="68">
        <v>52250</v>
      </c>
      <c r="I372" s="69" t="s">
        <v>82</v>
      </c>
      <c r="J372" s="69" t="s">
        <v>613</v>
      </c>
      <c r="K372" s="72">
        <v>0</v>
      </c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87"/>
      <c r="AP372" s="70">
        <f t="shared" si="31"/>
        <v>1</v>
      </c>
      <c r="AQ372" s="70">
        <f t="shared" si="32"/>
        <v>0</v>
      </c>
      <c r="AR372" s="70">
        <f>IFERROR(VLOOKUP(A372,Climatologia_PP!A:U,9+Precipitacion!$E$2,FALSE),"")</f>
        <v>313.92222222222222</v>
      </c>
      <c r="AS372" s="70">
        <f t="shared" si="33"/>
        <v>0</v>
      </c>
      <c r="AT372" s="70">
        <f t="shared" si="34"/>
        <v>66.278677419354835</v>
      </c>
      <c r="AU372" s="70">
        <f t="shared" si="35"/>
        <v>0</v>
      </c>
      <c r="AV372" s="70">
        <f>IFERROR(VLOOKUP(A372,Maximos!A:AQ,8+(Precipitacion!$E$2-1)*3,FALSE),"")</f>
        <v>136</v>
      </c>
      <c r="AW372" s="79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>42190</v>
      </c>
      <c r="AX372" s="72">
        <f t="shared" si="36"/>
        <v>-136</v>
      </c>
    </row>
    <row r="373" spans="1:50" ht="15" customHeight="1" x14ac:dyDescent="0.25">
      <c r="A373" s="68">
        <v>53010020</v>
      </c>
      <c r="B373" s="69" t="s">
        <v>614</v>
      </c>
      <c r="C373" s="69" t="s">
        <v>602</v>
      </c>
      <c r="D373" s="70">
        <v>-78.454527780000006</v>
      </c>
      <c r="E373" s="70">
        <v>2.505083333</v>
      </c>
      <c r="F373" s="68">
        <v>10</v>
      </c>
      <c r="G373" s="68">
        <v>52</v>
      </c>
      <c r="H373" s="68">
        <v>52473</v>
      </c>
      <c r="I373" s="69" t="s">
        <v>82</v>
      </c>
      <c r="J373" s="69" t="s">
        <v>614</v>
      </c>
      <c r="K373" s="72">
        <v>0</v>
      </c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87"/>
      <c r="AP373" s="70">
        <f t="shared" si="31"/>
        <v>1</v>
      </c>
      <c r="AQ373" s="70">
        <f t="shared" si="32"/>
        <v>0</v>
      </c>
      <c r="AR373" s="70">
        <f>IFERROR(VLOOKUP(A373,Climatologia_PP!A:U,9+Precipitacion!$E$2,FALSE),"")</f>
        <v>290.91923076923081</v>
      </c>
      <c r="AS373" s="70">
        <f t="shared" si="33"/>
        <v>0</v>
      </c>
      <c r="AT373" s="70">
        <f t="shared" si="34"/>
        <v>68.749643920595531</v>
      </c>
      <c r="AU373" s="70">
        <f t="shared" si="35"/>
        <v>0</v>
      </c>
      <c r="AV373" s="70">
        <f>IFERROR(VLOOKUP(A373,Maximos!A:AQ,8+(Precipitacion!$E$2-1)*3,FALSE),"")</f>
        <v>185.8</v>
      </c>
      <c r="AW373" s="79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373" s="72">
        <f t="shared" si="36"/>
        <v>-185.8</v>
      </c>
    </row>
    <row r="374" spans="1:50" ht="15" customHeight="1" x14ac:dyDescent="0.25">
      <c r="A374" s="68">
        <v>53050020</v>
      </c>
      <c r="B374" s="69" t="s">
        <v>615</v>
      </c>
      <c r="C374" s="69" t="s">
        <v>602</v>
      </c>
      <c r="D374" s="70">
        <v>-77.663611110000005</v>
      </c>
      <c r="E374" s="70">
        <v>2.7736111110000001</v>
      </c>
      <c r="F374" s="68">
        <v>30</v>
      </c>
      <c r="G374" s="68">
        <v>19</v>
      </c>
      <c r="H374" s="68">
        <v>19809</v>
      </c>
      <c r="I374" s="69" t="s">
        <v>422</v>
      </c>
      <c r="J374" s="69" t="s">
        <v>616</v>
      </c>
      <c r="K374" s="72">
        <v>22</v>
      </c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87"/>
      <c r="AP374" s="70">
        <f t="shared" si="31"/>
        <v>1</v>
      </c>
      <c r="AQ374" s="70">
        <f t="shared" si="32"/>
        <v>22</v>
      </c>
      <c r="AR374" s="70">
        <f>IFERROR(VLOOKUP(A374,Climatologia_PP!A:U,9+Precipitacion!$E$2,FALSE),"")</f>
        <v>541.65384615384619</v>
      </c>
      <c r="AS374" s="70">
        <f t="shared" si="33"/>
        <v>4.0616345949016548</v>
      </c>
      <c r="AT374" s="70">
        <f t="shared" si="34"/>
        <v>125.91067244195128</v>
      </c>
      <c r="AU374" s="70">
        <f t="shared" si="35"/>
        <v>22</v>
      </c>
      <c r="AV374" s="70">
        <f>IFERROR(VLOOKUP(A374,Maximos!A:AQ,8+(Precipitacion!$E$2-1)*3,FALSE),"")</f>
        <v>190</v>
      </c>
      <c r="AW374" s="79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74" s="72">
        <f t="shared" si="36"/>
        <v>-168</v>
      </c>
    </row>
    <row r="375" spans="1:50" ht="15" customHeight="1" x14ac:dyDescent="0.25">
      <c r="A375" s="68">
        <v>53070030</v>
      </c>
      <c r="B375" s="69" t="s">
        <v>316</v>
      </c>
      <c r="C375" s="69" t="s">
        <v>602</v>
      </c>
      <c r="D375" s="70">
        <v>-77.248972219999999</v>
      </c>
      <c r="E375" s="70">
        <v>2.8452777779999998</v>
      </c>
      <c r="F375" s="68">
        <v>80</v>
      </c>
      <c r="G375" s="68">
        <v>19</v>
      </c>
      <c r="H375" s="68">
        <v>19418</v>
      </c>
      <c r="I375" s="69" t="s">
        <v>422</v>
      </c>
      <c r="J375" s="69" t="s">
        <v>617</v>
      </c>
      <c r="K375" s="72">
        <v>0</v>
      </c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87"/>
      <c r="AP375" s="70">
        <f t="shared" si="31"/>
        <v>1</v>
      </c>
      <c r="AQ375" s="70">
        <f t="shared" si="32"/>
        <v>0</v>
      </c>
      <c r="AR375" s="70">
        <f>IFERROR(VLOOKUP(A375,Climatologia_PP!A:U,9+Precipitacion!$E$2,FALSE),"")</f>
        <v>860.96428571428567</v>
      </c>
      <c r="AS375" s="70">
        <f t="shared" si="33"/>
        <v>0</v>
      </c>
      <c r="AT375" s="70">
        <f t="shared" si="34"/>
        <v>7.5157718894009236</v>
      </c>
      <c r="AU375" s="70">
        <f t="shared" si="35"/>
        <v>0</v>
      </c>
      <c r="AV375" s="70">
        <f>IFERROR(VLOOKUP(A375,Maximos!A:AQ,8+(Precipitacion!$E$2-1)*3,FALSE),"")</f>
        <v>174.2</v>
      </c>
      <c r="AW375" s="79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75" s="72">
        <f t="shared" si="36"/>
        <v>-174.2</v>
      </c>
    </row>
    <row r="376" spans="1:50" ht="15" customHeight="1" x14ac:dyDescent="0.25">
      <c r="A376" s="68">
        <v>53070050</v>
      </c>
      <c r="B376" s="69" t="s">
        <v>618</v>
      </c>
      <c r="C376" s="69" t="s">
        <v>602</v>
      </c>
      <c r="D376" s="70">
        <v>-77.536055559999994</v>
      </c>
      <c r="E376" s="70">
        <v>3.077138889</v>
      </c>
      <c r="F376" s="68">
        <v>100</v>
      </c>
      <c r="G376" s="68">
        <v>19</v>
      </c>
      <c r="H376" s="68">
        <v>19418</v>
      </c>
      <c r="I376" s="69" t="s">
        <v>422</v>
      </c>
      <c r="J376" s="69" t="s">
        <v>617</v>
      </c>
      <c r="K376" s="72">
        <v>0</v>
      </c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87"/>
      <c r="AP376" s="70">
        <f t="shared" si="31"/>
        <v>1</v>
      </c>
      <c r="AQ376" s="70">
        <f t="shared" si="32"/>
        <v>0</v>
      </c>
      <c r="AR376" s="70">
        <f>IFERROR(VLOOKUP(A376,Climatologia_PP!A:U,9+Precipitacion!$E$2,FALSE),"")</f>
        <v>564.96428571428567</v>
      </c>
      <c r="AS376" s="70">
        <f t="shared" si="33"/>
        <v>0</v>
      </c>
      <c r="AT376" s="70">
        <f t="shared" si="34"/>
        <v>39.311900921658989</v>
      </c>
      <c r="AU376" s="70">
        <f t="shared" si="35"/>
        <v>0</v>
      </c>
      <c r="AV376" s="70">
        <f>IFERROR(VLOOKUP(A376,Maximos!A:AQ,8+(Precipitacion!$E$2-1)*3,FALSE),"")</f>
        <v>218</v>
      </c>
      <c r="AW376" s="79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31258</v>
      </c>
      <c r="AX376" s="72">
        <f t="shared" si="36"/>
        <v>-218</v>
      </c>
    </row>
    <row r="377" spans="1:50" ht="15" customHeight="1" x14ac:dyDescent="0.25">
      <c r="A377" s="68">
        <v>52010040</v>
      </c>
      <c r="B377" s="69" t="s">
        <v>619</v>
      </c>
      <c r="C377" s="69" t="s">
        <v>602</v>
      </c>
      <c r="D377" s="70">
        <v>-76.737750000000005</v>
      </c>
      <c r="E377" s="70">
        <v>2.2623888889999999</v>
      </c>
      <c r="F377" s="68">
        <v>1750</v>
      </c>
      <c r="G377" s="68">
        <v>19</v>
      </c>
      <c r="H377" s="68">
        <v>19622</v>
      </c>
      <c r="I377" s="69" t="s">
        <v>422</v>
      </c>
      <c r="J377" s="69" t="s">
        <v>619</v>
      </c>
      <c r="K377" s="72">
        <v>0</v>
      </c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87"/>
      <c r="AP377" s="70">
        <f t="shared" si="31"/>
        <v>1</v>
      </c>
      <c r="AQ377" s="70">
        <f t="shared" si="32"/>
        <v>0</v>
      </c>
      <c r="AR377" s="70">
        <f>IFERROR(VLOOKUP(A377,Climatologia_PP!A:U,9+Precipitacion!$E$2,FALSE),"")</f>
        <v>46.581481481481482</v>
      </c>
      <c r="AS377" s="70">
        <f t="shared" si="33"/>
        <v>0</v>
      </c>
      <c r="AT377" s="70">
        <f t="shared" si="34"/>
        <v>94.996247311827958</v>
      </c>
      <c r="AU377" s="70">
        <f t="shared" si="35"/>
        <v>0</v>
      </c>
      <c r="AV377" s="70">
        <f>IFERROR(VLOOKUP(A377,Maximos!A:AQ,8+(Precipitacion!$E$2-1)*3,FALSE),"")</f>
        <v>67.7</v>
      </c>
      <c r="AW377" s="79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377" s="72">
        <f t="shared" si="36"/>
        <v>-67.7</v>
      </c>
    </row>
    <row r="378" spans="1:50" ht="15" customHeight="1" x14ac:dyDescent="0.25">
      <c r="A378" s="68">
        <v>52010050</v>
      </c>
      <c r="B378" s="69" t="s">
        <v>620</v>
      </c>
      <c r="C378" s="69" t="s">
        <v>602</v>
      </c>
      <c r="D378" s="70">
        <v>-76.787861109999994</v>
      </c>
      <c r="E378" s="70">
        <v>2.2322500000000001</v>
      </c>
      <c r="F378" s="68">
        <v>1500</v>
      </c>
      <c r="G378" s="68">
        <v>19</v>
      </c>
      <c r="H378" s="68">
        <v>19622</v>
      </c>
      <c r="I378" s="69" t="s">
        <v>422</v>
      </c>
      <c r="J378" s="69" t="s">
        <v>619</v>
      </c>
      <c r="K378" s="72">
        <v>0</v>
      </c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87"/>
      <c r="AP378" s="70">
        <f t="shared" si="31"/>
        <v>1</v>
      </c>
      <c r="AQ378" s="70">
        <f t="shared" si="32"/>
        <v>0</v>
      </c>
      <c r="AR378" s="70">
        <f>IFERROR(VLOOKUP(A378,Climatologia_PP!A:U,9+Precipitacion!$E$2,FALSE),"")</f>
        <v>39.882758620689657</v>
      </c>
      <c r="AS378" s="70">
        <f t="shared" si="33"/>
        <v>0</v>
      </c>
      <c r="AT378" s="70">
        <f t="shared" si="34"/>
        <v>95.715819799777535</v>
      </c>
      <c r="AU378" s="70">
        <f t="shared" si="35"/>
        <v>0</v>
      </c>
      <c r="AV378" s="70">
        <f>IFERROR(VLOOKUP(A378,Maximos!A:AQ,8+(Precipitacion!$E$2-1)*3,FALSE),"")</f>
        <v>85</v>
      </c>
      <c r="AW378" s="79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378" s="72">
        <f t="shared" si="36"/>
        <v>-85</v>
      </c>
    </row>
    <row r="379" spans="1:50" ht="15" customHeight="1" x14ac:dyDescent="0.25">
      <c r="A379" s="68">
        <v>52015010</v>
      </c>
      <c r="B379" s="69" t="s">
        <v>621</v>
      </c>
      <c r="C379" s="69" t="s">
        <v>602</v>
      </c>
      <c r="D379" s="70">
        <v>-76.611944440000002</v>
      </c>
      <c r="E379" s="70">
        <v>2.2497222219999999</v>
      </c>
      <c r="F379" s="68">
        <v>2450</v>
      </c>
      <c r="G379" s="68">
        <v>19</v>
      </c>
      <c r="H379" s="68">
        <v>19760</v>
      </c>
      <c r="I379" s="69" t="s">
        <v>422</v>
      </c>
      <c r="J379" s="69" t="s">
        <v>622</v>
      </c>
      <c r="K379" s="72">
        <v>0</v>
      </c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87"/>
      <c r="AP379" s="70">
        <f t="shared" si="31"/>
        <v>1</v>
      </c>
      <c r="AQ379" s="70">
        <f t="shared" si="32"/>
        <v>0</v>
      </c>
      <c r="AR379" s="70">
        <f>IFERROR(VLOOKUP(A379,Climatologia_PP!A:U,9+Precipitacion!$E$2,FALSE),"")</f>
        <v>34.676923076923067</v>
      </c>
      <c r="AS379" s="70">
        <f t="shared" si="33"/>
        <v>0</v>
      </c>
      <c r="AT379" s="70">
        <f t="shared" si="34"/>
        <v>96.275027295285355</v>
      </c>
      <c r="AU379" s="70">
        <f t="shared" si="35"/>
        <v>0</v>
      </c>
      <c r="AV379" s="70">
        <f>IFERROR(VLOOKUP(A379,Maximos!A:AQ,8+(Precipitacion!$E$2-1)*3,FALSE),"")</f>
        <v>37.700000000000003</v>
      </c>
      <c r="AW379" s="79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379" s="72">
        <f t="shared" si="36"/>
        <v>-37.700000000000003</v>
      </c>
    </row>
    <row r="380" spans="1:50" ht="15" customHeight="1" x14ac:dyDescent="0.25">
      <c r="A380" s="68">
        <v>52010160</v>
      </c>
      <c r="B380" s="69" t="s">
        <v>623</v>
      </c>
      <c r="C380" s="69" t="s">
        <v>602</v>
      </c>
      <c r="D380" s="70">
        <v>-77.119555559999995</v>
      </c>
      <c r="E380" s="70">
        <v>2.2616388889999999</v>
      </c>
      <c r="F380" s="68">
        <v>580</v>
      </c>
      <c r="G380" s="68">
        <v>19</v>
      </c>
      <c r="H380" s="68">
        <v>19532</v>
      </c>
      <c r="I380" s="69" t="s">
        <v>422</v>
      </c>
      <c r="J380" s="69" t="s">
        <v>609</v>
      </c>
      <c r="K380" s="72">
        <v>0</v>
      </c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87"/>
      <c r="AP380" s="70">
        <f t="shared" si="31"/>
        <v>1</v>
      </c>
      <c r="AQ380" s="70">
        <f t="shared" si="32"/>
        <v>0</v>
      </c>
      <c r="AR380" s="70">
        <f>IFERROR(VLOOKUP(A380,Climatologia_PP!A:U,9+Precipitacion!$E$2,FALSE),"")</f>
        <v>77.514814814814798</v>
      </c>
      <c r="AS380" s="70">
        <f t="shared" si="33"/>
        <v>0</v>
      </c>
      <c r="AT380" s="70">
        <f t="shared" si="34"/>
        <v>91.673408602150545</v>
      </c>
      <c r="AU380" s="70">
        <f t="shared" si="35"/>
        <v>0</v>
      </c>
      <c r="AV380" s="70">
        <f>IFERROR(VLOOKUP(A380,Maximos!A:AQ,8+(Precipitacion!$E$2-1)*3,FALSE),"")</f>
        <v>104</v>
      </c>
      <c r="AW380" s="79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80" s="72">
        <f t="shared" si="36"/>
        <v>-104</v>
      </c>
    </row>
    <row r="381" spans="1:50" ht="15" customHeight="1" x14ac:dyDescent="0.25">
      <c r="A381" s="68">
        <v>47010050</v>
      </c>
      <c r="B381" s="69" t="s">
        <v>624</v>
      </c>
      <c r="C381" s="69" t="s">
        <v>602</v>
      </c>
      <c r="D381" s="70">
        <v>-76.930250000000001</v>
      </c>
      <c r="E381" s="70">
        <v>1.1340555560000001</v>
      </c>
      <c r="F381" s="68">
        <v>2100</v>
      </c>
      <c r="G381" s="68">
        <v>86</v>
      </c>
      <c r="H381" s="68">
        <v>86755</v>
      </c>
      <c r="I381" s="69" t="s">
        <v>625</v>
      </c>
      <c r="J381" s="69" t="s">
        <v>154</v>
      </c>
      <c r="K381" s="72">
        <v>42.6</v>
      </c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87"/>
      <c r="AP381" s="70">
        <f t="shared" si="31"/>
        <v>1</v>
      </c>
      <c r="AQ381" s="70">
        <f t="shared" si="32"/>
        <v>42.6</v>
      </c>
      <c r="AR381" s="70">
        <f>IFERROR(VLOOKUP(A381,Climatologia_PP!A:U,9+Precipitacion!$E$2,FALSE),"")</f>
        <v>493.1666666666668</v>
      </c>
      <c r="AS381" s="70">
        <f t="shared" si="33"/>
        <v>8.6380533964177069</v>
      </c>
      <c r="AT381" s="70">
        <f t="shared" si="34"/>
        <v>200</v>
      </c>
      <c r="AU381" s="70">
        <f t="shared" si="35"/>
        <v>42.6</v>
      </c>
      <c r="AV381" s="70">
        <f>IFERROR(VLOOKUP(A381,Maximos!A:AQ,8+(Precipitacion!$E$2-1)*3,FALSE),"")</f>
        <v>145.69999999999999</v>
      </c>
      <c r="AW381" s="79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381" s="72">
        <f t="shared" si="36"/>
        <v>-103.1</v>
      </c>
    </row>
    <row r="382" spans="1:50" ht="15" customHeight="1" x14ac:dyDescent="0.25">
      <c r="A382" s="68">
        <v>47010150</v>
      </c>
      <c r="B382" s="69" t="s">
        <v>626</v>
      </c>
      <c r="C382" s="69" t="s">
        <v>602</v>
      </c>
      <c r="D382" s="70">
        <v>-77.037305559999993</v>
      </c>
      <c r="E382" s="70">
        <v>1.1367499999999999</v>
      </c>
      <c r="F382" s="68">
        <v>2300</v>
      </c>
      <c r="G382" s="68">
        <v>86</v>
      </c>
      <c r="H382" s="68">
        <v>86760</v>
      </c>
      <c r="I382" s="69" t="s">
        <v>625</v>
      </c>
      <c r="J382" s="69" t="s">
        <v>627</v>
      </c>
      <c r="K382" s="72">
        <v>8</v>
      </c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87"/>
      <c r="AP382" s="70">
        <f t="shared" si="31"/>
        <v>1</v>
      </c>
      <c r="AQ382" s="70">
        <f t="shared" si="32"/>
        <v>8</v>
      </c>
      <c r="AR382" s="70">
        <f>IFERROR(VLOOKUP(A382,Climatologia_PP!A:U,9+Precipitacion!$E$2,FALSE),"")</f>
        <v>301.42592592592592</v>
      </c>
      <c r="AS382" s="70">
        <f t="shared" si="33"/>
        <v>2.6540517294341712</v>
      </c>
      <c r="AT382" s="70">
        <f t="shared" si="34"/>
        <v>82.275603612459292</v>
      </c>
      <c r="AU382" s="70">
        <f t="shared" si="35"/>
        <v>8</v>
      </c>
      <c r="AV382" s="70">
        <f>IFERROR(VLOOKUP(A382,Maximos!A:AQ,8+(Precipitacion!$E$2-1)*3,FALSE),"")</f>
        <v>130</v>
      </c>
      <c r="AW382" s="79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382" s="72">
        <f t="shared" si="36"/>
        <v>-122</v>
      </c>
    </row>
    <row r="383" spans="1:50" ht="15" customHeight="1" x14ac:dyDescent="0.25">
      <c r="A383" s="68">
        <v>52030030</v>
      </c>
      <c r="B383" s="69" t="s">
        <v>628</v>
      </c>
      <c r="C383" s="69" t="s">
        <v>602</v>
      </c>
      <c r="D383" s="70">
        <v>-77.132666670000006</v>
      </c>
      <c r="E383" s="70">
        <v>1.5830555559999999</v>
      </c>
      <c r="F383" s="68">
        <v>1745</v>
      </c>
      <c r="G383" s="68">
        <v>52</v>
      </c>
      <c r="H383" s="68">
        <v>52399</v>
      </c>
      <c r="I383" s="69" t="s">
        <v>82</v>
      </c>
      <c r="J383" s="69" t="s">
        <v>192</v>
      </c>
      <c r="K383" s="72">
        <v>0</v>
      </c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87"/>
      <c r="AP383" s="70">
        <f t="shared" si="31"/>
        <v>1</v>
      </c>
      <c r="AQ383" s="70">
        <f t="shared" si="32"/>
        <v>0</v>
      </c>
      <c r="AR383" s="70">
        <f>IFERROR(VLOOKUP(A383,Climatologia_PP!A:U,9+Precipitacion!$E$2,FALSE),"")</f>
        <v>51.736666666666672</v>
      </c>
      <c r="AS383" s="70">
        <f t="shared" si="33"/>
        <v>0</v>
      </c>
      <c r="AT383" s="70">
        <f t="shared" si="34"/>
        <v>94.442480645161282</v>
      </c>
      <c r="AU383" s="70">
        <f t="shared" si="35"/>
        <v>0</v>
      </c>
      <c r="AV383" s="70">
        <f>IFERROR(VLOOKUP(A383,Maximos!A:AQ,8+(Precipitacion!$E$2-1)*3,FALSE),"")</f>
        <v>49.4</v>
      </c>
      <c r="AW383" s="79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383" s="72">
        <f t="shared" si="36"/>
        <v>-49.4</v>
      </c>
    </row>
    <row r="384" spans="1:50" ht="15" customHeight="1" x14ac:dyDescent="0.25">
      <c r="A384" s="68">
        <v>52010140</v>
      </c>
      <c r="B384" s="69" t="s">
        <v>629</v>
      </c>
      <c r="C384" s="69" t="s">
        <v>602</v>
      </c>
      <c r="D384" s="70">
        <v>-77.429444439999997</v>
      </c>
      <c r="E384" s="70">
        <v>1.5944444440000001</v>
      </c>
      <c r="F384" s="68">
        <v>500</v>
      </c>
      <c r="G384" s="68">
        <v>52</v>
      </c>
      <c r="H384" s="68">
        <v>52540</v>
      </c>
      <c r="I384" s="69" t="s">
        <v>82</v>
      </c>
      <c r="J384" s="69" t="s">
        <v>630</v>
      </c>
      <c r="K384" s="72">
        <v>0</v>
      </c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87"/>
      <c r="AP384" s="70">
        <f t="shared" si="31"/>
        <v>1</v>
      </c>
      <c r="AQ384" s="70">
        <f t="shared" si="32"/>
        <v>0</v>
      </c>
      <c r="AR384" s="70">
        <f>IFERROR(VLOOKUP(A384,Climatologia_PP!A:U,9+Precipitacion!$E$2,FALSE),"")</f>
        <v>11.31851851851852</v>
      </c>
      <c r="AS384" s="70">
        <f t="shared" si="33"/>
        <v>0</v>
      </c>
      <c r="AT384" s="70">
        <f t="shared" si="34"/>
        <v>98.784172043010756</v>
      </c>
      <c r="AU384" s="70">
        <f t="shared" si="35"/>
        <v>0</v>
      </c>
      <c r="AV384" s="70">
        <f>IFERROR(VLOOKUP(A384,Maximos!A:AQ,8+(Precipitacion!$E$2-1)*3,FALSE),"")</f>
        <v>60</v>
      </c>
      <c r="AW384" s="79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384" s="72">
        <f t="shared" si="36"/>
        <v>-60</v>
      </c>
    </row>
    <row r="385" spans="1:50" ht="15" customHeight="1" x14ac:dyDescent="0.25">
      <c r="A385" s="68">
        <v>52030090</v>
      </c>
      <c r="B385" s="69" t="s">
        <v>631</v>
      </c>
      <c r="C385" s="69" t="s">
        <v>602</v>
      </c>
      <c r="D385" s="70">
        <v>-76.834166670000002</v>
      </c>
      <c r="E385" s="70">
        <v>1.595277778</v>
      </c>
      <c r="F385" s="68">
        <v>2248</v>
      </c>
      <c r="G385" s="68">
        <v>52</v>
      </c>
      <c r="H385" s="68">
        <v>52378</v>
      </c>
      <c r="I385" s="69" t="s">
        <v>82</v>
      </c>
      <c r="J385" s="69" t="s">
        <v>632</v>
      </c>
      <c r="K385" s="72">
        <v>0.7</v>
      </c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87"/>
      <c r="AP385" s="70">
        <f t="shared" si="31"/>
        <v>1</v>
      </c>
      <c r="AQ385" s="70">
        <f t="shared" si="32"/>
        <v>0.7</v>
      </c>
      <c r="AR385" s="70">
        <f>IFERROR(VLOOKUP(A385,Climatologia_PP!A:U,9+Precipitacion!$E$2,FALSE),"")</f>
        <v>33.082758620689653</v>
      </c>
      <c r="AS385" s="70">
        <f t="shared" si="33"/>
        <v>2.1159057744423597</v>
      </c>
      <c r="AT385" s="70">
        <f t="shared" si="34"/>
        <v>97.146271412680761</v>
      </c>
      <c r="AU385" s="70">
        <f t="shared" si="35"/>
        <v>0.7</v>
      </c>
      <c r="AV385" s="70">
        <f>IFERROR(VLOOKUP(A385,Maximos!A:AQ,8+(Precipitacion!$E$2-1)*3,FALSE),"")</f>
        <v>36</v>
      </c>
      <c r="AW385" s="79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385" s="72">
        <f t="shared" si="36"/>
        <v>-35.299999999999997</v>
      </c>
    </row>
    <row r="386" spans="1:50" ht="15" customHeight="1" x14ac:dyDescent="0.25">
      <c r="A386" s="68">
        <v>52080010</v>
      </c>
      <c r="B386" s="69" t="s">
        <v>633</v>
      </c>
      <c r="C386" s="69" t="s">
        <v>602</v>
      </c>
      <c r="D386" s="70">
        <v>-77.505555560000005</v>
      </c>
      <c r="E386" s="70">
        <v>1.6513888889999999</v>
      </c>
      <c r="F386" s="68">
        <v>350</v>
      </c>
      <c r="G386" s="68">
        <v>52</v>
      </c>
      <c r="H386" s="68">
        <v>52233</v>
      </c>
      <c r="I386" s="69" t="s">
        <v>82</v>
      </c>
      <c r="J386" s="69" t="s">
        <v>634</v>
      </c>
      <c r="K386" s="72">
        <v>0</v>
      </c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87"/>
      <c r="AP386" s="70">
        <f t="shared" si="31"/>
        <v>1</v>
      </c>
      <c r="AQ386" s="70">
        <f t="shared" si="32"/>
        <v>0</v>
      </c>
      <c r="AR386" s="70">
        <f>IFERROR(VLOOKUP(A386,Climatologia_PP!A:U,9+Precipitacion!$E$2,FALSE),"")</f>
        <v>31.91333333333333</v>
      </c>
      <c r="AS386" s="70">
        <f t="shared" si="33"/>
        <v>0</v>
      </c>
      <c r="AT386" s="70">
        <f t="shared" si="34"/>
        <v>96.571890322580643</v>
      </c>
      <c r="AU386" s="70">
        <f t="shared" si="35"/>
        <v>0</v>
      </c>
      <c r="AV386" s="70">
        <f>IFERROR(VLOOKUP(A386,Maximos!A:AQ,8+(Precipitacion!$E$2-1)*3,FALSE),"")</f>
        <v>43.8</v>
      </c>
      <c r="AW386" s="79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386" s="72">
        <f t="shared" si="36"/>
        <v>-43.8</v>
      </c>
    </row>
    <row r="387" spans="1:50" ht="15" customHeight="1" x14ac:dyDescent="0.25">
      <c r="A387" s="68">
        <v>52030060</v>
      </c>
      <c r="B387" s="69" t="s">
        <v>635</v>
      </c>
      <c r="C387" s="69" t="s">
        <v>602</v>
      </c>
      <c r="D387" s="70">
        <v>-77.014972220000004</v>
      </c>
      <c r="E387" s="70">
        <v>1.665638889</v>
      </c>
      <c r="F387" s="68">
        <v>1820</v>
      </c>
      <c r="G387" s="68">
        <v>52</v>
      </c>
      <c r="H387" s="68">
        <v>52693</v>
      </c>
      <c r="I387" s="69" t="s">
        <v>82</v>
      </c>
      <c r="J387" s="69" t="s">
        <v>243</v>
      </c>
      <c r="K387" s="72">
        <v>0</v>
      </c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87"/>
      <c r="AP387" s="70">
        <f t="shared" si="31"/>
        <v>1</v>
      </c>
      <c r="AQ387" s="70">
        <f t="shared" si="32"/>
        <v>0</v>
      </c>
      <c r="AR387" s="70">
        <f>IFERROR(VLOOKUP(A387,Climatologia_PP!A:U,9+Precipitacion!$E$2,FALSE),"")</f>
        <v>20.176666666666669</v>
      </c>
      <c r="AS387" s="70">
        <f t="shared" si="33"/>
        <v>0</v>
      </c>
      <c r="AT387" s="70">
        <f t="shared" si="34"/>
        <v>97.832635483870973</v>
      </c>
      <c r="AU387" s="70">
        <f t="shared" si="35"/>
        <v>0</v>
      </c>
      <c r="AV387" s="70">
        <f>IFERROR(VLOOKUP(A387,Maximos!A:AQ,8+(Precipitacion!$E$2-1)*3,FALSE),"")</f>
        <v>50</v>
      </c>
      <c r="AW387" s="79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23574</v>
      </c>
      <c r="AX387" s="72">
        <f t="shared" si="36"/>
        <v>-50</v>
      </c>
    </row>
    <row r="388" spans="1:50" ht="15" customHeight="1" x14ac:dyDescent="0.25">
      <c r="A388" s="68">
        <v>44010100</v>
      </c>
      <c r="B388" s="69" t="s">
        <v>636</v>
      </c>
      <c r="C388" s="69" t="s">
        <v>602</v>
      </c>
      <c r="D388" s="70">
        <v>-76.571222219999996</v>
      </c>
      <c r="E388" s="70">
        <v>1.6948333330000001</v>
      </c>
      <c r="F388" s="68">
        <v>1510</v>
      </c>
      <c r="G388" s="68">
        <v>19</v>
      </c>
      <c r="H388" s="68">
        <v>19701</v>
      </c>
      <c r="I388" s="69" t="s">
        <v>422</v>
      </c>
      <c r="J388" s="69" t="s">
        <v>636</v>
      </c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87"/>
      <c r="AP388" s="70">
        <f t="shared" si="31"/>
        <v>0</v>
      </c>
      <c r="AQ388" s="70" t="str">
        <f t="shared" si="32"/>
        <v/>
      </c>
      <c r="AR388" s="70">
        <f>IFERROR(VLOOKUP(A388,Climatologia_PP!A:U,9+Precipitacion!$E$2,FALSE),"")</f>
        <v>266.80357142857139</v>
      </c>
      <c r="AS388" s="70" t="str">
        <f t="shared" si="33"/>
        <v/>
      </c>
      <c r="AT388" s="70" t="str">
        <f t="shared" si="34"/>
        <v/>
      </c>
      <c r="AU388" s="70" t="str">
        <f t="shared" si="35"/>
        <v/>
      </c>
      <c r="AV388" s="70">
        <f>IFERROR(VLOOKUP(A388,Maximos!A:AQ,8+(Precipitacion!$E$2-1)*3,FALSE),"")</f>
        <v>73.5</v>
      </c>
      <c r="AW388" s="79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388" s="72" t="str">
        <f t="shared" si="36"/>
        <v>NA</v>
      </c>
    </row>
    <row r="389" spans="1:50" ht="15" customHeight="1" x14ac:dyDescent="0.25">
      <c r="A389" s="68">
        <v>47045010</v>
      </c>
      <c r="B389" s="69" t="s">
        <v>637</v>
      </c>
      <c r="C389" s="69" t="s">
        <v>602</v>
      </c>
      <c r="D389" s="70">
        <v>-74.776277780000001</v>
      </c>
      <c r="E389" s="70">
        <v>-0.18061111099999999</v>
      </c>
      <c r="F389" s="68">
        <v>147</v>
      </c>
      <c r="G389" s="68">
        <v>86</v>
      </c>
      <c r="H389" s="68">
        <v>86573</v>
      </c>
      <c r="I389" s="69" t="s">
        <v>625</v>
      </c>
      <c r="J389" s="69" t="s">
        <v>638</v>
      </c>
      <c r="K389" s="72">
        <v>8.6</v>
      </c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87"/>
      <c r="AP389" s="70">
        <f t="shared" ref="AP389:AP452" si="37">COUNTIF(K389:AO389,"&gt;=0")</f>
        <v>1</v>
      </c>
      <c r="AQ389" s="70">
        <f t="shared" ref="AQ389:AQ452" si="38">IF(AP389&gt;0,SUM(K389:AO389),"")</f>
        <v>8.6</v>
      </c>
      <c r="AR389" s="70">
        <f>IFERROR(VLOOKUP(A389,Climatologia_PP!A:U,9+Precipitacion!$E$2,FALSE),"")</f>
        <v>302.67916666666662</v>
      </c>
      <c r="AS389" s="70">
        <f t="shared" ref="AS389:AS452" si="39">IFERROR((AQ389/AR389)*100,"")</f>
        <v>2.8412923475076748</v>
      </c>
      <c r="AT389" s="70">
        <f t="shared" ref="AT389:AT452" si="40">IFERROR(IF(AND((AQ389*$I$2*100/(AR389*AP389))&gt;100+3.33*AQ389-AR389*AP389/$I$2,AR389&lt;30),IF(100+3.33*AQ389-AR389*AP389/$I$2&gt;200,200,100+3.33*AQ389-AR389*AP389/$I$2),IF((AQ389*$I$2*100/(AR389*AP389))&lt;100+AQ389-3.33*AR389*AP389/$I$2,100+AQ389-3.33*AR389*AP389/$I$2,IF((AQ389*$I$2*100/(AR389*AP389))&gt;200,200,(AQ389*$I$2*100/(AR389*AP389))))),"")</f>
        <v>88.080062772737918</v>
      </c>
      <c r="AU389" s="70">
        <f t="shared" ref="AU389:AU452" si="41">IF(AP389&gt;0,MAX(K389:AO389),"")</f>
        <v>8.6</v>
      </c>
      <c r="AV389" s="70">
        <f>IFERROR(VLOOKUP(A389,Maximos!A:AQ,8+(Precipitacion!$E$2-1)*3,FALSE),"")</f>
        <v>127</v>
      </c>
      <c r="AW389" s="79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27958</v>
      </c>
      <c r="AX389" s="72">
        <f t="shared" ref="AX389:AX452" si="42">IFERROR(AU389-AV389,"NA")</f>
        <v>-118.4</v>
      </c>
    </row>
    <row r="390" spans="1:50" ht="15" customHeight="1" x14ac:dyDescent="0.25">
      <c r="A390" s="68">
        <v>47020010</v>
      </c>
      <c r="B390" s="69" t="s">
        <v>639</v>
      </c>
      <c r="C390" s="69" t="s">
        <v>602</v>
      </c>
      <c r="D390" s="70">
        <v>-76.927250000000001</v>
      </c>
      <c r="E390" s="70">
        <v>0.27927777799999998</v>
      </c>
      <c r="F390" s="68">
        <v>500</v>
      </c>
      <c r="G390" s="68">
        <v>86</v>
      </c>
      <c r="H390" s="68">
        <v>86757</v>
      </c>
      <c r="I390" s="69" t="s">
        <v>625</v>
      </c>
      <c r="J390" s="69" t="s">
        <v>639</v>
      </c>
      <c r="K390" s="72">
        <v>7</v>
      </c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87"/>
      <c r="AP390" s="70">
        <f t="shared" si="37"/>
        <v>1</v>
      </c>
      <c r="AQ390" s="70">
        <f t="shared" si="38"/>
        <v>7</v>
      </c>
      <c r="AR390" s="70">
        <f>IFERROR(VLOOKUP(A390,Climatologia_PP!A:U,9+Precipitacion!$E$2,FALSE),"")</f>
        <v>294.44230769230768</v>
      </c>
      <c r="AS390" s="70">
        <f t="shared" si="39"/>
        <v>2.3773757429299196</v>
      </c>
      <c r="AT390" s="70">
        <f t="shared" si="40"/>
        <v>75.37119727047147</v>
      </c>
      <c r="AU390" s="70">
        <f t="shared" si="41"/>
        <v>7</v>
      </c>
      <c r="AV390" s="70">
        <f>IFERROR(VLOOKUP(A390,Maximos!A:AQ,8+(Precipitacion!$E$2-1)*3,FALSE),"")</f>
        <v>246.5</v>
      </c>
      <c r="AW390" s="79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39269</v>
      </c>
      <c r="AX390" s="72">
        <f t="shared" si="42"/>
        <v>-239.5</v>
      </c>
    </row>
    <row r="391" spans="1:50" ht="15" customHeight="1" x14ac:dyDescent="0.25">
      <c r="A391" s="68">
        <v>47010030</v>
      </c>
      <c r="B391" s="69" t="s">
        <v>640</v>
      </c>
      <c r="C391" s="69" t="s">
        <v>602</v>
      </c>
      <c r="D391" s="70">
        <v>-76.480222220000002</v>
      </c>
      <c r="E391" s="70">
        <v>0.47361111099999997</v>
      </c>
      <c r="F391" s="68">
        <v>260</v>
      </c>
      <c r="G391" s="68">
        <v>86</v>
      </c>
      <c r="H391" s="68">
        <v>86568</v>
      </c>
      <c r="I391" s="69" t="s">
        <v>625</v>
      </c>
      <c r="J391" s="69" t="s">
        <v>641</v>
      </c>
      <c r="K391" s="72">
        <v>51</v>
      </c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87"/>
      <c r="AP391" s="70">
        <f t="shared" si="37"/>
        <v>1</v>
      </c>
      <c r="AQ391" s="70">
        <f t="shared" si="38"/>
        <v>51</v>
      </c>
      <c r="AR391" s="70">
        <f>IFERROR(VLOOKUP(A391,Climatologia_PP!A:U,9+Precipitacion!$E$2,FALSE),"")</f>
        <v>319.95666666666659</v>
      </c>
      <c r="AS391" s="70">
        <f t="shared" si="39"/>
        <v>15.939658495421257</v>
      </c>
      <c r="AT391" s="70">
        <f t="shared" si="40"/>
        <v>200</v>
      </c>
      <c r="AU391" s="70">
        <f t="shared" si="41"/>
        <v>51</v>
      </c>
      <c r="AV391" s="70">
        <f>IFERROR(VLOOKUP(A391,Maximos!A:AQ,8+(Precipitacion!$E$2-1)*3,FALSE),"")</f>
        <v>126</v>
      </c>
      <c r="AW391" s="79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391" s="72">
        <f t="shared" si="42"/>
        <v>-75</v>
      </c>
    </row>
    <row r="392" spans="1:50" ht="15" customHeight="1" x14ac:dyDescent="0.25">
      <c r="A392" s="68">
        <v>47020020</v>
      </c>
      <c r="B392" s="69" t="s">
        <v>642</v>
      </c>
      <c r="C392" s="69" t="s">
        <v>602</v>
      </c>
      <c r="D392" s="70">
        <v>-77.099722220000004</v>
      </c>
      <c r="E392" s="70">
        <v>0.476972222</v>
      </c>
      <c r="F392" s="68">
        <v>500</v>
      </c>
      <c r="G392" s="68">
        <v>86</v>
      </c>
      <c r="H392" s="68">
        <v>86320</v>
      </c>
      <c r="I392" s="69" t="s">
        <v>625</v>
      </c>
      <c r="J392" s="69" t="s">
        <v>643</v>
      </c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87"/>
      <c r="AP392" s="70">
        <f t="shared" si="37"/>
        <v>0</v>
      </c>
      <c r="AQ392" s="70" t="str">
        <f t="shared" si="38"/>
        <v/>
      </c>
      <c r="AR392" s="70">
        <f>IFERROR(VLOOKUP(A392,Climatologia_PP!A:U,9+Precipitacion!$E$2,FALSE),"")</f>
        <v>485.26153846153841</v>
      </c>
      <c r="AS392" s="70" t="str">
        <f t="shared" si="39"/>
        <v/>
      </c>
      <c r="AT392" s="70" t="str">
        <f t="shared" si="40"/>
        <v/>
      </c>
      <c r="AU392" s="70" t="str">
        <f t="shared" si="41"/>
        <v/>
      </c>
      <c r="AV392" s="70">
        <f>IFERROR(VLOOKUP(A392,Maximos!A:AQ,8+(Precipitacion!$E$2-1)*3,FALSE),"")</f>
        <v>328</v>
      </c>
      <c r="AW392" s="79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44747</v>
      </c>
      <c r="AX392" s="72" t="str">
        <f t="shared" si="42"/>
        <v>NA</v>
      </c>
    </row>
    <row r="393" spans="1:50" ht="15" customHeight="1" x14ac:dyDescent="0.25">
      <c r="A393" s="68">
        <v>47010110</v>
      </c>
      <c r="B393" s="69" t="s">
        <v>644</v>
      </c>
      <c r="C393" s="69" t="s">
        <v>602</v>
      </c>
      <c r="D393" s="70">
        <v>-76.605166670000003</v>
      </c>
      <c r="E393" s="70">
        <v>0.68591666699999998</v>
      </c>
      <c r="F393" s="68">
        <v>300</v>
      </c>
      <c r="G393" s="68">
        <v>86</v>
      </c>
      <c r="H393" s="68">
        <v>86569</v>
      </c>
      <c r="I393" s="69" t="s">
        <v>625</v>
      </c>
      <c r="J393" s="69" t="s">
        <v>644</v>
      </c>
      <c r="K393" s="72">
        <v>58</v>
      </c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87"/>
      <c r="AP393" s="70">
        <f t="shared" si="37"/>
        <v>1</v>
      </c>
      <c r="AQ393" s="70">
        <f t="shared" si="38"/>
        <v>58</v>
      </c>
      <c r="AR393" s="70">
        <f>IFERROR(VLOOKUP(A393,Climatologia_PP!A:U,9+Precipitacion!$E$2,FALSE),"")</f>
        <v>303.67142857142858</v>
      </c>
      <c r="AS393" s="70">
        <f t="shared" si="39"/>
        <v>19.099590723055933</v>
      </c>
      <c r="AT393" s="70">
        <f t="shared" si="40"/>
        <v>200</v>
      </c>
      <c r="AU393" s="70">
        <f t="shared" si="41"/>
        <v>58</v>
      </c>
      <c r="AV393" s="70">
        <f>IFERROR(VLOOKUP(A393,Maximos!A:AQ,8+(Precipitacion!$E$2-1)*3,FALSE),"")</f>
        <v>140.69999999999999</v>
      </c>
      <c r="AW393" s="79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30517</v>
      </c>
      <c r="AX393" s="72">
        <f t="shared" si="42"/>
        <v>-82.699999999999989</v>
      </c>
    </row>
    <row r="394" spans="1:50" ht="15" customHeight="1" x14ac:dyDescent="0.25">
      <c r="A394" s="68">
        <v>47015080</v>
      </c>
      <c r="B394" s="69" t="s">
        <v>645</v>
      </c>
      <c r="C394" s="69" t="s">
        <v>602</v>
      </c>
      <c r="D394" s="70">
        <v>-77.303611110000006</v>
      </c>
      <c r="E394" s="70">
        <v>0.80491666699999997</v>
      </c>
      <c r="F394" s="68">
        <v>1776</v>
      </c>
      <c r="G394" s="68">
        <v>52</v>
      </c>
      <c r="H394" s="68">
        <v>52573</v>
      </c>
      <c r="I394" s="69" t="s">
        <v>82</v>
      </c>
      <c r="J394" s="69" t="s">
        <v>646</v>
      </c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87"/>
      <c r="AP394" s="70">
        <f t="shared" si="37"/>
        <v>0</v>
      </c>
      <c r="AQ394" s="70" t="str">
        <f t="shared" si="38"/>
        <v/>
      </c>
      <c r="AR394" s="70">
        <f>IFERROR(VLOOKUP(A394,Climatologia_PP!A:U,9+Precipitacion!$E$2,FALSE),"")</f>
        <v>431.56923076923073</v>
      </c>
      <c r="AS394" s="70" t="str">
        <f t="shared" si="39"/>
        <v/>
      </c>
      <c r="AT394" s="70" t="str">
        <f t="shared" si="40"/>
        <v/>
      </c>
      <c r="AU394" s="70" t="str">
        <f t="shared" si="41"/>
        <v/>
      </c>
      <c r="AV394" s="70">
        <f>IFERROR(VLOOKUP(A394,Maximos!A:AQ,8+(Precipitacion!$E$2-1)*3,FALSE),"")</f>
        <v>136</v>
      </c>
      <c r="AW394" s="79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45841</v>
      </c>
      <c r="AX394" s="72" t="str">
        <f t="shared" si="42"/>
        <v>NA</v>
      </c>
    </row>
    <row r="395" spans="1:50" ht="15" customHeight="1" x14ac:dyDescent="0.25">
      <c r="A395" s="68">
        <v>52050130</v>
      </c>
      <c r="B395" s="69" t="s">
        <v>647</v>
      </c>
      <c r="C395" s="69" t="s">
        <v>602</v>
      </c>
      <c r="D395" s="70">
        <v>-77.848333330000003</v>
      </c>
      <c r="E395" s="70">
        <v>0.81166666700000001</v>
      </c>
      <c r="F395" s="68">
        <v>3100</v>
      </c>
      <c r="G395" s="68">
        <v>52</v>
      </c>
      <c r="H395" s="68">
        <v>52227</v>
      </c>
      <c r="I395" s="69" t="s">
        <v>82</v>
      </c>
      <c r="J395" s="69" t="s">
        <v>648</v>
      </c>
      <c r="K395" s="72">
        <v>4</v>
      </c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87"/>
      <c r="AP395" s="70">
        <f t="shared" si="37"/>
        <v>1</v>
      </c>
      <c r="AQ395" s="70">
        <f t="shared" si="38"/>
        <v>4</v>
      </c>
      <c r="AR395" s="70">
        <f>IFERROR(VLOOKUP(A395,Climatologia_PP!A:U,9+Precipitacion!$E$2,FALSE),"")</f>
        <v>52.485714285714288</v>
      </c>
      <c r="AS395" s="70">
        <f t="shared" si="39"/>
        <v>7.621121393576483</v>
      </c>
      <c r="AT395" s="70">
        <f t="shared" si="40"/>
        <v>200</v>
      </c>
      <c r="AU395" s="70">
        <f t="shared" si="41"/>
        <v>4</v>
      </c>
      <c r="AV395" s="70">
        <f>IFERROR(VLOOKUP(A395,Maximos!A:AQ,8+(Precipitacion!$E$2-1)*3,FALSE),"")</f>
        <v>49</v>
      </c>
      <c r="AW395" s="79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395" s="72">
        <f t="shared" si="42"/>
        <v>-45</v>
      </c>
    </row>
    <row r="396" spans="1:50" ht="15" customHeight="1" x14ac:dyDescent="0.25">
      <c r="A396" s="68">
        <v>52050190</v>
      </c>
      <c r="B396" s="69" t="s">
        <v>649</v>
      </c>
      <c r="C396" s="69" t="s">
        <v>602</v>
      </c>
      <c r="D396" s="70">
        <v>-77.568527779999997</v>
      </c>
      <c r="E396" s="70">
        <v>0.81625000000000003</v>
      </c>
      <c r="F396" s="68">
        <v>2746</v>
      </c>
      <c r="G396" s="68">
        <v>52</v>
      </c>
      <c r="H396" s="68">
        <v>52560</v>
      </c>
      <c r="I396" s="69" t="s">
        <v>82</v>
      </c>
      <c r="J396" s="69" t="s">
        <v>650</v>
      </c>
      <c r="K396" s="72">
        <v>3.5</v>
      </c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87"/>
      <c r="AP396" s="70">
        <f t="shared" si="37"/>
        <v>1</v>
      </c>
      <c r="AQ396" s="70">
        <f t="shared" si="38"/>
        <v>3.5</v>
      </c>
      <c r="AR396" s="70">
        <f>IFERROR(VLOOKUP(A396,Climatologia_PP!A:U,9+Precipitacion!$E$2,FALSE),"")</f>
        <v>74.512</v>
      </c>
      <c r="AS396" s="70">
        <f t="shared" si="39"/>
        <v>4.6972299763796439</v>
      </c>
      <c r="AT396" s="70">
        <f t="shared" si="40"/>
        <v>145.61412926776896</v>
      </c>
      <c r="AU396" s="70">
        <f t="shared" si="41"/>
        <v>3.5</v>
      </c>
      <c r="AV396" s="70">
        <f>IFERROR(VLOOKUP(A396,Maximos!A:AQ,8+(Precipitacion!$E$2-1)*3,FALSE),"")</f>
        <v>36.200000000000003</v>
      </c>
      <c r="AW396" s="79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96" s="72">
        <f t="shared" si="42"/>
        <v>-32.700000000000003</v>
      </c>
    </row>
    <row r="397" spans="1:50" ht="15" customHeight="1" x14ac:dyDescent="0.25">
      <c r="A397" s="68">
        <v>47015070</v>
      </c>
      <c r="B397" s="69" t="s">
        <v>651</v>
      </c>
      <c r="C397" s="69" t="s">
        <v>602</v>
      </c>
      <c r="D397" s="70">
        <v>-76.570444440000003</v>
      </c>
      <c r="E397" s="70">
        <v>0.83897222199999999</v>
      </c>
      <c r="F397" s="68">
        <v>362</v>
      </c>
      <c r="G397" s="68">
        <v>86</v>
      </c>
      <c r="H397" s="68">
        <v>86885</v>
      </c>
      <c r="I397" s="69" t="s">
        <v>625</v>
      </c>
      <c r="J397" s="69" t="s">
        <v>652</v>
      </c>
      <c r="K397" s="72">
        <v>15</v>
      </c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87"/>
      <c r="AP397" s="70">
        <f t="shared" si="37"/>
        <v>1</v>
      </c>
      <c r="AQ397" s="70">
        <f t="shared" si="38"/>
        <v>15</v>
      </c>
      <c r="AR397" s="70" t="str">
        <f>IFERROR(VLOOKUP(A397,Climatologia_PP!A:U,9+Precipitacion!$E$2,FALSE),"")</f>
        <v/>
      </c>
      <c r="AS397" s="70" t="str">
        <f t="shared" si="39"/>
        <v/>
      </c>
      <c r="AT397" s="70" t="str">
        <f t="shared" si="40"/>
        <v/>
      </c>
      <c r="AU397" s="70">
        <f t="shared" si="41"/>
        <v>15</v>
      </c>
      <c r="AV397" s="70">
        <f>IFERROR(VLOOKUP(A397,Maximos!A:AQ,8+(Precipitacion!$E$2-1)*3,FALSE),"")</f>
        <v>113</v>
      </c>
      <c r="AW397" s="79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33795</v>
      </c>
      <c r="AX397" s="72">
        <f t="shared" si="42"/>
        <v>-98</v>
      </c>
    </row>
    <row r="398" spans="1:50" ht="15" customHeight="1" x14ac:dyDescent="0.25">
      <c r="A398" s="68">
        <v>52050120</v>
      </c>
      <c r="B398" s="69" t="s">
        <v>646</v>
      </c>
      <c r="C398" s="69" t="s">
        <v>602</v>
      </c>
      <c r="D398" s="70">
        <v>-77.502916670000005</v>
      </c>
      <c r="E398" s="70">
        <v>0.88824999999999998</v>
      </c>
      <c r="F398" s="68">
        <v>2817</v>
      </c>
      <c r="G398" s="68">
        <v>52</v>
      </c>
      <c r="H398" s="68">
        <v>52573</v>
      </c>
      <c r="I398" s="69" t="s">
        <v>82</v>
      </c>
      <c r="J398" s="69" t="s">
        <v>646</v>
      </c>
      <c r="K398" s="72">
        <v>5.2</v>
      </c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87"/>
      <c r="AP398" s="70">
        <f t="shared" si="37"/>
        <v>1</v>
      </c>
      <c r="AQ398" s="70">
        <f t="shared" si="38"/>
        <v>5.2</v>
      </c>
      <c r="AR398" s="70">
        <f>IFERROR(VLOOKUP(A398,Climatologia_PP!A:U,9+Precipitacion!$E$2,FALSE),"")</f>
        <v>82.836666666666673</v>
      </c>
      <c r="AS398" s="70">
        <f t="shared" si="39"/>
        <v>6.2774133837672528</v>
      </c>
      <c r="AT398" s="70">
        <f t="shared" si="40"/>
        <v>194.59981489678484</v>
      </c>
      <c r="AU398" s="70">
        <f t="shared" si="41"/>
        <v>5.2</v>
      </c>
      <c r="AV398" s="70">
        <f>IFERROR(VLOOKUP(A398,Maximos!A:AQ,8+(Precipitacion!$E$2-1)*3,FALSE),"")</f>
        <v>90.8</v>
      </c>
      <c r="AW398" s="79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398" s="72">
        <f t="shared" si="42"/>
        <v>-85.6</v>
      </c>
    </row>
    <row r="399" spans="1:50" ht="15" customHeight="1" x14ac:dyDescent="0.25">
      <c r="A399" s="68">
        <v>52050100</v>
      </c>
      <c r="B399" s="69" t="s">
        <v>653</v>
      </c>
      <c r="C399" s="69" t="s">
        <v>602</v>
      </c>
      <c r="D399" s="70">
        <v>-77.581388889999999</v>
      </c>
      <c r="E399" s="70">
        <v>0.90666666699999998</v>
      </c>
      <c r="F399" s="68">
        <v>2830</v>
      </c>
      <c r="G399" s="68">
        <v>52</v>
      </c>
      <c r="H399" s="68">
        <v>52323</v>
      </c>
      <c r="I399" s="69" t="s">
        <v>82</v>
      </c>
      <c r="J399" s="69" t="s">
        <v>654</v>
      </c>
      <c r="K399" s="72">
        <v>4.5</v>
      </c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87"/>
      <c r="AP399" s="70">
        <f t="shared" si="37"/>
        <v>1</v>
      </c>
      <c r="AQ399" s="70">
        <f t="shared" si="38"/>
        <v>4.5</v>
      </c>
      <c r="AR399" s="70">
        <f>IFERROR(VLOOKUP(A399,Climatologia_PP!A:U,9+Precipitacion!$E$2,FALSE),"")</f>
        <v>56.91724137931034</v>
      </c>
      <c r="AS399" s="70">
        <f t="shared" si="39"/>
        <v>7.9062159214830983</v>
      </c>
      <c r="AT399" s="70">
        <f t="shared" si="40"/>
        <v>200</v>
      </c>
      <c r="AU399" s="70">
        <f t="shared" si="41"/>
        <v>4.5</v>
      </c>
      <c r="AV399" s="70">
        <f>IFERROR(VLOOKUP(A399,Maximos!A:AQ,8+(Precipitacion!$E$2-1)*3,FALSE),"")</f>
        <v>70.400000000000006</v>
      </c>
      <c r="AW399" s="79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36708</v>
      </c>
      <c r="AX399" s="72">
        <f t="shared" si="42"/>
        <v>-65.900000000000006</v>
      </c>
    </row>
    <row r="400" spans="1:50" ht="15" customHeight="1" x14ac:dyDescent="0.25">
      <c r="A400" s="68">
        <v>47010180</v>
      </c>
      <c r="B400" s="69" t="s">
        <v>655</v>
      </c>
      <c r="C400" s="69" t="s">
        <v>602</v>
      </c>
      <c r="D400" s="70">
        <v>-76.844999999999999</v>
      </c>
      <c r="E400" s="70">
        <v>1.1454166670000001</v>
      </c>
      <c r="F400" s="68">
        <v>3000</v>
      </c>
      <c r="G400" s="68">
        <v>86</v>
      </c>
      <c r="H400" s="68">
        <v>86755</v>
      </c>
      <c r="I400" s="69" t="s">
        <v>625</v>
      </c>
      <c r="J400" s="69" t="s">
        <v>154</v>
      </c>
      <c r="K400" s="72">
        <v>53.4</v>
      </c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87"/>
      <c r="AP400" s="70">
        <f t="shared" si="37"/>
        <v>1</v>
      </c>
      <c r="AQ400" s="70">
        <f t="shared" si="38"/>
        <v>53.4</v>
      </c>
      <c r="AR400" s="70">
        <f>IFERROR(VLOOKUP(A400,Climatologia_PP!A:U,9+Precipitacion!$E$2,FALSE),"")</f>
        <v>726.38666666666654</v>
      </c>
      <c r="AS400" s="70">
        <f t="shared" si="39"/>
        <v>7.3514565245323888</v>
      </c>
      <c r="AT400" s="70">
        <f t="shared" si="40"/>
        <v>200</v>
      </c>
      <c r="AU400" s="70">
        <f t="shared" si="41"/>
        <v>53.4</v>
      </c>
      <c r="AV400" s="70">
        <f>IFERROR(VLOOKUP(A400,Maximos!A:AQ,8+(Precipitacion!$E$2-1)*3,FALSE),"")</f>
        <v>151.1</v>
      </c>
      <c r="AW400" s="79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400" s="72">
        <f t="shared" si="42"/>
        <v>-97.699999999999989</v>
      </c>
    </row>
    <row r="401" spans="1:50" ht="15" customHeight="1" x14ac:dyDescent="0.25">
      <c r="A401" s="68">
        <v>47015100</v>
      </c>
      <c r="B401" s="69" t="s">
        <v>656</v>
      </c>
      <c r="C401" s="69" t="s">
        <v>602</v>
      </c>
      <c r="D401" s="70">
        <v>-77.161472219999993</v>
      </c>
      <c r="E401" s="70">
        <v>1.159944444</v>
      </c>
      <c r="F401" s="68">
        <v>2830</v>
      </c>
      <c r="G401" s="68">
        <v>52</v>
      </c>
      <c r="H401" s="68">
        <v>52001</v>
      </c>
      <c r="I401" s="69" t="s">
        <v>82</v>
      </c>
      <c r="J401" s="69" t="s">
        <v>607</v>
      </c>
      <c r="K401" s="72">
        <v>4</v>
      </c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87"/>
      <c r="AP401" s="70">
        <f t="shared" si="37"/>
        <v>1</v>
      </c>
      <c r="AQ401" s="70">
        <f t="shared" si="38"/>
        <v>4</v>
      </c>
      <c r="AR401" s="70">
        <f>IFERROR(VLOOKUP(A401,Climatologia_PP!A:U,9+Precipitacion!$E$2,FALSE),"")</f>
        <v>147.51666666666671</v>
      </c>
      <c r="AS401" s="70">
        <f t="shared" si="39"/>
        <v>2.7115580160433841</v>
      </c>
      <c r="AT401" s="70">
        <f t="shared" si="40"/>
        <v>88.153854838709677</v>
      </c>
      <c r="AU401" s="70">
        <f t="shared" si="41"/>
        <v>4</v>
      </c>
      <c r="AV401" s="70">
        <f>IFERROR(VLOOKUP(A401,Maximos!A:AQ,8+(Precipitacion!$E$2-1)*3,FALSE),"")</f>
        <v>45.6</v>
      </c>
      <c r="AW401" s="79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33065</v>
      </c>
      <c r="AX401" s="72">
        <f t="shared" si="42"/>
        <v>-41.6</v>
      </c>
    </row>
    <row r="402" spans="1:50" ht="15" customHeight="1" x14ac:dyDescent="0.25">
      <c r="A402" s="68">
        <v>47010090</v>
      </c>
      <c r="B402" s="69" t="s">
        <v>154</v>
      </c>
      <c r="C402" s="69" t="s">
        <v>602</v>
      </c>
      <c r="D402" s="70">
        <v>-76.883388890000006</v>
      </c>
      <c r="E402" s="70">
        <v>1.1789444440000001</v>
      </c>
      <c r="F402" s="68">
        <v>2140</v>
      </c>
      <c r="G402" s="68">
        <v>86</v>
      </c>
      <c r="H402" s="68">
        <v>86755</v>
      </c>
      <c r="I402" s="69" t="s">
        <v>625</v>
      </c>
      <c r="J402" s="69" t="s">
        <v>154</v>
      </c>
      <c r="K402" s="72">
        <v>13</v>
      </c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87"/>
      <c r="AP402" s="70">
        <f t="shared" si="37"/>
        <v>1</v>
      </c>
      <c r="AQ402" s="70">
        <f t="shared" si="38"/>
        <v>13</v>
      </c>
      <c r="AR402" s="70">
        <f>IFERROR(VLOOKUP(A402,Climatologia_PP!A:U,9+Precipitacion!$E$2,FALSE),"")</f>
        <v>291.6035714285714</v>
      </c>
      <c r="AS402" s="70">
        <f t="shared" si="39"/>
        <v>4.4581072640203807</v>
      </c>
      <c r="AT402" s="70">
        <f t="shared" si="40"/>
        <v>138.2013251846318</v>
      </c>
      <c r="AU402" s="70">
        <f t="shared" si="41"/>
        <v>13</v>
      </c>
      <c r="AV402" s="70">
        <f>IFERROR(VLOOKUP(A402,Maximos!A:AQ,8+(Precipitacion!$E$2-1)*3,FALSE),"")</f>
        <v>193</v>
      </c>
      <c r="AW402" s="79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27217</v>
      </c>
      <c r="AX402" s="72">
        <f t="shared" si="42"/>
        <v>-180</v>
      </c>
    </row>
    <row r="403" spans="1:50" ht="15" customHeight="1" x14ac:dyDescent="0.25">
      <c r="A403" s="68">
        <v>52055030</v>
      </c>
      <c r="B403" s="69" t="s">
        <v>657</v>
      </c>
      <c r="C403" s="69" t="s">
        <v>602</v>
      </c>
      <c r="D403" s="70">
        <v>-77.465111109999995</v>
      </c>
      <c r="E403" s="70">
        <v>1.1843611110000001</v>
      </c>
      <c r="F403" s="68">
        <v>1493</v>
      </c>
      <c r="G403" s="68">
        <v>52</v>
      </c>
      <c r="H403" s="68">
        <v>52207</v>
      </c>
      <c r="I403" s="69" t="s">
        <v>82</v>
      </c>
      <c r="J403" s="69" t="s">
        <v>658</v>
      </c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87"/>
      <c r="AP403" s="70">
        <f t="shared" si="37"/>
        <v>0</v>
      </c>
      <c r="AQ403" s="70" t="str">
        <f t="shared" si="38"/>
        <v/>
      </c>
      <c r="AR403" s="70">
        <f>IFERROR(VLOOKUP(A403,Climatologia_PP!A:U,9+Precipitacion!$E$2,FALSE),"")</f>
        <v>30.170370370370371</v>
      </c>
      <c r="AS403" s="70" t="str">
        <f t="shared" si="39"/>
        <v/>
      </c>
      <c r="AT403" s="70" t="str">
        <f t="shared" si="40"/>
        <v/>
      </c>
      <c r="AU403" s="70" t="str">
        <f t="shared" si="41"/>
        <v/>
      </c>
      <c r="AV403" s="70">
        <f>IFERROR(VLOOKUP(A403,Maximos!A:AQ,8+(Precipitacion!$E$2-1)*3,FALSE),"")</f>
        <v>43</v>
      </c>
      <c r="AW403" s="79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403" s="72" t="str">
        <f t="shared" si="42"/>
        <v>NA</v>
      </c>
    </row>
    <row r="404" spans="1:50" ht="15" customHeight="1" x14ac:dyDescent="0.25">
      <c r="A404" s="68">
        <v>52045070</v>
      </c>
      <c r="B404" s="69" t="s">
        <v>659</v>
      </c>
      <c r="C404" s="69" t="s">
        <v>602</v>
      </c>
      <c r="D404" s="70">
        <v>-77.19</v>
      </c>
      <c r="E404" s="70">
        <v>1.1999983329999999</v>
      </c>
      <c r="F404" s="68">
        <v>2850</v>
      </c>
      <c r="G404" s="68">
        <v>52</v>
      </c>
      <c r="H404" s="68">
        <v>52001</v>
      </c>
      <c r="I404" s="69" t="s">
        <v>82</v>
      </c>
      <c r="J404" s="69" t="s">
        <v>607</v>
      </c>
      <c r="K404" s="72">
        <v>8</v>
      </c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87"/>
      <c r="AP404" s="70">
        <f t="shared" si="37"/>
        <v>1</v>
      </c>
      <c r="AQ404" s="70">
        <f t="shared" si="38"/>
        <v>8</v>
      </c>
      <c r="AR404" s="70">
        <f>IFERROR(VLOOKUP(A404,Climatologia_PP!A:U,9+Precipitacion!$E$2,FALSE),"")</f>
        <v>142.98791666666671</v>
      </c>
      <c r="AS404" s="70">
        <f t="shared" si="39"/>
        <v>5.5948783551057621</v>
      </c>
      <c r="AT404" s="70">
        <f t="shared" si="40"/>
        <v>173.44122900827861</v>
      </c>
      <c r="AU404" s="70">
        <f t="shared" si="41"/>
        <v>8</v>
      </c>
      <c r="AV404" s="70">
        <f>IFERROR(VLOOKUP(A404,Maximos!A:AQ,8+(Precipitacion!$E$2-1)*3,FALSE),"")</f>
        <v>36.5</v>
      </c>
      <c r="AW404" s="79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04" s="72">
        <f t="shared" si="42"/>
        <v>-28.5</v>
      </c>
    </row>
    <row r="405" spans="1:50" ht="15" customHeight="1" x14ac:dyDescent="0.25">
      <c r="A405" s="68">
        <v>52045010</v>
      </c>
      <c r="B405" s="69" t="s">
        <v>660</v>
      </c>
      <c r="C405" s="69" t="s">
        <v>602</v>
      </c>
      <c r="D405" s="70">
        <v>-77.303083330000007</v>
      </c>
      <c r="E405" s="70">
        <v>1.1982222220000001</v>
      </c>
      <c r="F405" s="68">
        <v>2710</v>
      </c>
      <c r="G405" s="68">
        <v>52</v>
      </c>
      <c r="H405" s="68">
        <v>52001</v>
      </c>
      <c r="I405" s="69" t="s">
        <v>82</v>
      </c>
      <c r="J405" s="69" t="s">
        <v>607</v>
      </c>
      <c r="K405" s="72">
        <v>2.7</v>
      </c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87"/>
      <c r="AP405" s="70">
        <f t="shared" si="37"/>
        <v>1</v>
      </c>
      <c r="AQ405" s="70">
        <f t="shared" si="38"/>
        <v>2.7</v>
      </c>
      <c r="AR405" s="70">
        <f>IFERROR(VLOOKUP(A405,Climatologia_PP!A:U,9+Precipitacion!$E$2,FALSE),"")</f>
        <v>35.368868279958328</v>
      </c>
      <c r="AS405" s="70">
        <f t="shared" si="39"/>
        <v>7.6338320429945661</v>
      </c>
      <c r="AT405" s="70">
        <f t="shared" si="40"/>
        <v>200</v>
      </c>
      <c r="AU405" s="70">
        <f t="shared" si="41"/>
        <v>2.7</v>
      </c>
      <c r="AV405" s="70">
        <f>IFERROR(VLOOKUP(A405,Maximos!A:AQ,8+(Precipitacion!$E$2-1)*3,FALSE),"")</f>
        <v>49.3</v>
      </c>
      <c r="AW405" s="79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38901</v>
      </c>
      <c r="AX405" s="72">
        <f t="shared" si="42"/>
        <v>-46.599999999999994</v>
      </c>
    </row>
    <row r="406" spans="1:50" ht="15" customHeight="1" x14ac:dyDescent="0.25">
      <c r="A406" s="68">
        <v>47015040</v>
      </c>
      <c r="B406" s="69" t="s">
        <v>661</v>
      </c>
      <c r="C406" s="69" t="s">
        <v>602</v>
      </c>
      <c r="D406" s="70">
        <v>-76.960972220000002</v>
      </c>
      <c r="E406" s="70">
        <v>1.198277778</v>
      </c>
      <c r="F406" s="68">
        <v>2100</v>
      </c>
      <c r="G406" s="68">
        <v>86</v>
      </c>
      <c r="H406" s="68">
        <v>86219</v>
      </c>
      <c r="I406" s="69" t="s">
        <v>625</v>
      </c>
      <c r="J406" s="69" t="s">
        <v>662</v>
      </c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87"/>
      <c r="AP406" s="70">
        <f t="shared" si="37"/>
        <v>0</v>
      </c>
      <c r="AQ406" s="70" t="str">
        <f t="shared" si="38"/>
        <v/>
      </c>
      <c r="AR406" s="70">
        <f>IFERROR(VLOOKUP(A406,Climatologia_PP!A:U,9+Precipitacion!$E$2,FALSE),"")</f>
        <v>188.93103448275861</v>
      </c>
      <c r="AS406" s="70" t="str">
        <f t="shared" si="39"/>
        <v/>
      </c>
      <c r="AT406" s="70" t="str">
        <f t="shared" si="40"/>
        <v/>
      </c>
      <c r="AU406" s="70" t="str">
        <f t="shared" si="41"/>
        <v/>
      </c>
      <c r="AV406" s="70">
        <f>IFERROR(VLOOKUP(A406,Maximos!A:AQ,8+(Precipitacion!$E$2-1)*3,FALSE),"")</f>
        <v>79</v>
      </c>
      <c r="AW406" s="79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27952</v>
      </c>
      <c r="AX406" s="72" t="str">
        <f t="shared" si="42"/>
        <v>NA</v>
      </c>
    </row>
    <row r="407" spans="1:50" ht="15" customHeight="1" x14ac:dyDescent="0.25">
      <c r="A407" s="68">
        <v>52010030</v>
      </c>
      <c r="B407" s="69" t="s">
        <v>663</v>
      </c>
      <c r="C407" s="69" t="s">
        <v>602</v>
      </c>
      <c r="D407" s="70">
        <v>-77.337500000000006</v>
      </c>
      <c r="E407" s="70">
        <v>1.7394444440000001</v>
      </c>
      <c r="F407" s="68">
        <v>1700</v>
      </c>
      <c r="G407" s="68">
        <v>52</v>
      </c>
      <c r="H407" s="68">
        <v>52256</v>
      </c>
      <c r="I407" s="69" t="s">
        <v>82</v>
      </c>
      <c r="J407" s="69" t="s">
        <v>664</v>
      </c>
      <c r="K407" s="72">
        <v>0</v>
      </c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87"/>
      <c r="AP407" s="70">
        <f t="shared" si="37"/>
        <v>1</v>
      </c>
      <c r="AQ407" s="70">
        <f t="shared" si="38"/>
        <v>0</v>
      </c>
      <c r="AR407" s="70">
        <f>IFERROR(VLOOKUP(A407,Climatologia_PP!A:U,9+Precipitacion!$E$2,FALSE),"")</f>
        <v>38.510714285714293</v>
      </c>
      <c r="AS407" s="70">
        <f t="shared" si="39"/>
        <v>0</v>
      </c>
      <c r="AT407" s="70">
        <f t="shared" si="40"/>
        <v>95.863203917050697</v>
      </c>
      <c r="AU407" s="70">
        <f t="shared" si="41"/>
        <v>0</v>
      </c>
      <c r="AV407" s="70">
        <f>IFERROR(VLOOKUP(A407,Maximos!A:AQ,8+(Precipitacion!$E$2-1)*3,FALSE),"")</f>
        <v>31</v>
      </c>
      <c r="AW407" s="79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07" s="72">
        <f t="shared" si="42"/>
        <v>-31</v>
      </c>
    </row>
    <row r="408" spans="1:50" ht="15" customHeight="1" x14ac:dyDescent="0.25">
      <c r="A408" s="68">
        <v>52070030</v>
      </c>
      <c r="B408" s="69" t="s">
        <v>665</v>
      </c>
      <c r="C408" s="69" t="s">
        <v>602</v>
      </c>
      <c r="D408" s="70">
        <v>-77.527777779999994</v>
      </c>
      <c r="E408" s="70">
        <v>1.7397222219999999</v>
      </c>
      <c r="F408" s="68">
        <v>340</v>
      </c>
      <c r="G408" s="68">
        <v>52</v>
      </c>
      <c r="H408" s="68">
        <v>52540</v>
      </c>
      <c r="I408" s="69" t="s">
        <v>82</v>
      </c>
      <c r="J408" s="69" t="s">
        <v>630</v>
      </c>
      <c r="K408" s="72">
        <v>0</v>
      </c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87"/>
      <c r="AP408" s="70">
        <f t="shared" si="37"/>
        <v>1</v>
      </c>
      <c r="AQ408" s="70">
        <f t="shared" si="38"/>
        <v>0</v>
      </c>
      <c r="AR408" s="70">
        <f>IFERROR(VLOOKUP(A408,Climatologia_PP!A:U,9+Precipitacion!$E$2,FALSE),"")</f>
        <v>52.607142857142847</v>
      </c>
      <c r="AS408" s="70">
        <f t="shared" si="39"/>
        <v>0</v>
      </c>
      <c r="AT408" s="70">
        <f t="shared" si="40"/>
        <v>94.348974654377884</v>
      </c>
      <c r="AU408" s="70">
        <f t="shared" si="41"/>
        <v>0</v>
      </c>
      <c r="AV408" s="70">
        <f>IFERROR(VLOOKUP(A408,Maximos!A:AQ,8+(Precipitacion!$E$2-1)*3,FALSE),"")</f>
        <v>63</v>
      </c>
      <c r="AW408" s="79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40372</v>
      </c>
      <c r="AX408" s="72">
        <f t="shared" si="42"/>
        <v>-63</v>
      </c>
    </row>
    <row r="409" spans="1:50" ht="15" customHeight="1" x14ac:dyDescent="0.25">
      <c r="A409" s="68">
        <v>52025020</v>
      </c>
      <c r="B409" s="69" t="s">
        <v>666</v>
      </c>
      <c r="C409" s="69" t="s">
        <v>602</v>
      </c>
      <c r="D409" s="70">
        <v>-76.891666670000006</v>
      </c>
      <c r="E409" s="70">
        <v>1.753333333</v>
      </c>
      <c r="F409" s="68">
        <v>2300</v>
      </c>
      <c r="G409" s="68">
        <v>19</v>
      </c>
      <c r="H409" s="68">
        <v>19100</v>
      </c>
      <c r="I409" s="69" t="s">
        <v>422</v>
      </c>
      <c r="J409" s="69" t="s">
        <v>35</v>
      </c>
      <c r="K409" s="72">
        <v>0</v>
      </c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87"/>
      <c r="AP409" s="70">
        <f t="shared" si="37"/>
        <v>1</v>
      </c>
      <c r="AQ409" s="70">
        <f t="shared" si="38"/>
        <v>0</v>
      </c>
      <c r="AR409" s="70">
        <f>IFERROR(VLOOKUP(A409,Climatologia_PP!A:U,9+Precipitacion!$E$2,FALSE),"")</f>
        <v>28.11785714285714</v>
      </c>
      <c r="AS409" s="70">
        <f t="shared" si="39"/>
        <v>0</v>
      </c>
      <c r="AT409" s="70">
        <f t="shared" si="40"/>
        <v>96.979597926267274</v>
      </c>
      <c r="AU409" s="70">
        <f t="shared" si="41"/>
        <v>0</v>
      </c>
      <c r="AV409" s="70">
        <f>IFERROR(VLOOKUP(A409,Maximos!A:AQ,8+(Precipitacion!$E$2-1)*3,FALSE),"")</f>
        <v>42.2</v>
      </c>
      <c r="AW409" s="79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09" s="72">
        <f t="shared" si="42"/>
        <v>-42.2</v>
      </c>
    </row>
    <row r="410" spans="1:50" ht="15" customHeight="1" x14ac:dyDescent="0.25">
      <c r="A410" s="68">
        <v>52070010</v>
      </c>
      <c r="B410" s="69" t="s">
        <v>667</v>
      </c>
      <c r="C410" s="69" t="s">
        <v>602</v>
      </c>
      <c r="D410" s="70">
        <v>-78.183888890000006</v>
      </c>
      <c r="E410" s="70">
        <v>1.7649999999999999</v>
      </c>
      <c r="F410" s="68">
        <v>100</v>
      </c>
      <c r="G410" s="68">
        <v>52</v>
      </c>
      <c r="H410" s="68">
        <v>52427</v>
      </c>
      <c r="I410" s="69" t="s">
        <v>82</v>
      </c>
      <c r="J410" s="69" t="s">
        <v>668</v>
      </c>
      <c r="K410" s="72">
        <v>0</v>
      </c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87"/>
      <c r="AP410" s="70">
        <f t="shared" si="37"/>
        <v>1</v>
      </c>
      <c r="AQ410" s="70">
        <f t="shared" si="38"/>
        <v>0</v>
      </c>
      <c r="AR410" s="70">
        <f>IFERROR(VLOOKUP(A410,Climatologia_PP!A:U,9+Precipitacion!$E$2,FALSE),"")</f>
        <v>399.22222222222217</v>
      </c>
      <c r="AS410" s="70">
        <f t="shared" si="39"/>
        <v>0</v>
      </c>
      <c r="AT410" s="70">
        <f t="shared" si="40"/>
        <v>57.115806451612904</v>
      </c>
      <c r="AU410" s="70">
        <f t="shared" si="41"/>
        <v>0</v>
      </c>
      <c r="AV410" s="70">
        <f>IFERROR(VLOOKUP(A410,Maximos!A:AQ,8+(Precipitacion!$E$2-1)*3,FALSE),"")</f>
        <v>180</v>
      </c>
      <c r="AW410" s="79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39657</v>
      </c>
      <c r="AX410" s="72">
        <f t="shared" si="42"/>
        <v>-180</v>
      </c>
    </row>
    <row r="411" spans="1:50" ht="15" customHeight="1" x14ac:dyDescent="0.25">
      <c r="A411" s="68">
        <v>52025010</v>
      </c>
      <c r="B411" s="69" t="s">
        <v>35</v>
      </c>
      <c r="C411" s="69" t="s">
        <v>602</v>
      </c>
      <c r="D411" s="70">
        <v>-77.004027780000001</v>
      </c>
      <c r="E411" s="70">
        <v>1.8299444439999999</v>
      </c>
      <c r="F411" s="68">
        <v>1510</v>
      </c>
      <c r="G411" s="68">
        <v>19</v>
      </c>
      <c r="H411" s="68">
        <v>19100</v>
      </c>
      <c r="I411" s="69" t="s">
        <v>422</v>
      </c>
      <c r="J411" s="69" t="s">
        <v>35</v>
      </c>
      <c r="K411" s="72">
        <v>0</v>
      </c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87"/>
      <c r="AP411" s="70">
        <f t="shared" si="37"/>
        <v>1</v>
      </c>
      <c r="AQ411" s="70">
        <f t="shared" si="38"/>
        <v>0</v>
      </c>
      <c r="AR411" s="70">
        <f>IFERROR(VLOOKUP(A411,Climatologia_PP!A:U,9+Precipitacion!$E$2,FALSE),"")</f>
        <v>31.75185185185185</v>
      </c>
      <c r="AS411" s="70">
        <f t="shared" si="39"/>
        <v>0</v>
      </c>
      <c r="AT411" s="70">
        <f t="shared" si="40"/>
        <v>96.589236559139792</v>
      </c>
      <c r="AU411" s="70">
        <f t="shared" si="41"/>
        <v>0</v>
      </c>
      <c r="AV411" s="70" t="str">
        <f>IFERROR(VLOOKUP(A411,Maximos!A:AQ,8+(Precipitacion!$E$2-1)*3,FALSE),"")</f>
        <v/>
      </c>
      <c r="AW411" s="79" t="str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1" s="72" t="str">
        <f t="shared" si="42"/>
        <v>NA</v>
      </c>
    </row>
    <row r="412" spans="1:50" ht="15" customHeight="1" x14ac:dyDescent="0.25">
      <c r="A412" s="68">
        <v>44010040</v>
      </c>
      <c r="B412" s="69" t="s">
        <v>669</v>
      </c>
      <c r="C412" s="69" t="s">
        <v>602</v>
      </c>
      <c r="D412" s="70">
        <v>-76.817083330000003</v>
      </c>
      <c r="E412" s="70">
        <v>1.202111111</v>
      </c>
      <c r="F412" s="68">
        <v>2300</v>
      </c>
      <c r="G412" s="68">
        <v>86</v>
      </c>
      <c r="H412" s="68">
        <v>86755</v>
      </c>
      <c r="I412" s="69" t="s">
        <v>625</v>
      </c>
      <c r="J412" s="69" t="s">
        <v>154</v>
      </c>
      <c r="K412" s="72">
        <v>22</v>
      </c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87"/>
      <c r="AP412" s="70">
        <f t="shared" si="37"/>
        <v>1</v>
      </c>
      <c r="AQ412" s="70">
        <f t="shared" si="38"/>
        <v>22</v>
      </c>
      <c r="AR412" s="70">
        <f>IFERROR(VLOOKUP(A412,Climatologia_PP!A:U,9+Precipitacion!$E$2,FALSE),"")</f>
        <v>450.11153846153849</v>
      </c>
      <c r="AS412" s="70">
        <f t="shared" si="39"/>
        <v>4.8876774132907226</v>
      </c>
      <c r="AT412" s="70">
        <f t="shared" si="40"/>
        <v>151.51799981201239</v>
      </c>
      <c r="AU412" s="70">
        <f t="shared" si="41"/>
        <v>22</v>
      </c>
      <c r="AV412" s="70">
        <f>IFERROR(VLOOKUP(A412,Maximos!A:AQ,8+(Precipitacion!$E$2-1)*3,FALSE),"")</f>
        <v>88</v>
      </c>
      <c r="AW412" s="79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>44394</v>
      </c>
      <c r="AX412" s="72">
        <f t="shared" si="42"/>
        <v>-66</v>
      </c>
    </row>
    <row r="413" spans="1:50" ht="15" customHeight="1" x14ac:dyDescent="0.25">
      <c r="A413" s="68">
        <v>44010030</v>
      </c>
      <c r="B413" s="69" t="s">
        <v>670</v>
      </c>
      <c r="C413" s="69" t="s">
        <v>602</v>
      </c>
      <c r="D413" s="70">
        <v>-76.680833329999999</v>
      </c>
      <c r="E413" s="70">
        <v>1.2024999999999999</v>
      </c>
      <c r="F413" s="68">
        <v>1400</v>
      </c>
      <c r="G413" s="68">
        <v>86</v>
      </c>
      <c r="H413" s="68">
        <v>86001</v>
      </c>
      <c r="I413" s="69" t="s">
        <v>625</v>
      </c>
      <c r="J413" s="69" t="s">
        <v>671</v>
      </c>
      <c r="K413" s="72">
        <v>32.4</v>
      </c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87"/>
      <c r="AP413" s="70">
        <f t="shared" si="37"/>
        <v>1</v>
      </c>
      <c r="AQ413" s="70">
        <f t="shared" si="38"/>
        <v>32.4</v>
      </c>
      <c r="AR413" s="70">
        <f>IFERROR(VLOOKUP(A413,Climatologia_PP!A:U,9+Precipitacion!$E$2,FALSE),"")</f>
        <v>503.76206896551719</v>
      </c>
      <c r="AS413" s="70">
        <f t="shared" si="39"/>
        <v>6.4316076965726845</v>
      </c>
      <c r="AT413" s="70">
        <f t="shared" si="40"/>
        <v>199.37983859375322</v>
      </c>
      <c r="AU413" s="70">
        <f t="shared" si="41"/>
        <v>32.4</v>
      </c>
      <c r="AV413" s="70">
        <f>IFERROR(VLOOKUP(A413,Maximos!A:AQ,8+(Precipitacion!$E$2-1)*3,FALSE),"")</f>
        <v>164.5</v>
      </c>
      <c r="AW413" s="79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3" s="72">
        <f t="shared" si="42"/>
        <v>-132.1</v>
      </c>
    </row>
    <row r="414" spans="1:50" ht="15" customHeight="1" x14ac:dyDescent="0.25">
      <c r="A414" s="68">
        <v>52050050</v>
      </c>
      <c r="B414" s="69" t="s">
        <v>672</v>
      </c>
      <c r="C414" s="69" t="s">
        <v>602</v>
      </c>
      <c r="D414" s="70">
        <v>-77.679666670000003</v>
      </c>
      <c r="E414" s="70">
        <v>1.2206388889999999</v>
      </c>
      <c r="F414" s="68">
        <v>2834</v>
      </c>
      <c r="G414" s="68">
        <v>52</v>
      </c>
      <c r="H414" s="68">
        <v>52699</v>
      </c>
      <c r="I414" s="69" t="s">
        <v>82</v>
      </c>
      <c r="J414" s="69" t="s">
        <v>673</v>
      </c>
      <c r="K414" s="72">
        <v>0</v>
      </c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87"/>
      <c r="AP414" s="70">
        <f t="shared" si="37"/>
        <v>1</v>
      </c>
      <c r="AQ414" s="70">
        <f t="shared" si="38"/>
        <v>0</v>
      </c>
      <c r="AR414" s="70">
        <f>IFERROR(VLOOKUP(A414,Climatologia_PP!A:U,9+Precipitacion!$E$2,FALSE),"")</f>
        <v>53.864285714285742</v>
      </c>
      <c r="AS414" s="70">
        <f t="shared" si="39"/>
        <v>0</v>
      </c>
      <c r="AT414" s="70">
        <f t="shared" si="40"/>
        <v>94.213933179723497</v>
      </c>
      <c r="AU414" s="70">
        <f t="shared" si="41"/>
        <v>0</v>
      </c>
      <c r="AV414" s="70">
        <f>IFERROR(VLOOKUP(A414,Maximos!A:AQ,8+(Precipitacion!$E$2-1)*3,FALSE),"")</f>
        <v>63.9</v>
      </c>
      <c r="AW414" s="79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414" s="72">
        <f t="shared" si="42"/>
        <v>-63.9</v>
      </c>
    </row>
    <row r="415" spans="1:50" ht="15" customHeight="1" x14ac:dyDescent="0.25">
      <c r="A415" s="68">
        <v>44010090</v>
      </c>
      <c r="B415" s="69" t="s">
        <v>674</v>
      </c>
      <c r="C415" s="69" t="s">
        <v>602</v>
      </c>
      <c r="D415" s="70">
        <v>-76.584194440000005</v>
      </c>
      <c r="E415" s="70">
        <v>1.2805</v>
      </c>
      <c r="F415" s="68">
        <v>500</v>
      </c>
      <c r="G415" s="68">
        <v>86</v>
      </c>
      <c r="H415" s="68">
        <v>86001</v>
      </c>
      <c r="I415" s="69" t="s">
        <v>625</v>
      </c>
      <c r="J415" s="69" t="s">
        <v>671</v>
      </c>
      <c r="K415" s="72">
        <v>10</v>
      </c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87"/>
      <c r="AP415" s="70">
        <f t="shared" si="37"/>
        <v>1</v>
      </c>
      <c r="AQ415" s="70">
        <f t="shared" si="38"/>
        <v>10</v>
      </c>
      <c r="AR415" s="70">
        <f>IFERROR(VLOOKUP(A415,Climatologia_PP!A:U,9+Precipitacion!$E$2,FALSE),"")</f>
        <v>368.32142857142861</v>
      </c>
      <c r="AS415" s="70">
        <f t="shared" si="39"/>
        <v>2.7150198778241053</v>
      </c>
      <c r="AT415" s="70">
        <f t="shared" si="40"/>
        <v>84.165616212547263</v>
      </c>
      <c r="AU415" s="70">
        <f t="shared" si="41"/>
        <v>10</v>
      </c>
      <c r="AV415" s="70">
        <f>IFERROR(VLOOKUP(A415,Maximos!A:AQ,8+(Precipitacion!$E$2-1)*3,FALSE),"")</f>
        <v>122</v>
      </c>
      <c r="AW415" s="79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415" s="72">
        <f t="shared" si="42"/>
        <v>-112</v>
      </c>
    </row>
    <row r="416" spans="1:50" ht="15" customHeight="1" x14ac:dyDescent="0.25">
      <c r="A416" s="68">
        <v>52040070</v>
      </c>
      <c r="B416" s="69" t="s">
        <v>675</v>
      </c>
      <c r="C416" s="69" t="s">
        <v>602</v>
      </c>
      <c r="D416" s="70">
        <v>-77.355000000000004</v>
      </c>
      <c r="E416" s="70">
        <v>1.282777778</v>
      </c>
      <c r="F416" s="68">
        <v>2590</v>
      </c>
      <c r="G416" s="68">
        <v>52</v>
      </c>
      <c r="H416" s="68">
        <v>52480</v>
      </c>
      <c r="I416" s="69" t="s">
        <v>82</v>
      </c>
      <c r="J416" s="69" t="s">
        <v>82</v>
      </c>
      <c r="K416" s="72">
        <v>0</v>
      </c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87"/>
      <c r="AP416" s="70">
        <f t="shared" si="37"/>
        <v>1</v>
      </c>
      <c r="AQ416" s="70">
        <f t="shared" si="38"/>
        <v>0</v>
      </c>
      <c r="AR416" s="70">
        <f>IFERROR(VLOOKUP(A416,Climatologia_PP!A:U,9+Precipitacion!$E$2,FALSE),"")</f>
        <v>53.023333333333333</v>
      </c>
      <c r="AS416" s="70">
        <f t="shared" si="39"/>
        <v>0</v>
      </c>
      <c r="AT416" s="70">
        <f t="shared" si="40"/>
        <v>94.30426774193549</v>
      </c>
      <c r="AU416" s="70">
        <f t="shared" si="41"/>
        <v>0</v>
      </c>
      <c r="AV416" s="70">
        <f>IFERROR(VLOOKUP(A416,Maximos!A:AQ,8+(Precipitacion!$E$2-1)*3,FALSE),"")</f>
        <v>78</v>
      </c>
      <c r="AW416" s="79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416" s="72">
        <f t="shared" si="42"/>
        <v>-78</v>
      </c>
    </row>
    <row r="417" spans="1:50" ht="15" customHeight="1" x14ac:dyDescent="0.25">
      <c r="A417" s="68">
        <v>52040060</v>
      </c>
      <c r="B417" s="69" t="s">
        <v>676</v>
      </c>
      <c r="C417" s="69" t="s">
        <v>602</v>
      </c>
      <c r="D417" s="70">
        <v>-77.174055559999999</v>
      </c>
      <c r="E417" s="70">
        <v>1.287305556</v>
      </c>
      <c r="F417" s="68">
        <v>2568</v>
      </c>
      <c r="G417" s="68">
        <v>52</v>
      </c>
      <c r="H417" s="68">
        <v>52110</v>
      </c>
      <c r="I417" s="69" t="s">
        <v>82</v>
      </c>
      <c r="J417" s="69" t="s">
        <v>677</v>
      </c>
      <c r="K417" s="72">
        <v>0</v>
      </c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87"/>
      <c r="AP417" s="70">
        <f t="shared" si="37"/>
        <v>1</v>
      </c>
      <c r="AQ417" s="70">
        <f t="shared" si="38"/>
        <v>0</v>
      </c>
      <c r="AR417" s="70">
        <f>IFERROR(VLOOKUP(A417,Climatologia_PP!A:U,9+Precipitacion!$E$2,FALSE),"")</f>
        <v>29.227586206896561</v>
      </c>
      <c r="AS417" s="70">
        <f t="shared" si="39"/>
        <v>0</v>
      </c>
      <c r="AT417" s="70">
        <f t="shared" si="40"/>
        <v>96.860391546162404</v>
      </c>
      <c r="AU417" s="70">
        <f t="shared" si="41"/>
        <v>0</v>
      </c>
      <c r="AV417" s="70">
        <f>IFERROR(VLOOKUP(A417,Maximos!A:AQ,8+(Precipitacion!$E$2-1)*3,FALSE),"")</f>
        <v>37.700000000000003</v>
      </c>
      <c r="AW417" s="79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17" s="72">
        <f t="shared" si="42"/>
        <v>-37.700000000000003</v>
      </c>
    </row>
    <row r="418" spans="1:50" ht="15" customHeight="1" x14ac:dyDescent="0.25">
      <c r="A418" s="68">
        <v>52020050</v>
      </c>
      <c r="B418" s="69" t="s">
        <v>678</v>
      </c>
      <c r="C418" s="69" t="s">
        <v>602</v>
      </c>
      <c r="D418" s="70">
        <v>-76.991611109999994</v>
      </c>
      <c r="E418" s="70">
        <v>1.8801666669999999</v>
      </c>
      <c r="F418" s="68">
        <v>1400</v>
      </c>
      <c r="G418" s="68">
        <v>19</v>
      </c>
      <c r="H418" s="68">
        <v>19100</v>
      </c>
      <c r="I418" s="69" t="s">
        <v>422</v>
      </c>
      <c r="J418" s="69" t="s">
        <v>35</v>
      </c>
      <c r="K418" s="72">
        <v>0</v>
      </c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87"/>
      <c r="AP418" s="70">
        <f t="shared" si="37"/>
        <v>1</v>
      </c>
      <c r="AQ418" s="70">
        <f t="shared" si="38"/>
        <v>0</v>
      </c>
      <c r="AR418" s="70">
        <f>IFERROR(VLOOKUP(A418,Climatologia_PP!A:U,9+Precipitacion!$E$2,FALSE),"")</f>
        <v>31.9551724137931</v>
      </c>
      <c r="AS418" s="70">
        <f t="shared" si="39"/>
        <v>0</v>
      </c>
      <c r="AT418" s="70">
        <f t="shared" si="40"/>
        <v>96.567395995550612</v>
      </c>
      <c r="AU418" s="70">
        <f t="shared" si="41"/>
        <v>0</v>
      </c>
      <c r="AV418" s="70">
        <f>IFERROR(VLOOKUP(A418,Maximos!A:AQ,8+(Precipitacion!$E$2-1)*3,FALSE),"")</f>
        <v>72</v>
      </c>
      <c r="AW418" s="79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18" s="72">
        <f t="shared" si="42"/>
        <v>-72</v>
      </c>
    </row>
    <row r="419" spans="1:50" ht="15" customHeight="1" x14ac:dyDescent="0.25">
      <c r="A419" s="68">
        <v>44015030</v>
      </c>
      <c r="B419" s="69" t="s">
        <v>679</v>
      </c>
      <c r="C419" s="69" t="s">
        <v>602</v>
      </c>
      <c r="D419" s="70">
        <v>-76.668750000000003</v>
      </c>
      <c r="E419" s="70">
        <v>1.900416667</v>
      </c>
      <c r="F419" s="68">
        <v>2900</v>
      </c>
      <c r="G419" s="68">
        <v>19</v>
      </c>
      <c r="H419" s="68">
        <v>19693</v>
      </c>
      <c r="I419" s="69" t="s">
        <v>422</v>
      </c>
      <c r="J419" s="69" t="s">
        <v>680</v>
      </c>
      <c r="K419" s="72">
        <v>3.2</v>
      </c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87"/>
      <c r="AP419" s="70">
        <f t="shared" si="37"/>
        <v>1</v>
      </c>
      <c r="AQ419" s="70">
        <f t="shared" si="38"/>
        <v>3.2</v>
      </c>
      <c r="AR419" s="70">
        <f>IFERROR(VLOOKUP(A419,Climatologia_PP!A:U,9+Precipitacion!$E$2,FALSE),"")</f>
        <v>110.152</v>
      </c>
      <c r="AS419" s="70">
        <f t="shared" si="39"/>
        <v>2.9050766213958896</v>
      </c>
      <c r="AT419" s="70">
        <f t="shared" si="40"/>
        <v>91.367543225806457</v>
      </c>
      <c r="AU419" s="70">
        <f t="shared" si="41"/>
        <v>3.2</v>
      </c>
      <c r="AV419" s="70">
        <f>IFERROR(VLOOKUP(A419,Maximos!A:AQ,8+(Precipitacion!$E$2-1)*3,FALSE),"")</f>
        <v>36.5</v>
      </c>
      <c r="AW419" s="79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9" s="72">
        <f t="shared" si="42"/>
        <v>-33.299999999999997</v>
      </c>
    </row>
    <row r="420" spans="1:50" ht="15" customHeight="1" x14ac:dyDescent="0.25">
      <c r="A420" s="68">
        <v>52025060</v>
      </c>
      <c r="B420" s="69" t="s">
        <v>681</v>
      </c>
      <c r="C420" s="69" t="s">
        <v>602</v>
      </c>
      <c r="D420" s="70">
        <v>-77.19</v>
      </c>
      <c r="E420" s="70">
        <v>1.91</v>
      </c>
      <c r="F420" s="68">
        <v>580</v>
      </c>
      <c r="G420" s="68">
        <v>19</v>
      </c>
      <c r="H420" s="68">
        <v>19450</v>
      </c>
      <c r="I420" s="69" t="s">
        <v>422</v>
      </c>
      <c r="J420" s="69" t="s">
        <v>682</v>
      </c>
      <c r="K420" s="72">
        <v>0</v>
      </c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87"/>
      <c r="AP420" s="70">
        <f t="shared" si="37"/>
        <v>1</v>
      </c>
      <c r="AQ420" s="70">
        <f t="shared" si="38"/>
        <v>0</v>
      </c>
      <c r="AR420" s="70" t="str">
        <f>IFERROR(VLOOKUP(A420,Climatologia_PP!A:U,9+Precipitacion!$E$2,FALSE),"")</f>
        <v/>
      </c>
      <c r="AS420" s="70" t="str">
        <f t="shared" si="39"/>
        <v/>
      </c>
      <c r="AT420" s="70" t="str">
        <f t="shared" si="40"/>
        <v/>
      </c>
      <c r="AU420" s="70">
        <f t="shared" si="41"/>
        <v>0</v>
      </c>
      <c r="AV420" s="70" t="str">
        <f>IFERROR(VLOOKUP(A420,Maximos!A:AQ,8+(Precipitacion!$E$2-1)*3,FALSE),"")</f>
        <v/>
      </c>
      <c r="AW420" s="79" t="str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0" s="72" t="str">
        <f t="shared" si="42"/>
        <v>NA</v>
      </c>
    </row>
    <row r="421" spans="1:50" ht="15" customHeight="1" x14ac:dyDescent="0.25">
      <c r="A421" s="68">
        <v>52050110</v>
      </c>
      <c r="B421" s="69" t="s">
        <v>648</v>
      </c>
      <c r="C421" s="69" t="s">
        <v>602</v>
      </c>
      <c r="D421" s="70">
        <v>-77.787111109999998</v>
      </c>
      <c r="E421" s="70">
        <v>0.90800000000000003</v>
      </c>
      <c r="F421" s="68">
        <v>3115</v>
      </c>
      <c r="G421" s="68">
        <v>52</v>
      </c>
      <c r="H421" s="68">
        <v>52227</v>
      </c>
      <c r="I421" s="69" t="s">
        <v>82</v>
      </c>
      <c r="J421" s="69" t="s">
        <v>648</v>
      </c>
      <c r="K421" s="72">
        <v>1.5</v>
      </c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87"/>
      <c r="AP421" s="70">
        <f t="shared" si="37"/>
        <v>1</v>
      </c>
      <c r="AQ421" s="70">
        <f t="shared" si="38"/>
        <v>1.5</v>
      </c>
      <c r="AR421" s="70">
        <f>IFERROR(VLOOKUP(A421,Climatologia_PP!A:U,9+Precipitacion!$E$2,FALSE),"")</f>
        <v>36.340000000000003</v>
      </c>
      <c r="AS421" s="70">
        <f t="shared" si="39"/>
        <v>4.1276829939460642</v>
      </c>
      <c r="AT421" s="70">
        <f t="shared" si="40"/>
        <v>127.958172812328</v>
      </c>
      <c r="AU421" s="70">
        <f t="shared" si="41"/>
        <v>1.5</v>
      </c>
      <c r="AV421" s="70">
        <f>IFERROR(VLOOKUP(A421,Maximos!A:AQ,8+(Precipitacion!$E$2-1)*3,FALSE),"")</f>
        <v>70</v>
      </c>
      <c r="AW421" s="79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421" s="72">
        <f t="shared" si="42"/>
        <v>-68.5</v>
      </c>
    </row>
    <row r="422" spans="1:50" ht="15" customHeight="1" x14ac:dyDescent="0.25">
      <c r="A422" s="68">
        <v>52045090</v>
      </c>
      <c r="B422" s="69" t="s">
        <v>683</v>
      </c>
      <c r="C422" s="69" t="s">
        <v>602</v>
      </c>
      <c r="D422" s="70">
        <v>-77.629583330000003</v>
      </c>
      <c r="E422" s="70">
        <v>0.93263888900000003</v>
      </c>
      <c r="F422" s="68">
        <v>3141</v>
      </c>
      <c r="G422" s="68">
        <v>52</v>
      </c>
      <c r="H422" s="68">
        <v>52585</v>
      </c>
      <c r="I422" s="69" t="s">
        <v>82</v>
      </c>
      <c r="J422" s="69" t="s">
        <v>684</v>
      </c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87"/>
      <c r="AP422" s="70">
        <f t="shared" si="37"/>
        <v>0</v>
      </c>
      <c r="AQ422" s="70" t="str">
        <f t="shared" si="38"/>
        <v/>
      </c>
      <c r="AR422" s="70" t="str">
        <f>IFERROR(VLOOKUP(A422,Climatologia_PP!A:U,9+Precipitacion!$E$2,FALSE),"")</f>
        <v/>
      </c>
      <c r="AS422" s="70" t="str">
        <f t="shared" si="39"/>
        <v/>
      </c>
      <c r="AT422" s="70" t="str">
        <f t="shared" si="40"/>
        <v/>
      </c>
      <c r="AU422" s="70" t="str">
        <f t="shared" si="41"/>
        <v/>
      </c>
      <c r="AV422" s="70">
        <f>IFERROR(VLOOKUP(A422,Maximos!A:AQ,8+(Precipitacion!$E$2-1)*3,FALSE),"")</f>
        <v>28.2</v>
      </c>
      <c r="AW422" s="79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22" s="72" t="str">
        <f t="shared" si="42"/>
        <v>NA</v>
      </c>
    </row>
    <row r="423" spans="1:50" ht="15" customHeight="1" x14ac:dyDescent="0.25">
      <c r="A423" s="68">
        <v>44010080</v>
      </c>
      <c r="B423" s="69" t="s">
        <v>685</v>
      </c>
      <c r="C423" s="69" t="s">
        <v>602</v>
      </c>
      <c r="D423" s="70">
        <v>-76.441361110000003</v>
      </c>
      <c r="E423" s="70">
        <v>0.96155555599999998</v>
      </c>
      <c r="F423" s="68">
        <v>500</v>
      </c>
      <c r="G423" s="68">
        <v>86</v>
      </c>
      <c r="H423" s="68">
        <v>86571</v>
      </c>
      <c r="I423" s="69" t="s">
        <v>625</v>
      </c>
      <c r="J423" s="69" t="s">
        <v>686</v>
      </c>
      <c r="K423" s="72">
        <v>40.299999999999997</v>
      </c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87"/>
      <c r="AP423" s="70">
        <f t="shared" si="37"/>
        <v>1</v>
      </c>
      <c r="AQ423" s="70">
        <f t="shared" si="38"/>
        <v>40.299999999999997</v>
      </c>
      <c r="AR423" s="70">
        <f>IFERROR(VLOOKUP(A423,Climatologia_PP!A:U,9+Precipitacion!$E$2,FALSE),"")</f>
        <v>402.21153846153851</v>
      </c>
      <c r="AS423" s="70">
        <f t="shared" si="39"/>
        <v>10.019603155629929</v>
      </c>
      <c r="AT423" s="70">
        <f t="shared" si="40"/>
        <v>200</v>
      </c>
      <c r="AU423" s="70">
        <f t="shared" si="41"/>
        <v>40.299999999999997</v>
      </c>
      <c r="AV423" s="70">
        <f>IFERROR(VLOOKUP(A423,Maximos!A:AQ,8+(Precipitacion!$E$2-1)*3,FALSE),"")</f>
        <v>194</v>
      </c>
      <c r="AW423" s="79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30159</v>
      </c>
      <c r="AX423" s="72">
        <f t="shared" si="42"/>
        <v>-153.69999999999999</v>
      </c>
    </row>
    <row r="424" spans="1:50" ht="15" customHeight="1" x14ac:dyDescent="0.25">
      <c r="A424" s="68">
        <v>52050040</v>
      </c>
      <c r="B424" s="69" t="s">
        <v>687</v>
      </c>
      <c r="C424" s="69" t="s">
        <v>602</v>
      </c>
      <c r="D424" s="70">
        <v>-77.479194440000001</v>
      </c>
      <c r="E424" s="70">
        <v>1.3222499999999999</v>
      </c>
      <c r="F424" s="68">
        <v>20</v>
      </c>
      <c r="G424" s="68">
        <v>52</v>
      </c>
      <c r="H424" s="68">
        <v>52683</v>
      </c>
      <c r="I424" s="69" t="s">
        <v>82</v>
      </c>
      <c r="J424" s="69" t="s">
        <v>688</v>
      </c>
      <c r="K424" s="72">
        <v>0</v>
      </c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87"/>
      <c r="AP424" s="70">
        <f t="shared" si="37"/>
        <v>1</v>
      </c>
      <c r="AQ424" s="70">
        <f t="shared" si="38"/>
        <v>0</v>
      </c>
      <c r="AR424" s="70">
        <f>IFERROR(VLOOKUP(A424,Climatologia_PP!A:U,9+Precipitacion!$E$2,FALSE),"")</f>
        <v>43.424999999999997</v>
      </c>
      <c r="AS424" s="70">
        <f t="shared" si="39"/>
        <v>0</v>
      </c>
      <c r="AT424" s="70">
        <f t="shared" si="40"/>
        <v>95.335314516129031</v>
      </c>
      <c r="AU424" s="70">
        <f t="shared" si="41"/>
        <v>0</v>
      </c>
      <c r="AV424" s="70">
        <f>IFERROR(VLOOKUP(A424,Maximos!A:AQ,8+(Precipitacion!$E$2-1)*3,FALSE),"")</f>
        <v>70</v>
      </c>
      <c r="AW424" s="79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40360</v>
      </c>
      <c r="AX424" s="72">
        <f t="shared" si="42"/>
        <v>-70</v>
      </c>
    </row>
    <row r="425" spans="1:50" ht="15" customHeight="1" x14ac:dyDescent="0.25">
      <c r="A425" s="68">
        <v>52050020</v>
      </c>
      <c r="B425" s="69" t="s">
        <v>689</v>
      </c>
      <c r="C425" s="69" t="s">
        <v>602</v>
      </c>
      <c r="D425" s="70">
        <v>-77.591416670000001</v>
      </c>
      <c r="E425" s="70">
        <v>1.341444444</v>
      </c>
      <c r="F425" s="68">
        <v>1700</v>
      </c>
      <c r="G425" s="68">
        <v>52</v>
      </c>
      <c r="H425" s="68">
        <v>52678</v>
      </c>
      <c r="I425" s="69" t="s">
        <v>82</v>
      </c>
      <c r="J425" s="69" t="s">
        <v>689</v>
      </c>
      <c r="K425" s="72">
        <v>0</v>
      </c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87"/>
      <c r="AP425" s="70">
        <f t="shared" si="37"/>
        <v>1</v>
      </c>
      <c r="AQ425" s="70">
        <f t="shared" si="38"/>
        <v>0</v>
      </c>
      <c r="AR425" s="70">
        <f>IFERROR(VLOOKUP(A425,Climatologia_PP!A:U,9+Precipitacion!$E$2,FALSE),"")</f>
        <v>38.362068965517253</v>
      </c>
      <c r="AS425" s="70">
        <f t="shared" si="39"/>
        <v>0</v>
      </c>
      <c r="AT425" s="70">
        <f t="shared" si="40"/>
        <v>95.87917130144605</v>
      </c>
      <c r="AU425" s="70">
        <f t="shared" si="41"/>
        <v>0</v>
      </c>
      <c r="AV425" s="70">
        <f>IFERROR(VLOOKUP(A425,Maximos!A:AQ,8+(Precipitacion!$E$2-1)*3,FALSE),"")</f>
        <v>45.8</v>
      </c>
      <c r="AW425" s="79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425" s="72">
        <f t="shared" si="42"/>
        <v>-45.8</v>
      </c>
    </row>
    <row r="426" spans="1:50" ht="15" customHeight="1" x14ac:dyDescent="0.25">
      <c r="A426" s="68">
        <v>52050140</v>
      </c>
      <c r="B426" s="69" t="s">
        <v>690</v>
      </c>
      <c r="C426" s="69" t="s">
        <v>602</v>
      </c>
      <c r="D426" s="70">
        <v>-77.526111110000002</v>
      </c>
      <c r="E426" s="70">
        <v>1.348055556</v>
      </c>
      <c r="F426" s="68">
        <v>1480</v>
      </c>
      <c r="G426" s="68">
        <v>52</v>
      </c>
      <c r="H426" s="68">
        <v>52411</v>
      </c>
      <c r="I426" s="69" t="s">
        <v>82</v>
      </c>
      <c r="J426" s="69" t="s">
        <v>691</v>
      </c>
      <c r="K426" s="72">
        <v>0</v>
      </c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87"/>
      <c r="AP426" s="70">
        <f t="shared" si="37"/>
        <v>1</v>
      </c>
      <c r="AQ426" s="70">
        <f t="shared" si="38"/>
        <v>0</v>
      </c>
      <c r="AR426" s="70">
        <f>IFERROR(VLOOKUP(A426,Climatologia_PP!A:U,9+Precipitacion!$E$2,FALSE),"")</f>
        <v>41.310344827586214</v>
      </c>
      <c r="AS426" s="70">
        <f t="shared" si="39"/>
        <v>0</v>
      </c>
      <c r="AT426" s="70">
        <f t="shared" si="40"/>
        <v>95.56246941045606</v>
      </c>
      <c r="AU426" s="70">
        <f t="shared" si="41"/>
        <v>0</v>
      </c>
      <c r="AV426" s="70">
        <f>IFERROR(VLOOKUP(A426,Maximos!A:AQ,8+(Precipitacion!$E$2-1)*3,FALSE),"")</f>
        <v>46.9</v>
      </c>
      <c r="AW426" s="79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426" s="72">
        <f t="shared" si="42"/>
        <v>-46.9</v>
      </c>
    </row>
    <row r="427" spans="1:50" ht="15" customHeight="1" x14ac:dyDescent="0.25">
      <c r="A427" s="68">
        <v>51020040</v>
      </c>
      <c r="B427" s="69" t="s">
        <v>692</v>
      </c>
      <c r="C427" s="69" t="s">
        <v>602</v>
      </c>
      <c r="D427" s="70">
        <v>-78.715916669999999</v>
      </c>
      <c r="E427" s="70">
        <v>1.3621666670000001</v>
      </c>
      <c r="F427" s="68">
        <v>100</v>
      </c>
      <c r="G427" s="68">
        <v>52</v>
      </c>
      <c r="H427" s="68">
        <v>52835</v>
      </c>
      <c r="I427" s="69" t="s">
        <v>82</v>
      </c>
      <c r="J427" s="69" t="s">
        <v>603</v>
      </c>
      <c r="K427" s="72">
        <v>6</v>
      </c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87"/>
      <c r="AP427" s="70">
        <f t="shared" si="37"/>
        <v>1</v>
      </c>
      <c r="AQ427" s="70">
        <f t="shared" si="38"/>
        <v>6</v>
      </c>
      <c r="AR427" s="70" t="str">
        <f>IFERROR(VLOOKUP(A427,Climatologia_PP!A:U,9+Precipitacion!$E$2,FALSE),"")</f>
        <v/>
      </c>
      <c r="AS427" s="70" t="str">
        <f t="shared" si="39"/>
        <v/>
      </c>
      <c r="AT427" s="70" t="str">
        <f t="shared" si="40"/>
        <v/>
      </c>
      <c r="AU427" s="70">
        <f t="shared" si="41"/>
        <v>6</v>
      </c>
      <c r="AV427" s="70">
        <f>IFERROR(VLOOKUP(A427,Maximos!A:AQ,8+(Precipitacion!$E$2-1)*3,FALSE),"")</f>
        <v>140.30000000000001</v>
      </c>
      <c r="AW427" s="79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33788</v>
      </c>
      <c r="AX427" s="72">
        <f t="shared" si="42"/>
        <v>-134.30000000000001</v>
      </c>
    </row>
    <row r="428" spans="1:50" ht="15" customHeight="1" x14ac:dyDescent="0.25">
      <c r="A428" s="68">
        <v>52055060</v>
      </c>
      <c r="B428" s="69" t="s">
        <v>693</v>
      </c>
      <c r="C428" s="69" t="s">
        <v>602</v>
      </c>
      <c r="D428" s="70">
        <v>-77.583055560000005</v>
      </c>
      <c r="E428" s="70">
        <v>1.3735555559999999</v>
      </c>
      <c r="F428" s="68">
        <v>1500</v>
      </c>
      <c r="G428" s="68">
        <v>52</v>
      </c>
      <c r="H428" s="68">
        <v>52678</v>
      </c>
      <c r="I428" s="69" t="s">
        <v>82</v>
      </c>
      <c r="J428" s="69" t="s">
        <v>689</v>
      </c>
      <c r="K428" s="72">
        <v>0</v>
      </c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87"/>
      <c r="AP428" s="70">
        <f t="shared" si="37"/>
        <v>1</v>
      </c>
      <c r="AQ428" s="70">
        <f t="shared" si="38"/>
        <v>0</v>
      </c>
      <c r="AR428" s="70">
        <f>IFERROR(VLOOKUP(A428,Climatologia_PP!A:U,9+Precipitacion!$E$2,FALSE),"")</f>
        <v>37.200000000000003</v>
      </c>
      <c r="AS428" s="70">
        <f t="shared" si="39"/>
        <v>0</v>
      </c>
      <c r="AT428" s="70">
        <f t="shared" si="40"/>
        <v>96.004000000000005</v>
      </c>
      <c r="AU428" s="70">
        <f t="shared" si="41"/>
        <v>0</v>
      </c>
      <c r="AV428" s="70">
        <f>IFERROR(VLOOKUP(A428,Maximos!A:AQ,8+(Precipitacion!$E$2-1)*3,FALSE),"")</f>
        <v>43.9</v>
      </c>
      <c r="AW428" s="79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428" s="72">
        <f t="shared" si="42"/>
        <v>-43.9</v>
      </c>
    </row>
    <row r="429" spans="1:50" ht="15" customHeight="1" x14ac:dyDescent="0.25">
      <c r="A429" s="68">
        <v>52040050</v>
      </c>
      <c r="B429" s="69" t="s">
        <v>694</v>
      </c>
      <c r="C429" s="69" t="s">
        <v>602</v>
      </c>
      <c r="D429" s="70">
        <v>-77.03052778</v>
      </c>
      <c r="E429" s="70">
        <v>1.397333333</v>
      </c>
      <c r="F429" s="68">
        <v>1800</v>
      </c>
      <c r="G429" s="68">
        <v>52</v>
      </c>
      <c r="H429" s="68">
        <v>52258</v>
      </c>
      <c r="I429" s="69" t="s">
        <v>82</v>
      </c>
      <c r="J429" s="69" t="s">
        <v>695</v>
      </c>
      <c r="K429" s="72">
        <v>0</v>
      </c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87"/>
      <c r="AP429" s="70">
        <f t="shared" si="37"/>
        <v>1</v>
      </c>
      <c r="AQ429" s="70">
        <f t="shared" si="38"/>
        <v>0</v>
      </c>
      <c r="AR429" s="70">
        <f>IFERROR(VLOOKUP(A429,Climatologia_PP!A:U,9+Precipitacion!$E$2,FALSE),"")</f>
        <v>38.829166666666659</v>
      </c>
      <c r="AS429" s="70">
        <f t="shared" si="39"/>
        <v>0</v>
      </c>
      <c r="AT429" s="70">
        <f t="shared" si="40"/>
        <v>95.828995967741932</v>
      </c>
      <c r="AU429" s="70">
        <f t="shared" si="41"/>
        <v>0</v>
      </c>
      <c r="AV429" s="70">
        <f>IFERROR(VLOOKUP(A429,Maximos!A:AQ,8+(Precipitacion!$E$2-1)*3,FALSE),"")</f>
        <v>43.2</v>
      </c>
      <c r="AW429" s="79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29" s="72">
        <f t="shared" si="42"/>
        <v>-43.2</v>
      </c>
    </row>
    <row r="430" spans="1:50" ht="15" customHeight="1" x14ac:dyDescent="0.25">
      <c r="A430" s="68">
        <v>52040040</v>
      </c>
      <c r="B430" s="69" t="s">
        <v>677</v>
      </c>
      <c r="C430" s="69" t="s">
        <v>602</v>
      </c>
      <c r="D430" s="70">
        <v>-77.149722220000001</v>
      </c>
      <c r="E430" s="70">
        <v>1.4041666669999999</v>
      </c>
      <c r="F430" s="68">
        <v>220</v>
      </c>
      <c r="G430" s="68">
        <v>52</v>
      </c>
      <c r="H430" s="68">
        <v>52110</v>
      </c>
      <c r="I430" s="69" t="s">
        <v>82</v>
      </c>
      <c r="J430" s="69" t="s">
        <v>677</v>
      </c>
      <c r="K430" s="72">
        <v>0</v>
      </c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87"/>
      <c r="AP430" s="70">
        <f t="shared" si="37"/>
        <v>1</v>
      </c>
      <c r="AQ430" s="70">
        <f t="shared" si="38"/>
        <v>0</v>
      </c>
      <c r="AR430" s="70">
        <f>IFERROR(VLOOKUP(A430,Climatologia_PP!A:U,9+Precipitacion!$E$2,FALSE),"")</f>
        <v>31.718518518518511</v>
      </c>
      <c r="AS430" s="70">
        <f t="shared" si="39"/>
        <v>0</v>
      </c>
      <c r="AT430" s="70">
        <f t="shared" si="40"/>
        <v>96.59281720430107</v>
      </c>
      <c r="AU430" s="70">
        <f t="shared" si="41"/>
        <v>0</v>
      </c>
      <c r="AV430" s="70">
        <f>IFERROR(VLOOKUP(A430,Maximos!A:AQ,8+(Precipitacion!$E$2-1)*3,FALSE),"")</f>
        <v>70</v>
      </c>
      <c r="AW430" s="79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430" s="72">
        <f t="shared" si="42"/>
        <v>-70</v>
      </c>
    </row>
    <row r="431" spans="1:50" ht="15" customHeight="1" x14ac:dyDescent="0.25">
      <c r="A431" s="68">
        <v>52010060</v>
      </c>
      <c r="B431" s="69" t="s">
        <v>696</v>
      </c>
      <c r="C431" s="69" t="s">
        <v>602</v>
      </c>
      <c r="D431" s="70">
        <v>-77.216388890000005</v>
      </c>
      <c r="E431" s="70">
        <v>1.9546388889999999</v>
      </c>
      <c r="F431" s="68">
        <v>650</v>
      </c>
      <c r="G431" s="68">
        <v>52</v>
      </c>
      <c r="H431" s="68">
        <v>52405</v>
      </c>
      <c r="I431" s="69" t="s">
        <v>82</v>
      </c>
      <c r="J431" s="69" t="s">
        <v>697</v>
      </c>
      <c r="K431" s="72">
        <v>0</v>
      </c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87"/>
      <c r="AP431" s="70">
        <f t="shared" si="37"/>
        <v>1</v>
      </c>
      <c r="AQ431" s="70">
        <f t="shared" si="38"/>
        <v>0</v>
      </c>
      <c r="AR431" s="70">
        <f>IFERROR(VLOOKUP(A431,Climatologia_PP!A:U,9+Precipitacion!$E$2,FALSE),"")</f>
        <v>26.9</v>
      </c>
      <c r="AS431" s="70">
        <f t="shared" si="39"/>
        <v>0</v>
      </c>
      <c r="AT431" s="70">
        <f t="shared" si="40"/>
        <v>97.110419354838712</v>
      </c>
      <c r="AU431" s="70">
        <f t="shared" si="41"/>
        <v>0</v>
      </c>
      <c r="AV431" s="70">
        <f>IFERROR(VLOOKUP(A431,Maximos!A:AQ,8+(Precipitacion!$E$2-1)*3,FALSE),"")</f>
        <v>83</v>
      </c>
      <c r="AW431" s="79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31" s="72">
        <f t="shared" si="42"/>
        <v>-83</v>
      </c>
    </row>
    <row r="432" spans="1:50" ht="15" customHeight="1" x14ac:dyDescent="0.25">
      <c r="A432" s="68">
        <v>52020020</v>
      </c>
      <c r="B432" s="69" t="s">
        <v>698</v>
      </c>
      <c r="C432" s="69" t="s">
        <v>602</v>
      </c>
      <c r="D432" s="70">
        <v>-76.781666670000007</v>
      </c>
      <c r="E432" s="70">
        <v>2.0049999999999999</v>
      </c>
      <c r="F432" s="68">
        <v>2272</v>
      </c>
      <c r="G432" s="68">
        <v>19</v>
      </c>
      <c r="H432" s="68">
        <v>19397</v>
      </c>
      <c r="I432" s="69" t="s">
        <v>422</v>
      </c>
      <c r="J432" s="69" t="s">
        <v>699</v>
      </c>
      <c r="K432" s="72">
        <v>0</v>
      </c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87"/>
      <c r="AP432" s="70">
        <f t="shared" si="37"/>
        <v>1</v>
      </c>
      <c r="AQ432" s="70">
        <f t="shared" si="38"/>
        <v>0</v>
      </c>
      <c r="AR432" s="70">
        <f>IFERROR(VLOOKUP(A432,Climatologia_PP!A:U,9+Precipitacion!$E$2,FALSE),"")</f>
        <v>25.792000000000002</v>
      </c>
      <c r="AS432" s="70">
        <f t="shared" si="39"/>
        <v>0</v>
      </c>
      <c r="AT432" s="70">
        <f t="shared" si="40"/>
        <v>97.229439999999997</v>
      </c>
      <c r="AU432" s="70">
        <f t="shared" si="41"/>
        <v>0</v>
      </c>
      <c r="AV432" s="70">
        <f>IFERROR(VLOOKUP(A432,Maximos!A:AQ,8+(Precipitacion!$E$2-1)*3,FALSE),"")</f>
        <v>135</v>
      </c>
      <c r="AW432" s="79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26874</v>
      </c>
      <c r="AX432" s="72">
        <f t="shared" si="42"/>
        <v>-135</v>
      </c>
    </row>
    <row r="433" spans="1:50" ht="15" customHeight="1" x14ac:dyDescent="0.25">
      <c r="A433" s="68">
        <v>52020190</v>
      </c>
      <c r="B433" s="69" t="s">
        <v>700</v>
      </c>
      <c r="C433" s="69" t="s">
        <v>602</v>
      </c>
      <c r="D433" s="70">
        <v>-76.673416669999995</v>
      </c>
      <c r="E433" s="70">
        <v>2.0299999999999998</v>
      </c>
      <c r="F433" s="68">
        <v>2760</v>
      </c>
      <c r="G433" s="68">
        <v>19</v>
      </c>
      <c r="H433" s="68">
        <v>19397</v>
      </c>
      <c r="I433" s="69" t="s">
        <v>422</v>
      </c>
      <c r="J433" s="69" t="s">
        <v>699</v>
      </c>
      <c r="K433" s="72">
        <v>10</v>
      </c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87"/>
      <c r="AP433" s="70">
        <f t="shared" si="37"/>
        <v>1</v>
      </c>
      <c r="AQ433" s="70">
        <f t="shared" si="38"/>
        <v>10</v>
      </c>
      <c r="AR433" s="70" t="str">
        <f>IFERROR(VLOOKUP(A433,Climatologia_PP!A:U,9+Precipitacion!$E$2,FALSE),"")</f>
        <v/>
      </c>
      <c r="AS433" s="70" t="str">
        <f t="shared" si="39"/>
        <v/>
      </c>
      <c r="AT433" s="70" t="str">
        <f t="shared" si="40"/>
        <v/>
      </c>
      <c r="AU433" s="70">
        <f t="shared" si="41"/>
        <v>10</v>
      </c>
      <c r="AV433" s="70">
        <f>IFERROR(VLOOKUP(A433,Maximos!A:AQ,8+(Precipitacion!$E$2-1)*3,FALSE),"")</f>
        <v>43</v>
      </c>
      <c r="AW433" s="79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41472</v>
      </c>
      <c r="AX433" s="72">
        <f t="shared" si="42"/>
        <v>-33</v>
      </c>
    </row>
    <row r="434" spans="1:50" ht="15" customHeight="1" x14ac:dyDescent="0.25">
      <c r="A434" s="68">
        <v>52010020</v>
      </c>
      <c r="B434" s="69" t="s">
        <v>701</v>
      </c>
      <c r="C434" s="69" t="s">
        <v>602</v>
      </c>
      <c r="D434" s="70">
        <v>-77.221694439999993</v>
      </c>
      <c r="E434" s="70">
        <v>2.032805556</v>
      </c>
      <c r="F434" s="68">
        <v>1700</v>
      </c>
      <c r="G434" s="68">
        <v>19</v>
      </c>
      <c r="H434" s="68">
        <v>19075</v>
      </c>
      <c r="I434" s="69" t="s">
        <v>422</v>
      </c>
      <c r="J434" s="69" t="s">
        <v>701</v>
      </c>
      <c r="K434" s="72">
        <v>0</v>
      </c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87"/>
      <c r="AP434" s="70">
        <f t="shared" si="37"/>
        <v>1</v>
      </c>
      <c r="AQ434" s="70">
        <f t="shared" si="38"/>
        <v>0</v>
      </c>
      <c r="AR434" s="70">
        <f>IFERROR(VLOOKUP(A434,Climatologia_PP!A:U,9+Precipitacion!$E$2,FALSE),"")</f>
        <v>55.083333333333343</v>
      </c>
      <c r="AS434" s="70">
        <f t="shared" si="39"/>
        <v>0</v>
      </c>
      <c r="AT434" s="70">
        <f t="shared" si="40"/>
        <v>94.082983870967738</v>
      </c>
      <c r="AU434" s="70">
        <f t="shared" si="41"/>
        <v>0</v>
      </c>
      <c r="AV434" s="70">
        <f>IFERROR(VLOOKUP(A434,Maximos!A:AQ,8+(Precipitacion!$E$2-1)*3,FALSE),"")</f>
        <v>89</v>
      </c>
      <c r="AW434" s="79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434" s="72">
        <f t="shared" si="42"/>
        <v>-89</v>
      </c>
    </row>
    <row r="435" spans="1:50" ht="15" customHeight="1" x14ac:dyDescent="0.25">
      <c r="A435" s="68">
        <v>52090010</v>
      </c>
      <c r="B435" s="69" t="s">
        <v>702</v>
      </c>
      <c r="C435" s="69" t="s">
        <v>602</v>
      </c>
      <c r="D435" s="70">
        <v>-78.658333330000005</v>
      </c>
      <c r="E435" s="70">
        <v>2.0388888889999999</v>
      </c>
      <c r="F435" s="68">
        <v>3</v>
      </c>
      <c r="G435" s="68">
        <v>52</v>
      </c>
      <c r="H435" s="68">
        <v>52520</v>
      </c>
      <c r="I435" s="69" t="s">
        <v>82</v>
      </c>
      <c r="J435" s="69" t="s">
        <v>703</v>
      </c>
      <c r="K435" s="72">
        <v>14</v>
      </c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87"/>
      <c r="AP435" s="70">
        <f t="shared" si="37"/>
        <v>1</v>
      </c>
      <c r="AQ435" s="70">
        <f t="shared" si="38"/>
        <v>14</v>
      </c>
      <c r="AR435" s="70">
        <f>IFERROR(VLOOKUP(A435,Climatologia_PP!A:U,9+Precipitacion!$E$2,FALSE),"")</f>
        <v>468.54</v>
      </c>
      <c r="AS435" s="70">
        <f t="shared" si="39"/>
        <v>2.9880052930379475</v>
      </c>
      <c r="AT435" s="70">
        <f t="shared" si="40"/>
        <v>92.628164084176376</v>
      </c>
      <c r="AU435" s="70">
        <f t="shared" si="41"/>
        <v>14</v>
      </c>
      <c r="AV435" s="70">
        <f>IFERROR(VLOOKUP(A435,Maximos!A:AQ,8+(Precipitacion!$E$2-1)*3,FALSE),"")</f>
        <v>146</v>
      </c>
      <c r="AW435" s="79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435" s="72">
        <f t="shared" si="42"/>
        <v>-132</v>
      </c>
    </row>
    <row r="436" spans="1:50" ht="15" customHeight="1" x14ac:dyDescent="0.25">
      <c r="A436" s="68">
        <v>47010230</v>
      </c>
      <c r="B436" s="69" t="s">
        <v>704</v>
      </c>
      <c r="C436" s="69" t="s">
        <v>602</v>
      </c>
      <c r="D436" s="70">
        <v>-77.157361109999997</v>
      </c>
      <c r="E436" s="70">
        <v>0.990166667</v>
      </c>
      <c r="F436" s="68">
        <v>2719</v>
      </c>
      <c r="G436" s="68">
        <v>52</v>
      </c>
      <c r="H436" s="68">
        <v>52001</v>
      </c>
      <c r="I436" s="69" t="s">
        <v>82</v>
      </c>
      <c r="J436" s="69" t="s">
        <v>607</v>
      </c>
      <c r="K436" s="72">
        <v>11.4</v>
      </c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87"/>
      <c r="AP436" s="70">
        <f t="shared" si="37"/>
        <v>1</v>
      </c>
      <c r="AQ436" s="70">
        <f t="shared" si="38"/>
        <v>11.4</v>
      </c>
      <c r="AR436" s="70">
        <f>IFERROR(VLOOKUP(A436,Climatologia_PP!A:U,9+Precipitacion!$E$2,FALSE),"")</f>
        <v>220.1614131397952</v>
      </c>
      <c r="AS436" s="70">
        <f t="shared" si="39"/>
        <v>5.1780190894584139</v>
      </c>
      <c r="AT436" s="70">
        <f t="shared" si="40"/>
        <v>160.51859177321083</v>
      </c>
      <c r="AU436" s="70">
        <f t="shared" si="41"/>
        <v>11.4</v>
      </c>
      <c r="AV436" s="70">
        <f>IFERROR(VLOOKUP(A436,Maximos!A:AQ,8+(Precipitacion!$E$2-1)*3,FALSE),"")</f>
        <v>75</v>
      </c>
      <c r="AW436" s="79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436" s="72">
        <f t="shared" si="42"/>
        <v>-63.6</v>
      </c>
    </row>
    <row r="437" spans="1:50" ht="15" customHeight="1" x14ac:dyDescent="0.25">
      <c r="A437" s="68">
        <v>52055200</v>
      </c>
      <c r="B437" s="69" t="s">
        <v>705</v>
      </c>
      <c r="C437" s="69" t="s">
        <v>602</v>
      </c>
      <c r="D437" s="70">
        <v>-77.445805559999997</v>
      </c>
      <c r="E437" s="70">
        <v>1.0042222220000001</v>
      </c>
      <c r="F437" s="68">
        <v>2181</v>
      </c>
      <c r="G437" s="68">
        <v>52</v>
      </c>
      <c r="H437" s="68">
        <v>52287</v>
      </c>
      <c r="I437" s="69" t="s">
        <v>82</v>
      </c>
      <c r="J437" s="69" t="s">
        <v>705</v>
      </c>
      <c r="K437" s="72">
        <v>0</v>
      </c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87"/>
      <c r="AP437" s="70">
        <f t="shared" si="37"/>
        <v>1</v>
      </c>
      <c r="AQ437" s="70">
        <f t="shared" si="38"/>
        <v>0</v>
      </c>
      <c r="AR437" s="70" t="str">
        <f>IFERROR(VLOOKUP(A437,Climatologia_PP!A:U,9+Precipitacion!$E$2,FALSE),"")</f>
        <v/>
      </c>
      <c r="AS437" s="70" t="str">
        <f t="shared" si="39"/>
        <v/>
      </c>
      <c r="AT437" s="70" t="str">
        <f t="shared" si="40"/>
        <v/>
      </c>
      <c r="AU437" s="70">
        <f t="shared" si="41"/>
        <v>0</v>
      </c>
      <c r="AV437" s="70">
        <f>IFERROR(VLOOKUP(A437,Maximos!A:AQ,8+(Precipitacion!$E$2-1)*3,FALSE),"")</f>
        <v>32.799999999999997</v>
      </c>
      <c r="AW437" s="79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37" s="72">
        <f t="shared" si="42"/>
        <v>-32.799999999999997</v>
      </c>
    </row>
    <row r="438" spans="1:50" ht="15" customHeight="1" x14ac:dyDescent="0.25">
      <c r="A438" s="68">
        <v>44010110</v>
      </c>
      <c r="B438" s="69" t="s">
        <v>706</v>
      </c>
      <c r="C438" s="69" t="s">
        <v>602</v>
      </c>
      <c r="D438" s="70">
        <v>-76.541527779999996</v>
      </c>
      <c r="E438" s="70">
        <v>1.026805556</v>
      </c>
      <c r="F438" s="68">
        <v>430</v>
      </c>
      <c r="G438" s="68">
        <v>86</v>
      </c>
      <c r="H438" s="68">
        <v>86001</v>
      </c>
      <c r="I438" s="69" t="s">
        <v>625</v>
      </c>
      <c r="J438" s="69" t="s">
        <v>671</v>
      </c>
      <c r="K438" s="72">
        <v>18.5</v>
      </c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87"/>
      <c r="AP438" s="70">
        <f t="shared" si="37"/>
        <v>1</v>
      </c>
      <c r="AQ438" s="70">
        <f t="shared" si="38"/>
        <v>18.5</v>
      </c>
      <c r="AR438" s="70">
        <f>IFERROR(VLOOKUP(A438,Climatologia_PP!A:U,9+Precipitacion!$E$2,FALSE),"")</f>
        <v>531.64666666666665</v>
      </c>
      <c r="AS438" s="70">
        <f t="shared" si="39"/>
        <v>3.4797547243156486</v>
      </c>
      <c r="AT438" s="70">
        <f t="shared" si="40"/>
        <v>107.8723964537851</v>
      </c>
      <c r="AU438" s="70">
        <f t="shared" si="41"/>
        <v>18.5</v>
      </c>
      <c r="AV438" s="70">
        <f>IFERROR(VLOOKUP(A438,Maximos!A:AQ,8+(Precipitacion!$E$2-1)*3,FALSE),"")</f>
        <v>177.2</v>
      </c>
      <c r="AW438" s="79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43670</v>
      </c>
      <c r="AX438" s="72">
        <f t="shared" si="42"/>
        <v>-158.69999999999999</v>
      </c>
    </row>
    <row r="439" spans="1:50" ht="15" customHeight="1" x14ac:dyDescent="0.25">
      <c r="A439" s="68">
        <v>52050090</v>
      </c>
      <c r="B439" s="69" t="s">
        <v>707</v>
      </c>
      <c r="C439" s="69" t="s">
        <v>602</v>
      </c>
      <c r="D439" s="70">
        <v>-77.499555560000005</v>
      </c>
      <c r="E439" s="70">
        <v>1.05525</v>
      </c>
      <c r="F439" s="68">
        <v>2550</v>
      </c>
      <c r="G439" s="68">
        <v>52</v>
      </c>
      <c r="H439" s="68">
        <v>52354</v>
      </c>
      <c r="I439" s="69" t="s">
        <v>82</v>
      </c>
      <c r="J439" s="69" t="s">
        <v>708</v>
      </c>
      <c r="K439" s="72">
        <v>0.2</v>
      </c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87"/>
      <c r="AP439" s="70">
        <f t="shared" si="37"/>
        <v>1</v>
      </c>
      <c r="AQ439" s="70">
        <f t="shared" si="38"/>
        <v>0.2</v>
      </c>
      <c r="AR439" s="70">
        <f>IFERROR(VLOOKUP(A439,Climatologia_PP!A:U,9+Precipitacion!$E$2,FALSE),"")</f>
        <v>31.431034482758609</v>
      </c>
      <c r="AS439" s="70">
        <f t="shared" si="39"/>
        <v>0.63631376851343968</v>
      </c>
      <c r="AT439" s="70">
        <f t="shared" si="40"/>
        <v>96.82369855394883</v>
      </c>
      <c r="AU439" s="70">
        <f t="shared" si="41"/>
        <v>0.2</v>
      </c>
      <c r="AV439" s="70">
        <f>IFERROR(VLOOKUP(A439,Maximos!A:AQ,8+(Precipitacion!$E$2-1)*3,FALSE),"")</f>
        <v>52.1</v>
      </c>
      <c r="AW439" s="79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29769</v>
      </c>
      <c r="AX439" s="72">
        <f t="shared" si="42"/>
        <v>-51.9</v>
      </c>
    </row>
    <row r="440" spans="1:50" ht="15" customHeight="1" x14ac:dyDescent="0.25">
      <c r="A440" s="68">
        <v>52050080</v>
      </c>
      <c r="B440" s="69" t="s">
        <v>709</v>
      </c>
      <c r="C440" s="69" t="s">
        <v>602</v>
      </c>
      <c r="D440" s="70">
        <v>-77.39197222</v>
      </c>
      <c r="E440" s="70">
        <v>1.0941666670000001</v>
      </c>
      <c r="F440" s="68">
        <v>2420</v>
      </c>
      <c r="G440" s="68">
        <v>52</v>
      </c>
      <c r="H440" s="68">
        <v>52788</v>
      </c>
      <c r="I440" s="69" t="s">
        <v>82</v>
      </c>
      <c r="J440" s="69" t="s">
        <v>709</v>
      </c>
      <c r="K440" s="72">
        <v>0.5</v>
      </c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87"/>
      <c r="AP440" s="70">
        <f t="shared" si="37"/>
        <v>1</v>
      </c>
      <c r="AQ440" s="70">
        <f t="shared" si="38"/>
        <v>0.5</v>
      </c>
      <c r="AR440" s="70">
        <f>IFERROR(VLOOKUP(A440,Climatologia_PP!A:U,9+Precipitacion!$E$2,FALSE),"")</f>
        <v>31.77586206896552</v>
      </c>
      <c r="AS440" s="70">
        <f t="shared" si="39"/>
        <v>1.5735214324470972</v>
      </c>
      <c r="AT440" s="70">
        <f t="shared" si="40"/>
        <v>97.086657397107899</v>
      </c>
      <c r="AU440" s="70">
        <f t="shared" si="41"/>
        <v>0.5</v>
      </c>
      <c r="AV440" s="70">
        <f>IFERROR(VLOOKUP(A440,Maximos!A:AQ,8+(Precipitacion!$E$2-1)*3,FALSE),"")</f>
        <v>41.5</v>
      </c>
      <c r="AW440" s="79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0" s="72">
        <f t="shared" si="42"/>
        <v>-41</v>
      </c>
    </row>
    <row r="441" spans="1:50" ht="15" customHeight="1" x14ac:dyDescent="0.25">
      <c r="A441" s="68">
        <v>52050060</v>
      </c>
      <c r="B441" s="69" t="s">
        <v>710</v>
      </c>
      <c r="C441" s="69" t="s">
        <v>602</v>
      </c>
      <c r="D441" s="70">
        <v>-77.299722220000007</v>
      </c>
      <c r="E441" s="70">
        <v>1.0994999999999999</v>
      </c>
      <c r="F441" s="68">
        <v>364</v>
      </c>
      <c r="G441" s="68">
        <v>52</v>
      </c>
      <c r="H441" s="68">
        <v>52001</v>
      </c>
      <c r="I441" s="69" t="s">
        <v>82</v>
      </c>
      <c r="J441" s="69" t="s">
        <v>607</v>
      </c>
      <c r="K441" s="72">
        <v>2</v>
      </c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87"/>
      <c r="AP441" s="70">
        <f t="shared" si="37"/>
        <v>1</v>
      </c>
      <c r="AQ441" s="70">
        <f t="shared" si="38"/>
        <v>2</v>
      </c>
      <c r="AR441" s="70">
        <f>IFERROR(VLOOKUP(A441,Climatologia_PP!A:U,9+Precipitacion!$E$2,FALSE),"")</f>
        <v>61.181481481481477</v>
      </c>
      <c r="AS441" s="70">
        <f t="shared" si="39"/>
        <v>3.26896301228888</v>
      </c>
      <c r="AT441" s="70">
        <f t="shared" si="40"/>
        <v>101.33785338095527</v>
      </c>
      <c r="AU441" s="70">
        <f t="shared" si="41"/>
        <v>2</v>
      </c>
      <c r="AV441" s="70">
        <f>IFERROR(VLOOKUP(A441,Maximos!A:AQ,8+(Precipitacion!$E$2-1)*3,FALSE),"")</f>
        <v>48</v>
      </c>
      <c r="AW441" s="79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1" s="72">
        <f t="shared" si="42"/>
        <v>-46</v>
      </c>
    </row>
    <row r="442" spans="1:50" ht="15" customHeight="1" x14ac:dyDescent="0.25">
      <c r="A442" s="68">
        <v>52055090</v>
      </c>
      <c r="B442" s="69" t="s">
        <v>711</v>
      </c>
      <c r="C442" s="69" t="s">
        <v>602</v>
      </c>
      <c r="D442" s="70">
        <v>-77.389361109999996</v>
      </c>
      <c r="E442" s="70">
        <v>1.107583333</v>
      </c>
      <c r="F442" s="68">
        <v>2800</v>
      </c>
      <c r="G442" s="68">
        <v>52</v>
      </c>
      <c r="H442" s="68">
        <v>52788</v>
      </c>
      <c r="I442" s="69" t="s">
        <v>82</v>
      </c>
      <c r="J442" s="69" t="s">
        <v>709</v>
      </c>
      <c r="K442" s="72">
        <v>0.7</v>
      </c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87"/>
      <c r="AP442" s="70">
        <f t="shared" si="37"/>
        <v>1</v>
      </c>
      <c r="AQ442" s="70">
        <f t="shared" si="38"/>
        <v>0.7</v>
      </c>
      <c r="AR442" s="70">
        <f>IFERROR(VLOOKUP(A442,Climatologia_PP!A:U,9+Precipitacion!$E$2,FALSE),"")</f>
        <v>36.618518518518528</v>
      </c>
      <c r="AS442" s="70">
        <f t="shared" si="39"/>
        <v>1.9116010923434807</v>
      </c>
      <c r="AT442" s="70">
        <f t="shared" si="40"/>
        <v>96.766462365591394</v>
      </c>
      <c r="AU442" s="70">
        <f t="shared" si="41"/>
        <v>0.7</v>
      </c>
      <c r="AV442" s="70">
        <f>IFERROR(VLOOKUP(A442,Maximos!A:AQ,8+(Precipitacion!$E$2-1)*3,FALSE),"")</f>
        <v>40.5</v>
      </c>
      <c r="AW442" s="79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442" s="72">
        <f t="shared" si="42"/>
        <v>-39.799999999999997</v>
      </c>
    </row>
    <row r="443" spans="1:50" ht="15" customHeight="1" x14ac:dyDescent="0.25">
      <c r="A443" s="68">
        <v>52010180</v>
      </c>
      <c r="B443" s="69" t="s">
        <v>712</v>
      </c>
      <c r="C443" s="69" t="s">
        <v>602</v>
      </c>
      <c r="D443" s="70">
        <v>-77.052861109999995</v>
      </c>
      <c r="E443" s="70">
        <v>2.0686388889999998</v>
      </c>
      <c r="F443" s="68">
        <v>680</v>
      </c>
      <c r="G443" s="68">
        <v>19</v>
      </c>
      <c r="H443" s="68">
        <v>19532</v>
      </c>
      <c r="I443" s="69" t="s">
        <v>422</v>
      </c>
      <c r="J443" s="69" t="s">
        <v>609</v>
      </c>
      <c r="K443" s="72">
        <v>0</v>
      </c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87"/>
      <c r="AP443" s="70">
        <f t="shared" si="37"/>
        <v>1</v>
      </c>
      <c r="AQ443" s="70">
        <f t="shared" si="38"/>
        <v>0</v>
      </c>
      <c r="AR443" s="70">
        <f>IFERROR(VLOOKUP(A443,Climatologia_PP!A:U,9+Precipitacion!$E$2,FALSE),"")</f>
        <v>30.111538461538458</v>
      </c>
      <c r="AS443" s="70">
        <f t="shared" si="39"/>
        <v>0</v>
      </c>
      <c r="AT443" s="70">
        <f t="shared" si="40"/>
        <v>96.765437965260546</v>
      </c>
      <c r="AU443" s="70">
        <f t="shared" si="41"/>
        <v>0</v>
      </c>
      <c r="AV443" s="70">
        <f>IFERROR(VLOOKUP(A443,Maximos!A:AQ,8+(Precipitacion!$E$2-1)*3,FALSE),"")</f>
        <v>80</v>
      </c>
      <c r="AW443" s="79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443" s="72">
        <f t="shared" si="42"/>
        <v>-80</v>
      </c>
    </row>
    <row r="444" spans="1:50" ht="15" customHeight="1" x14ac:dyDescent="0.25">
      <c r="A444" s="68">
        <v>52050010</v>
      </c>
      <c r="B444" s="69" t="s">
        <v>713</v>
      </c>
      <c r="C444" s="69" t="s">
        <v>602</v>
      </c>
      <c r="D444" s="70">
        <v>-77.439444440000003</v>
      </c>
      <c r="E444" s="70">
        <v>1.4544444439999999</v>
      </c>
      <c r="F444" s="68">
        <v>1620</v>
      </c>
      <c r="G444" s="68">
        <v>52</v>
      </c>
      <c r="H444" s="68">
        <v>52254</v>
      </c>
      <c r="I444" s="69" t="s">
        <v>82</v>
      </c>
      <c r="J444" s="69" t="s">
        <v>714</v>
      </c>
      <c r="K444" s="72">
        <v>0</v>
      </c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87"/>
      <c r="AP444" s="70">
        <f t="shared" si="37"/>
        <v>1</v>
      </c>
      <c r="AQ444" s="70">
        <f t="shared" si="38"/>
        <v>0</v>
      </c>
      <c r="AR444" s="70">
        <f>IFERROR(VLOOKUP(A444,Climatologia_PP!A:U,9+Precipitacion!$E$2,FALSE),"")</f>
        <v>30.786666666666669</v>
      </c>
      <c r="AS444" s="70">
        <f t="shared" si="39"/>
        <v>0</v>
      </c>
      <c r="AT444" s="70">
        <f t="shared" si="40"/>
        <v>96.692916129032255</v>
      </c>
      <c r="AU444" s="70">
        <f t="shared" si="41"/>
        <v>0</v>
      </c>
      <c r="AV444" s="70">
        <f>IFERROR(VLOOKUP(A444,Maximos!A:AQ,8+(Precipitacion!$E$2-1)*3,FALSE),"")</f>
        <v>74</v>
      </c>
      <c r="AW444" s="79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28688</v>
      </c>
      <c r="AX444" s="72">
        <f t="shared" si="42"/>
        <v>-74</v>
      </c>
    </row>
    <row r="445" spans="1:50" ht="15" customHeight="1" x14ac:dyDescent="0.25">
      <c r="A445" s="68">
        <v>52040160</v>
      </c>
      <c r="B445" s="69" t="s">
        <v>715</v>
      </c>
      <c r="C445" s="69" t="s">
        <v>602</v>
      </c>
      <c r="D445" s="70">
        <v>-77.135305560000006</v>
      </c>
      <c r="E445" s="70">
        <v>1.505277778</v>
      </c>
      <c r="F445" s="68">
        <v>2200</v>
      </c>
      <c r="G445" s="68">
        <v>52</v>
      </c>
      <c r="H445" s="68">
        <v>52051</v>
      </c>
      <c r="I445" s="69" t="s">
        <v>82</v>
      </c>
      <c r="J445" s="69" t="s">
        <v>716</v>
      </c>
      <c r="K445" s="72">
        <v>0</v>
      </c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87"/>
      <c r="AP445" s="70">
        <f t="shared" si="37"/>
        <v>1</v>
      </c>
      <c r="AQ445" s="70">
        <f t="shared" si="38"/>
        <v>0</v>
      </c>
      <c r="AR445" s="70">
        <f>IFERROR(VLOOKUP(A445,Climatologia_PP!A:U,9+Precipitacion!$E$2,FALSE),"")</f>
        <v>38.311111111111117</v>
      </c>
      <c r="AS445" s="70">
        <f t="shared" si="39"/>
        <v>0</v>
      </c>
      <c r="AT445" s="70">
        <f t="shared" si="40"/>
        <v>95.884645161290322</v>
      </c>
      <c r="AU445" s="70">
        <f t="shared" si="41"/>
        <v>0</v>
      </c>
      <c r="AV445" s="70">
        <f>IFERROR(VLOOKUP(A445,Maximos!A:AQ,8+(Precipitacion!$E$2-1)*3,FALSE),"")</f>
        <v>60.5</v>
      </c>
      <c r="AW445" s="79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45" s="72">
        <f t="shared" si="42"/>
        <v>-60.5</v>
      </c>
    </row>
    <row r="446" spans="1:50" ht="15" customHeight="1" x14ac:dyDescent="0.25">
      <c r="A446" s="68">
        <v>52060040</v>
      </c>
      <c r="B446" s="69" t="s">
        <v>717</v>
      </c>
      <c r="C446" s="69" t="s">
        <v>602</v>
      </c>
      <c r="D446" s="70">
        <v>-77.641694439999995</v>
      </c>
      <c r="E446" s="70">
        <v>1.5291666669999999</v>
      </c>
      <c r="F446" s="68">
        <v>1770</v>
      </c>
      <c r="G446" s="68">
        <v>52</v>
      </c>
      <c r="H446" s="68">
        <v>52385</v>
      </c>
      <c r="I446" s="69" t="s">
        <v>82</v>
      </c>
      <c r="J446" s="69" t="s">
        <v>718</v>
      </c>
      <c r="K446" s="72">
        <v>0</v>
      </c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87"/>
      <c r="AP446" s="70">
        <f t="shared" si="37"/>
        <v>1</v>
      </c>
      <c r="AQ446" s="70">
        <f t="shared" si="38"/>
        <v>0</v>
      </c>
      <c r="AR446" s="70">
        <f>IFERROR(VLOOKUP(A446,Climatologia_PP!A:U,9+Precipitacion!$E$2,FALSE),"")</f>
        <v>67.103571428571428</v>
      </c>
      <c r="AS446" s="70">
        <f t="shared" si="39"/>
        <v>0</v>
      </c>
      <c r="AT446" s="70">
        <f t="shared" si="40"/>
        <v>92.791777649769585</v>
      </c>
      <c r="AU446" s="70">
        <f t="shared" si="41"/>
        <v>0</v>
      </c>
      <c r="AV446" s="70">
        <f>IFERROR(VLOOKUP(A446,Maximos!A:AQ,8+(Precipitacion!$E$2-1)*3,FALSE),"")</f>
        <v>104.3</v>
      </c>
      <c r="AW446" s="79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46" s="72">
        <f t="shared" si="42"/>
        <v>-104.3</v>
      </c>
    </row>
    <row r="447" spans="1:50" ht="15" customHeight="1" x14ac:dyDescent="0.25">
      <c r="A447" s="68">
        <v>52045030</v>
      </c>
      <c r="B447" s="69" t="s">
        <v>719</v>
      </c>
      <c r="C447" s="69" t="s">
        <v>602</v>
      </c>
      <c r="D447" s="70">
        <v>-77.032611110000005</v>
      </c>
      <c r="E447" s="70">
        <v>1.5387222220000001</v>
      </c>
      <c r="F447" s="68">
        <v>2190</v>
      </c>
      <c r="G447" s="68">
        <v>52</v>
      </c>
      <c r="H447" s="68">
        <v>52685</v>
      </c>
      <c r="I447" s="69" t="s">
        <v>82</v>
      </c>
      <c r="J447" s="69" t="s">
        <v>719</v>
      </c>
      <c r="K447" s="72">
        <v>0.5</v>
      </c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87"/>
      <c r="AP447" s="70">
        <f t="shared" si="37"/>
        <v>1</v>
      </c>
      <c r="AQ447" s="70">
        <f t="shared" si="38"/>
        <v>0.5</v>
      </c>
      <c r="AR447" s="70">
        <f>IFERROR(VLOOKUP(A447,Climatologia_PP!A:U,9+Precipitacion!$E$2,FALSE),"")</f>
        <v>51.577777777777783</v>
      </c>
      <c r="AS447" s="70">
        <f t="shared" si="39"/>
        <v>0.96940973718224899</v>
      </c>
      <c r="AT447" s="70">
        <f t="shared" si="40"/>
        <v>94.959548387096774</v>
      </c>
      <c r="AU447" s="70">
        <f t="shared" si="41"/>
        <v>0.5</v>
      </c>
      <c r="AV447" s="70">
        <f>IFERROR(VLOOKUP(A447,Maximos!A:AQ,8+(Precipitacion!$E$2-1)*3,FALSE),"")</f>
        <v>61</v>
      </c>
      <c r="AW447" s="79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447" s="72">
        <f t="shared" si="42"/>
        <v>-60.5</v>
      </c>
    </row>
    <row r="448" spans="1:50" ht="15" customHeight="1" x14ac:dyDescent="0.25">
      <c r="A448" s="68">
        <v>52045040</v>
      </c>
      <c r="B448" s="69" t="s">
        <v>605</v>
      </c>
      <c r="C448" s="69" t="s">
        <v>602</v>
      </c>
      <c r="D448" s="70">
        <v>-77.267499999999998</v>
      </c>
      <c r="E448" s="70">
        <v>1.5491666669999999</v>
      </c>
      <c r="F448" s="68">
        <v>1875</v>
      </c>
      <c r="G448" s="68">
        <v>52</v>
      </c>
      <c r="H448" s="68">
        <v>52786</v>
      </c>
      <c r="I448" s="69" t="s">
        <v>82</v>
      </c>
      <c r="J448" s="69" t="s">
        <v>605</v>
      </c>
      <c r="K448" s="72">
        <v>0</v>
      </c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87"/>
      <c r="AP448" s="70">
        <f t="shared" si="37"/>
        <v>1</v>
      </c>
      <c r="AQ448" s="70">
        <f t="shared" si="38"/>
        <v>0</v>
      </c>
      <c r="AR448" s="70">
        <f>IFERROR(VLOOKUP(A448,Climatologia_PP!A:U,9+Precipitacion!$E$2,FALSE),"")</f>
        <v>55.346428571428582</v>
      </c>
      <c r="AS448" s="70">
        <f t="shared" si="39"/>
        <v>0</v>
      </c>
      <c r="AT448" s="70">
        <f t="shared" si="40"/>
        <v>94.054722350230406</v>
      </c>
      <c r="AU448" s="70">
        <f t="shared" si="41"/>
        <v>0</v>
      </c>
      <c r="AV448" s="70" t="str">
        <f>IFERROR(VLOOKUP(A448,Maximos!A:AQ,8+(Precipitacion!$E$2-1)*3,FALSE),"")</f>
        <v/>
      </c>
      <c r="AW448" s="79" t="str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8" s="72" t="str">
        <f t="shared" si="42"/>
        <v>NA</v>
      </c>
    </row>
    <row r="449" spans="1:50" ht="15" customHeight="1" x14ac:dyDescent="0.25">
      <c r="A449" s="68">
        <v>52020010</v>
      </c>
      <c r="B449" s="69" t="s">
        <v>700</v>
      </c>
      <c r="C449" s="69" t="s">
        <v>602</v>
      </c>
      <c r="D449" s="70">
        <v>-77.003055560000007</v>
      </c>
      <c r="E449" s="70">
        <v>2.0463888890000002</v>
      </c>
      <c r="F449" s="68">
        <v>720</v>
      </c>
      <c r="G449" s="68">
        <v>19</v>
      </c>
      <c r="H449" s="68">
        <v>19100</v>
      </c>
      <c r="I449" s="69" t="s">
        <v>422</v>
      </c>
      <c r="J449" s="69" t="s">
        <v>35</v>
      </c>
      <c r="K449" s="72">
        <v>0</v>
      </c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87"/>
      <c r="AP449" s="70">
        <f t="shared" si="37"/>
        <v>1</v>
      </c>
      <c r="AQ449" s="70">
        <f t="shared" si="38"/>
        <v>0</v>
      </c>
      <c r="AR449" s="70">
        <f>IFERROR(VLOOKUP(A449,Climatologia_PP!A:U,9+Precipitacion!$E$2,FALSE),"")</f>
        <v>57.166666666666657</v>
      </c>
      <c r="AS449" s="70">
        <f t="shared" si="39"/>
        <v>0</v>
      </c>
      <c r="AT449" s="70">
        <f t="shared" si="40"/>
        <v>93.859193548387097</v>
      </c>
      <c r="AU449" s="70">
        <f t="shared" si="41"/>
        <v>0</v>
      </c>
      <c r="AV449" s="70">
        <f>IFERROR(VLOOKUP(A449,Maximos!A:AQ,8+(Precipitacion!$E$2-1)*3,FALSE),"")</f>
        <v>110</v>
      </c>
      <c r="AW449" s="79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>37091</v>
      </c>
      <c r="AX449" s="72">
        <f t="shared" si="42"/>
        <v>-110</v>
      </c>
    </row>
    <row r="450" spans="1:50" ht="15" customHeight="1" x14ac:dyDescent="0.25">
      <c r="A450" s="68">
        <v>53060020</v>
      </c>
      <c r="B450" s="69" t="s">
        <v>720</v>
      </c>
      <c r="C450" s="69" t="s">
        <v>602</v>
      </c>
      <c r="D450" s="70">
        <v>-77.621666669999996</v>
      </c>
      <c r="E450" s="70">
        <v>2.871805556</v>
      </c>
      <c r="F450" s="68">
        <v>30</v>
      </c>
      <c r="G450" s="68">
        <v>19</v>
      </c>
      <c r="H450" s="68">
        <v>19809</v>
      </c>
      <c r="I450" s="69" t="s">
        <v>422</v>
      </c>
      <c r="J450" s="69" t="s">
        <v>616</v>
      </c>
      <c r="K450" s="72">
        <v>10</v>
      </c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87"/>
      <c r="AP450" s="70">
        <f t="shared" si="37"/>
        <v>1</v>
      </c>
      <c r="AQ450" s="70">
        <f t="shared" si="38"/>
        <v>10</v>
      </c>
      <c r="AR450" s="70">
        <f>IFERROR(VLOOKUP(A450,Climatologia_PP!A:U,9+Precipitacion!$E$2,FALSE),"")</f>
        <v>571.73684210526312</v>
      </c>
      <c r="AS450" s="70">
        <f t="shared" si="39"/>
        <v>1.7490564300837705</v>
      </c>
      <c r="AT450" s="70">
        <f t="shared" si="40"/>
        <v>54.220749332596895</v>
      </c>
      <c r="AU450" s="70">
        <f t="shared" si="41"/>
        <v>10</v>
      </c>
      <c r="AV450" s="70">
        <f>IFERROR(VLOOKUP(A450,Maximos!A:AQ,8+(Precipitacion!$E$2-1)*3,FALSE),"")</f>
        <v>152</v>
      </c>
      <c r="AW450" s="79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450" s="72">
        <f t="shared" si="42"/>
        <v>-142</v>
      </c>
    </row>
    <row r="451" spans="1:50" ht="15" customHeight="1" x14ac:dyDescent="0.25">
      <c r="A451" s="68">
        <v>52045080</v>
      </c>
      <c r="B451" s="69" t="s">
        <v>721</v>
      </c>
      <c r="C451" s="69" t="s">
        <v>602</v>
      </c>
      <c r="D451" s="70">
        <v>-77.28</v>
      </c>
      <c r="E451" s="70">
        <v>1.23</v>
      </c>
      <c r="F451" s="68">
        <v>2626</v>
      </c>
      <c r="G451" s="68">
        <v>52</v>
      </c>
      <c r="H451" s="68">
        <v>52001</v>
      </c>
      <c r="I451" s="69" t="s">
        <v>82</v>
      </c>
      <c r="J451" s="69" t="s">
        <v>607</v>
      </c>
      <c r="K451" s="72">
        <v>3.2</v>
      </c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87"/>
      <c r="AP451" s="70">
        <f t="shared" si="37"/>
        <v>1</v>
      </c>
      <c r="AQ451" s="70">
        <f t="shared" si="38"/>
        <v>3.2</v>
      </c>
      <c r="AR451" s="70" t="str">
        <f>IFERROR(VLOOKUP(A451,Climatologia_PP!A:U,9+Precipitacion!$E$2,FALSE),"")</f>
        <v/>
      </c>
      <c r="AS451" s="70" t="str">
        <f t="shared" si="39"/>
        <v/>
      </c>
      <c r="AT451" s="70" t="str">
        <f t="shared" si="40"/>
        <v/>
      </c>
      <c r="AU451" s="70">
        <f t="shared" si="41"/>
        <v>3.2</v>
      </c>
      <c r="AV451" s="70">
        <f>IFERROR(VLOOKUP(A451,Maximos!A:AQ,8+(Precipitacion!$E$2-1)*3,FALSE),"")</f>
        <v>34.9</v>
      </c>
      <c r="AW451" s="79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51" s="72">
        <f t="shared" si="42"/>
        <v>-31.7</v>
      </c>
    </row>
    <row r="452" spans="1:50" ht="15" customHeight="1" x14ac:dyDescent="0.25">
      <c r="A452" s="68">
        <v>47035020</v>
      </c>
      <c r="B452" s="69" t="s">
        <v>722</v>
      </c>
      <c r="C452" s="69" t="s">
        <v>602</v>
      </c>
      <c r="D452" s="70">
        <v>-75.851111110000005</v>
      </c>
      <c r="E452" s="70">
        <v>0.132861111</v>
      </c>
      <c r="F452" s="68">
        <v>190</v>
      </c>
      <c r="G452" s="68">
        <v>86</v>
      </c>
      <c r="H452" s="68">
        <v>86573</v>
      </c>
      <c r="I452" s="69" t="s">
        <v>625</v>
      </c>
      <c r="J452" s="69" t="s">
        <v>638</v>
      </c>
      <c r="K452" s="72">
        <v>20</v>
      </c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87"/>
      <c r="AP452" s="70">
        <f t="shared" si="37"/>
        <v>1</v>
      </c>
      <c r="AQ452" s="70">
        <f t="shared" si="38"/>
        <v>20</v>
      </c>
      <c r="AR452" s="70">
        <f>IFERROR(VLOOKUP(A452,Climatologia_PP!A:U,9+Precipitacion!$E$2,FALSE),"")</f>
        <v>325.20009075799487</v>
      </c>
      <c r="AS452" s="70">
        <f t="shared" si="39"/>
        <v>6.1500597842340268</v>
      </c>
      <c r="AT452" s="70">
        <f t="shared" si="40"/>
        <v>190.65185331125485</v>
      </c>
      <c r="AU452" s="70">
        <f t="shared" si="41"/>
        <v>20</v>
      </c>
      <c r="AV452" s="70">
        <f>IFERROR(VLOOKUP(A452,Maximos!A:AQ,8+(Precipitacion!$E$2-1)*3,FALSE),"")</f>
        <v>102.3</v>
      </c>
      <c r="AW452" s="79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452" s="72">
        <f t="shared" si="42"/>
        <v>-82.3</v>
      </c>
    </row>
    <row r="453" spans="1:50" ht="15" customHeight="1" x14ac:dyDescent="0.25">
      <c r="A453" s="68">
        <v>47060010</v>
      </c>
      <c r="B453" s="69" t="s">
        <v>723</v>
      </c>
      <c r="C453" s="69" t="s">
        <v>602</v>
      </c>
      <c r="D453" s="70">
        <v>-73.205166667</v>
      </c>
      <c r="E453" s="70">
        <v>-1.74851</v>
      </c>
      <c r="F453" s="68">
        <v>120</v>
      </c>
      <c r="G453" s="68">
        <v>91</v>
      </c>
      <c r="H453" s="68">
        <v>91263</v>
      </c>
      <c r="I453" s="69" t="s">
        <v>98</v>
      </c>
      <c r="J453" s="69" t="s">
        <v>723</v>
      </c>
      <c r="K453" s="72">
        <v>9</v>
      </c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87"/>
      <c r="AP453" s="70">
        <f t="shared" ref="AP453:AP516" si="43">COUNTIF(K453:AO453,"&gt;=0")</f>
        <v>1</v>
      </c>
      <c r="AQ453" s="70">
        <f t="shared" ref="AQ453:AQ516" si="44">IF(AP453&gt;0,SUM(K453:AO453),"")</f>
        <v>9</v>
      </c>
      <c r="AR453" s="70">
        <f>IFERROR(VLOOKUP(A453,Climatologia_PP!A:U,9+Precipitacion!$E$2,FALSE),"")</f>
        <v>262.17500000000001</v>
      </c>
      <c r="AS453" s="70">
        <f t="shared" ref="AS453:AS516" si="45">IFERROR((AQ453/AR453)*100,"")</f>
        <v>3.432821588633546</v>
      </c>
      <c r="AT453" s="70">
        <f t="shared" ref="AT453:AT516" si="46">IFERROR(IF(AND((AQ453*$I$2*100/(AR453*AP453))&gt;100+3.33*AQ453-AR453*AP453/$I$2,AR453&lt;30),IF(100+3.33*AQ453-AR453*AP453/$I$2&gt;200,200,100+3.33*AQ453-AR453*AP453/$I$2),IF((AQ453*$I$2*100/(AR453*AP453))&lt;100+AQ453-3.33*AR453*AP453/$I$2,100+AQ453-3.33*AR453*AP453/$I$2,IF((AQ453*$I$2*100/(AR453*AP453))&gt;200,200,(AQ453*$I$2*100/(AR453*AP453))))),"")</f>
        <v>106.41746924763993</v>
      </c>
      <c r="AU453" s="70">
        <f t="shared" ref="AU453:AU516" si="47">IF(AP453&gt;0,MAX(K453:AO453),"")</f>
        <v>9</v>
      </c>
      <c r="AV453" s="70">
        <f>IFERROR(VLOOKUP(A453,Maximos!A:AQ,8+(Precipitacion!$E$2-1)*3,FALSE),"")</f>
        <v>230</v>
      </c>
      <c r="AW453" s="79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42189</v>
      </c>
      <c r="AX453" s="72">
        <f t="shared" ref="AX453:AX516" si="48">IFERROR(AU453-AV453,"NA")</f>
        <v>-221</v>
      </c>
    </row>
    <row r="454" spans="1:50" ht="15" customHeight="1" x14ac:dyDescent="0.25">
      <c r="A454" s="68">
        <v>47010220</v>
      </c>
      <c r="B454" s="69" t="s">
        <v>724</v>
      </c>
      <c r="C454" s="69" t="s">
        <v>602</v>
      </c>
      <c r="D454" s="70">
        <v>-76.836277777999996</v>
      </c>
      <c r="E454" s="70">
        <v>0.48972222199999998</v>
      </c>
      <c r="F454" s="68">
        <v>385</v>
      </c>
      <c r="G454" s="68">
        <v>86</v>
      </c>
      <c r="H454" s="68">
        <v>86320</v>
      </c>
      <c r="I454" s="69" t="s">
        <v>625</v>
      </c>
      <c r="J454" s="69" t="s">
        <v>643</v>
      </c>
      <c r="K454" s="72">
        <v>8</v>
      </c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87"/>
      <c r="AP454" s="70">
        <f t="shared" si="43"/>
        <v>1</v>
      </c>
      <c r="AQ454" s="70">
        <f t="shared" si="44"/>
        <v>8</v>
      </c>
      <c r="AR454" s="70">
        <f>IFERROR(VLOOKUP(A454,Climatologia_PP!A:U,9+Precipitacion!$E$2,FALSE),"")</f>
        <v>356.59199999999998</v>
      </c>
      <c r="AS454" s="70">
        <f t="shared" si="45"/>
        <v>2.2434603131870601</v>
      </c>
      <c r="AT454" s="70">
        <f t="shared" si="46"/>
        <v>69.69511741935483</v>
      </c>
      <c r="AU454" s="70">
        <f t="shared" si="47"/>
        <v>8</v>
      </c>
      <c r="AV454" s="70">
        <f>IFERROR(VLOOKUP(A454,Maximos!A:AQ,8+(Precipitacion!$E$2-1)*3,FALSE),"")</f>
        <v>130</v>
      </c>
      <c r="AW454" s="79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41112</v>
      </c>
      <c r="AX454" s="72">
        <f t="shared" si="48"/>
        <v>-122</v>
      </c>
    </row>
    <row r="455" spans="1:50" ht="15" customHeight="1" x14ac:dyDescent="0.25">
      <c r="A455" s="68">
        <v>52065020</v>
      </c>
      <c r="B455" s="69" t="s">
        <v>725</v>
      </c>
      <c r="C455" s="69" t="s">
        <v>602</v>
      </c>
      <c r="D455" s="70">
        <v>-78.14</v>
      </c>
      <c r="E455" s="70">
        <v>1.67</v>
      </c>
      <c r="F455" s="68">
        <v>32</v>
      </c>
      <c r="G455" s="68">
        <v>52</v>
      </c>
      <c r="H455" s="68">
        <v>52079</v>
      </c>
      <c r="I455" s="69" t="s">
        <v>82</v>
      </c>
      <c r="J455" s="69" t="s">
        <v>725</v>
      </c>
      <c r="K455" s="72">
        <v>0</v>
      </c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87"/>
      <c r="AP455" s="70">
        <f t="shared" si="43"/>
        <v>1</v>
      </c>
      <c r="AQ455" s="70">
        <f t="shared" si="44"/>
        <v>0</v>
      </c>
      <c r="AR455" s="70">
        <f>IFERROR(VLOOKUP(A455,Climatologia_PP!A:U,9+Precipitacion!$E$2,FALSE),"")</f>
        <v>493.91396943735731</v>
      </c>
      <c r="AS455" s="70">
        <f t="shared" si="45"/>
        <v>0</v>
      </c>
      <c r="AT455" s="70">
        <f t="shared" si="46"/>
        <v>46.944080057212908</v>
      </c>
      <c r="AU455" s="70">
        <f t="shared" si="47"/>
        <v>0</v>
      </c>
      <c r="AV455" s="70">
        <f>IFERROR(VLOOKUP(A455,Maximos!A:AQ,8+(Precipitacion!$E$2-1)*3,FALSE),"")</f>
        <v>202.2</v>
      </c>
      <c r="AW455" s="79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30871</v>
      </c>
      <c r="AX455" s="72">
        <f t="shared" si="48"/>
        <v>-202.2</v>
      </c>
    </row>
    <row r="456" spans="1:50" ht="15" customHeight="1" x14ac:dyDescent="0.25">
      <c r="A456" s="68">
        <v>52020070</v>
      </c>
      <c r="B456" s="69" t="s">
        <v>627</v>
      </c>
      <c r="C456" s="69" t="s">
        <v>602</v>
      </c>
      <c r="D456" s="70">
        <v>-76.782888889999995</v>
      </c>
      <c r="E456" s="70">
        <v>1.8141666670000001</v>
      </c>
      <c r="F456" s="68">
        <v>2180</v>
      </c>
      <c r="G456" s="68">
        <v>19</v>
      </c>
      <c r="H456" s="68">
        <v>19693</v>
      </c>
      <c r="I456" s="69" t="s">
        <v>422</v>
      </c>
      <c r="J456" s="69" t="s">
        <v>680</v>
      </c>
      <c r="K456" s="72">
        <v>9.4</v>
      </c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87"/>
      <c r="AP456" s="70">
        <f t="shared" si="43"/>
        <v>1</v>
      </c>
      <c r="AQ456" s="70">
        <f t="shared" si="44"/>
        <v>9.4</v>
      </c>
      <c r="AR456" s="70">
        <f>IFERROR(VLOOKUP(A456,Climatologia_PP!A:U,9+Precipitacion!$E$2,FALSE),"")</f>
        <v>42.993333333333332</v>
      </c>
      <c r="AS456" s="70">
        <f t="shared" si="45"/>
        <v>21.863854861218794</v>
      </c>
      <c r="AT456" s="70">
        <f t="shared" si="46"/>
        <v>200</v>
      </c>
      <c r="AU456" s="70">
        <f t="shared" si="47"/>
        <v>9.4</v>
      </c>
      <c r="AV456" s="70">
        <f>IFERROR(VLOOKUP(A456,Maximos!A:AQ,8+(Precipitacion!$E$2-1)*3,FALSE),"")</f>
        <v>35</v>
      </c>
      <c r="AW456" s="79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456" s="72">
        <f t="shared" si="48"/>
        <v>-25.6</v>
      </c>
    </row>
    <row r="457" spans="1:50" ht="15" customHeight="1" x14ac:dyDescent="0.25">
      <c r="A457" s="68">
        <v>52055220</v>
      </c>
      <c r="B457" s="69" t="s">
        <v>726</v>
      </c>
      <c r="C457" s="69" t="s">
        <v>602</v>
      </c>
      <c r="D457" s="70">
        <v>-77.636935688999998</v>
      </c>
      <c r="E457" s="70">
        <v>1.070707855</v>
      </c>
      <c r="F457" s="68">
        <v>3033</v>
      </c>
      <c r="G457" s="68">
        <v>52</v>
      </c>
      <c r="H457" s="68">
        <v>52838</v>
      </c>
      <c r="I457" s="69" t="s">
        <v>82</v>
      </c>
      <c r="J457" s="69" t="s">
        <v>727</v>
      </c>
      <c r="K457" s="72">
        <v>0</v>
      </c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87"/>
      <c r="AP457" s="70">
        <f t="shared" si="43"/>
        <v>1</v>
      </c>
      <c r="AQ457" s="70">
        <f t="shared" si="44"/>
        <v>0</v>
      </c>
      <c r="AR457" s="70">
        <f>IFERROR(VLOOKUP(A457,Climatologia_PP!A:U,9+Precipitacion!$E$2,FALSE),"")</f>
        <v>38.08620689655173</v>
      </c>
      <c r="AS457" s="70">
        <f t="shared" si="45"/>
        <v>0</v>
      </c>
      <c r="AT457" s="70">
        <f t="shared" si="46"/>
        <v>95.908804226918804</v>
      </c>
      <c r="AU457" s="70">
        <f t="shared" si="47"/>
        <v>0</v>
      </c>
      <c r="AV457" s="70">
        <f>IFERROR(VLOOKUP(A457,Maximos!A:AQ,8+(Precipitacion!$E$2-1)*3,FALSE),"")</f>
        <v>32</v>
      </c>
      <c r="AW457" s="79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57" s="72">
        <f t="shared" si="48"/>
        <v>-32</v>
      </c>
    </row>
    <row r="458" spans="1:50" ht="15" customHeight="1" x14ac:dyDescent="0.25">
      <c r="A458" s="68">
        <v>52077020</v>
      </c>
      <c r="B458" s="69" t="s">
        <v>728</v>
      </c>
      <c r="C458" s="69" t="s">
        <v>602</v>
      </c>
      <c r="D458" s="70">
        <v>-77.531111109999998</v>
      </c>
      <c r="E458" s="70">
        <v>1.7411111109999999</v>
      </c>
      <c r="F458" s="68">
        <v>340</v>
      </c>
      <c r="G458" s="68">
        <v>52</v>
      </c>
      <c r="H458" s="68">
        <v>52233</v>
      </c>
      <c r="I458" s="69" t="s">
        <v>82</v>
      </c>
      <c r="J458" s="69" t="s">
        <v>634</v>
      </c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87"/>
      <c r="AP458" s="70">
        <f t="shared" si="43"/>
        <v>0</v>
      </c>
      <c r="AQ458" s="70" t="str">
        <f t="shared" si="44"/>
        <v/>
      </c>
      <c r="AR458" s="70" t="str">
        <f>IFERROR(VLOOKUP(A458,Climatologia_PP!A:U,9+Precipitacion!$E$2,FALSE),"")</f>
        <v/>
      </c>
      <c r="AS458" s="70" t="str">
        <f t="shared" si="45"/>
        <v/>
      </c>
      <c r="AT458" s="70" t="str">
        <f t="shared" si="46"/>
        <v/>
      </c>
      <c r="AU458" s="70" t="str">
        <f t="shared" si="47"/>
        <v/>
      </c>
      <c r="AV458" s="70" t="str">
        <f>IFERROR(VLOOKUP(A458,Maximos!A:AQ,8+(Precipitacion!$E$2-1)*3,FALSE),"")</f>
        <v/>
      </c>
      <c r="AW458" s="79" t="str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8" s="72" t="str">
        <f t="shared" si="48"/>
        <v>NA</v>
      </c>
    </row>
    <row r="459" spans="1:50" ht="15" customHeight="1" x14ac:dyDescent="0.25">
      <c r="A459" s="68">
        <v>47010020</v>
      </c>
      <c r="B459" s="69" t="s">
        <v>729</v>
      </c>
      <c r="C459" s="69" t="s">
        <v>602</v>
      </c>
      <c r="D459" s="70">
        <v>-76.981277779999999</v>
      </c>
      <c r="E459" s="70">
        <v>1.1178888890000001</v>
      </c>
      <c r="F459" s="68">
        <v>270</v>
      </c>
      <c r="G459" s="68">
        <v>86</v>
      </c>
      <c r="H459" s="68">
        <v>86760</v>
      </c>
      <c r="I459" s="69" t="s">
        <v>625</v>
      </c>
      <c r="J459" s="69" t="s">
        <v>627</v>
      </c>
      <c r="K459" s="72">
        <v>14.5</v>
      </c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87"/>
      <c r="AP459" s="70">
        <f t="shared" si="43"/>
        <v>1</v>
      </c>
      <c r="AQ459" s="70">
        <f t="shared" si="44"/>
        <v>14.5</v>
      </c>
      <c r="AR459" s="70">
        <f>IFERROR(VLOOKUP(A459,Climatologia_PP!A:U,9+Precipitacion!$E$2,FALSE),"")</f>
        <v>234.96206896551729</v>
      </c>
      <c r="AS459" s="70">
        <f t="shared" si="45"/>
        <v>6.1712088524926978</v>
      </c>
      <c r="AT459" s="70">
        <f t="shared" si="46"/>
        <v>191.30747442727363</v>
      </c>
      <c r="AU459" s="70">
        <f t="shared" si="47"/>
        <v>14.5</v>
      </c>
      <c r="AV459" s="70">
        <f>IFERROR(VLOOKUP(A459,Maximos!A:AQ,8+(Precipitacion!$E$2-1)*3,FALSE),"")</f>
        <v>87.4</v>
      </c>
      <c r="AW459" s="79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>31615</v>
      </c>
      <c r="AX459" s="72">
        <f t="shared" si="48"/>
        <v>-72.900000000000006</v>
      </c>
    </row>
    <row r="460" spans="1:50" ht="15" customHeight="1" x14ac:dyDescent="0.25">
      <c r="A460" s="68">
        <v>47017170</v>
      </c>
      <c r="B460" s="69" t="s">
        <v>730</v>
      </c>
      <c r="C460" s="69" t="s">
        <v>602</v>
      </c>
      <c r="D460" s="70">
        <v>-76.835972221999995</v>
      </c>
      <c r="E460" s="70">
        <v>0.48922222199999998</v>
      </c>
      <c r="F460" s="68">
        <v>360</v>
      </c>
      <c r="G460" s="68">
        <v>86</v>
      </c>
      <c r="H460" s="68">
        <v>86320</v>
      </c>
      <c r="I460" s="69" t="s">
        <v>625</v>
      </c>
      <c r="J460" s="69" t="s">
        <v>643</v>
      </c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87"/>
      <c r="AP460" s="70">
        <f t="shared" si="43"/>
        <v>0</v>
      </c>
      <c r="AQ460" s="70" t="str">
        <f t="shared" si="44"/>
        <v/>
      </c>
      <c r="AR460" s="70" t="str">
        <f>IFERROR(VLOOKUP(A460,Climatologia_PP!A:U,9+Precipitacion!$E$2,FALSE),"")</f>
        <v/>
      </c>
      <c r="AS460" s="70" t="str">
        <f t="shared" si="45"/>
        <v/>
      </c>
      <c r="AT460" s="70" t="str">
        <f t="shared" si="46"/>
        <v/>
      </c>
      <c r="AU460" s="70" t="str">
        <f t="shared" si="47"/>
        <v/>
      </c>
      <c r="AV460" s="70" t="str">
        <f>IFERROR(VLOOKUP(A460,Maximos!A:AQ,8+(Precipitacion!$E$2-1)*3,FALSE),"")</f>
        <v/>
      </c>
      <c r="AW460" s="79" t="str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0" s="72" t="str">
        <f t="shared" si="48"/>
        <v>NA</v>
      </c>
    </row>
    <row r="461" spans="1:50" ht="15" customHeight="1" x14ac:dyDescent="0.25">
      <c r="A461" s="68">
        <v>51020010</v>
      </c>
      <c r="B461" s="69" t="s">
        <v>731</v>
      </c>
      <c r="C461" s="69" t="s">
        <v>602</v>
      </c>
      <c r="D461" s="70">
        <v>-78.122333330000004</v>
      </c>
      <c r="E461" s="70">
        <v>1.3402777779999999</v>
      </c>
      <c r="F461" s="68">
        <v>950</v>
      </c>
      <c r="G461" s="68">
        <v>52</v>
      </c>
      <c r="H461" s="68">
        <v>52079</v>
      </c>
      <c r="I461" s="69" t="s">
        <v>82</v>
      </c>
      <c r="J461" s="69" t="s">
        <v>725</v>
      </c>
      <c r="K461" s="72">
        <v>2</v>
      </c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87"/>
      <c r="AP461" s="70">
        <f t="shared" si="43"/>
        <v>1</v>
      </c>
      <c r="AQ461" s="70">
        <f t="shared" si="44"/>
        <v>2</v>
      </c>
      <c r="AR461" s="70">
        <f>IFERROR(VLOOKUP(A461,Climatologia_PP!A:U,9+Precipitacion!$E$2,FALSE),"")</f>
        <v>590.06000000000006</v>
      </c>
      <c r="AS461" s="70">
        <f t="shared" si="45"/>
        <v>0.33894858150018642</v>
      </c>
      <c r="AT461" s="70">
        <f t="shared" si="46"/>
        <v>38.616135483870963</v>
      </c>
      <c r="AU461" s="70">
        <f t="shared" si="47"/>
        <v>2</v>
      </c>
      <c r="AV461" s="70">
        <f>IFERROR(VLOOKUP(A461,Maximos!A:AQ,8+(Precipitacion!$E$2-1)*3,FALSE),"")</f>
        <v>130</v>
      </c>
      <c r="AW461" s="79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461" s="72">
        <f t="shared" si="48"/>
        <v>-128</v>
      </c>
    </row>
    <row r="462" spans="1:50" ht="15" customHeight="1" x14ac:dyDescent="0.25">
      <c r="A462" s="68">
        <v>52057100</v>
      </c>
      <c r="B462" s="69" t="s">
        <v>732</v>
      </c>
      <c r="C462" s="69" t="s">
        <v>602</v>
      </c>
      <c r="D462" s="70">
        <v>-77.661977780000001</v>
      </c>
      <c r="E462" s="70">
        <v>0.81378611099999998</v>
      </c>
      <c r="F462" s="68">
        <v>2582</v>
      </c>
      <c r="G462" s="68">
        <v>52</v>
      </c>
      <c r="H462" s="68">
        <v>52356</v>
      </c>
      <c r="I462" s="69" t="s">
        <v>82</v>
      </c>
      <c r="J462" s="69" t="s">
        <v>733</v>
      </c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87"/>
      <c r="AP462" s="70">
        <f t="shared" si="43"/>
        <v>0</v>
      </c>
      <c r="AQ462" s="70" t="str">
        <f t="shared" si="44"/>
        <v/>
      </c>
      <c r="AR462" s="70" t="str">
        <f>IFERROR(VLOOKUP(A462,Climatologia_PP!A:U,9+Precipitacion!$E$2,FALSE),"")</f>
        <v/>
      </c>
      <c r="AS462" s="70" t="str">
        <f t="shared" si="45"/>
        <v/>
      </c>
      <c r="AT462" s="70" t="str">
        <f t="shared" si="46"/>
        <v/>
      </c>
      <c r="AU462" s="70" t="str">
        <f t="shared" si="47"/>
        <v/>
      </c>
      <c r="AV462" s="70" t="str">
        <f>IFERROR(VLOOKUP(A462,Maximos!A:AQ,8+(Precipitacion!$E$2-1)*3,FALSE),"")</f>
        <v/>
      </c>
      <c r="AW462" s="79" t="str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2" s="72" t="str">
        <f t="shared" si="48"/>
        <v>NA</v>
      </c>
    </row>
    <row r="463" spans="1:50" ht="15" customHeight="1" x14ac:dyDescent="0.25">
      <c r="A463" s="68">
        <v>44015060</v>
      </c>
      <c r="B463" s="69" t="s">
        <v>734</v>
      </c>
      <c r="C463" s="69" t="s">
        <v>602</v>
      </c>
      <c r="D463" s="70">
        <v>-76.651833330000002</v>
      </c>
      <c r="E463" s="70">
        <v>1.157333333</v>
      </c>
      <c r="F463" s="68">
        <v>650</v>
      </c>
      <c r="G463" s="68">
        <v>86</v>
      </c>
      <c r="H463" s="68">
        <v>86001</v>
      </c>
      <c r="I463" s="69" t="s">
        <v>625</v>
      </c>
      <c r="J463" s="69" t="s">
        <v>671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87"/>
      <c r="AP463" s="70">
        <f t="shared" si="43"/>
        <v>0</v>
      </c>
      <c r="AQ463" s="70" t="str">
        <f t="shared" si="44"/>
        <v/>
      </c>
      <c r="AR463" s="70">
        <f>IFERROR(VLOOKUP(A463,Climatologia_PP!A:U,9+Precipitacion!$E$2,FALSE),"")</f>
        <v>418.45833333333331</v>
      </c>
      <c r="AS463" s="70" t="str">
        <f t="shared" si="45"/>
        <v/>
      </c>
      <c r="AT463" s="70" t="str">
        <f t="shared" si="46"/>
        <v/>
      </c>
      <c r="AU463" s="70" t="str">
        <f t="shared" si="47"/>
        <v/>
      </c>
      <c r="AV463" s="70">
        <f>IFERROR(VLOOKUP(A463,Maximos!A:AQ,8+(Precipitacion!$E$2-1)*3,FALSE),"")</f>
        <v>117.6</v>
      </c>
      <c r="AW463" s="79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463" s="72" t="str">
        <f t="shared" si="48"/>
        <v>NA</v>
      </c>
    </row>
    <row r="464" spans="1:50" ht="15" customHeight="1" x14ac:dyDescent="0.25">
      <c r="A464" s="68">
        <v>52025090</v>
      </c>
      <c r="B464" s="69" t="s">
        <v>735</v>
      </c>
      <c r="C464" s="69" t="s">
        <v>602</v>
      </c>
      <c r="D464" s="70">
        <v>-76.750333330000004</v>
      </c>
      <c r="E464" s="70">
        <v>2.1938333330000002</v>
      </c>
      <c r="F464" s="68">
        <v>1870</v>
      </c>
      <c r="G464" s="68">
        <v>19</v>
      </c>
      <c r="H464" s="68">
        <v>19392</v>
      </c>
      <c r="I464" s="69" t="s">
        <v>422</v>
      </c>
      <c r="J464" s="69" t="s">
        <v>736</v>
      </c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87"/>
      <c r="AP464" s="70">
        <f t="shared" si="43"/>
        <v>0</v>
      </c>
      <c r="AQ464" s="70" t="str">
        <f t="shared" si="44"/>
        <v/>
      </c>
      <c r="AR464" s="70">
        <f>IFERROR(VLOOKUP(A464,Climatologia_PP!A:U,9+Precipitacion!$E$2,FALSE),"")</f>
        <v>33.496000000000002</v>
      </c>
      <c r="AS464" s="70" t="str">
        <f t="shared" si="45"/>
        <v/>
      </c>
      <c r="AT464" s="70" t="str">
        <f t="shared" si="46"/>
        <v/>
      </c>
      <c r="AU464" s="70" t="str">
        <f t="shared" si="47"/>
        <v/>
      </c>
      <c r="AV464" s="70">
        <f>IFERROR(VLOOKUP(A464,Maximos!A:AQ,8+(Precipitacion!$E$2-1)*3,FALSE),"")</f>
        <v>50.2</v>
      </c>
      <c r="AW464" s="79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464" s="72" t="str">
        <f t="shared" si="48"/>
        <v>NA</v>
      </c>
    </row>
    <row r="465" spans="1:50" ht="15" customHeight="1" x14ac:dyDescent="0.25">
      <c r="A465" s="68">
        <v>44015010</v>
      </c>
      <c r="B465" s="69" t="s">
        <v>652</v>
      </c>
      <c r="C465" s="69" t="s">
        <v>602</v>
      </c>
      <c r="D465" s="70">
        <v>-76.619249999999994</v>
      </c>
      <c r="E465" s="70">
        <v>1.0342499999999999</v>
      </c>
      <c r="F465" s="68">
        <v>440</v>
      </c>
      <c r="G465" s="68">
        <v>86</v>
      </c>
      <c r="H465" s="68">
        <v>86885</v>
      </c>
      <c r="I465" s="69" t="s">
        <v>625</v>
      </c>
      <c r="J465" s="69" t="s">
        <v>652</v>
      </c>
      <c r="K465" s="72">
        <v>11.9</v>
      </c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87"/>
      <c r="AP465" s="70">
        <f t="shared" si="43"/>
        <v>1</v>
      </c>
      <c r="AQ465" s="70">
        <f t="shared" si="44"/>
        <v>11.9</v>
      </c>
      <c r="AR465" s="70" t="str">
        <f>IFERROR(VLOOKUP(A465,Climatologia_PP!A:U,9+Precipitacion!$E$2,FALSE),"")</f>
        <v/>
      </c>
      <c r="AS465" s="70" t="str">
        <f t="shared" si="45"/>
        <v/>
      </c>
      <c r="AT465" s="70" t="str">
        <f t="shared" si="46"/>
        <v/>
      </c>
      <c r="AU465" s="70">
        <f t="shared" si="47"/>
        <v>11.9</v>
      </c>
      <c r="AV465" s="70" t="str">
        <f>IFERROR(VLOOKUP(A465,Maximos!A:AQ,8+(Precipitacion!$E$2-1)*3,FALSE),"")</f>
        <v/>
      </c>
      <c r="AW465" s="79" t="str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5" s="72" t="str">
        <f t="shared" si="48"/>
        <v>NA</v>
      </c>
    </row>
    <row r="466" spans="1:50" ht="15" customHeight="1" x14ac:dyDescent="0.25">
      <c r="A466" s="68">
        <v>23205030</v>
      </c>
      <c r="B466" s="69" t="s">
        <v>737</v>
      </c>
      <c r="C466" s="69" t="s">
        <v>738</v>
      </c>
      <c r="D466" s="70">
        <v>-74.059166669999996</v>
      </c>
      <c r="E466" s="70">
        <v>7.9652777779999999</v>
      </c>
      <c r="F466" s="68">
        <v>650</v>
      </c>
      <c r="G466" s="68">
        <v>13</v>
      </c>
      <c r="H466" s="68">
        <v>13688</v>
      </c>
      <c r="I466" s="69" t="s">
        <v>35</v>
      </c>
      <c r="J466" s="69" t="s">
        <v>739</v>
      </c>
      <c r="K466" s="72">
        <v>0</v>
      </c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87"/>
      <c r="AP466" s="70">
        <f t="shared" si="43"/>
        <v>1</v>
      </c>
      <c r="AQ466" s="70">
        <f t="shared" si="44"/>
        <v>0</v>
      </c>
      <c r="AR466" s="70">
        <f>IFERROR(VLOOKUP(A466,Climatologia_PP!A:U,9+Precipitacion!$E$2,FALSE),"")</f>
        <v>205.67692307692309</v>
      </c>
      <c r="AS466" s="70">
        <f t="shared" si="45"/>
        <v>0</v>
      </c>
      <c r="AT466" s="70">
        <f t="shared" si="46"/>
        <v>77.906317617865994</v>
      </c>
      <c r="AU466" s="70">
        <f t="shared" si="47"/>
        <v>0</v>
      </c>
      <c r="AV466" s="70">
        <f>IFERROR(VLOOKUP(A466,Maximos!A:AQ,8+(Precipitacion!$E$2-1)*3,FALSE),"")</f>
        <v>126</v>
      </c>
      <c r="AW466" s="79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>42204</v>
      </c>
      <c r="AX466" s="72">
        <f t="shared" si="48"/>
        <v>-126</v>
      </c>
    </row>
    <row r="467" spans="1:50" ht="15" customHeight="1" x14ac:dyDescent="0.25">
      <c r="A467" s="68">
        <v>23125060</v>
      </c>
      <c r="B467" s="69" t="s">
        <v>439</v>
      </c>
      <c r="C467" s="69" t="s">
        <v>738</v>
      </c>
      <c r="D467" s="70">
        <v>-73.91333333</v>
      </c>
      <c r="E467" s="70">
        <v>5.7583333330000004</v>
      </c>
      <c r="F467" s="68">
        <v>1690</v>
      </c>
      <c r="G467" s="68">
        <v>68</v>
      </c>
      <c r="H467" s="68">
        <v>68020</v>
      </c>
      <c r="I467" s="69" t="s">
        <v>50</v>
      </c>
      <c r="J467" s="69" t="s">
        <v>439</v>
      </c>
      <c r="K467" s="72">
        <v>0</v>
      </c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87"/>
      <c r="AP467" s="70">
        <f t="shared" si="43"/>
        <v>1</v>
      </c>
      <c r="AQ467" s="70">
        <f t="shared" si="44"/>
        <v>0</v>
      </c>
      <c r="AR467" s="70">
        <f>IFERROR(VLOOKUP(A467,Climatologia_PP!A:U,9+Precipitacion!$E$2,FALSE),"")</f>
        <v>104.87847442629619</v>
      </c>
      <c r="AS467" s="70">
        <f t="shared" si="45"/>
        <v>0</v>
      </c>
      <c r="AT467" s="70">
        <f t="shared" si="46"/>
        <v>88.734021940659147</v>
      </c>
      <c r="AU467" s="70">
        <f t="shared" si="47"/>
        <v>0</v>
      </c>
      <c r="AV467" s="70">
        <f>IFERROR(VLOOKUP(A467,Maximos!A:AQ,8+(Precipitacion!$E$2-1)*3,FALSE),"")</f>
        <v>90.5</v>
      </c>
      <c r="AW467" s="79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467" s="72">
        <f t="shared" si="48"/>
        <v>-90.5</v>
      </c>
    </row>
    <row r="468" spans="1:50" ht="15" customHeight="1" x14ac:dyDescent="0.25">
      <c r="A468" s="68">
        <v>23195180</v>
      </c>
      <c r="B468" s="69" t="s">
        <v>740</v>
      </c>
      <c r="C468" s="69" t="s">
        <v>738</v>
      </c>
      <c r="D468" s="70">
        <v>-73.051666670000003</v>
      </c>
      <c r="E468" s="70">
        <v>7.7352777780000004</v>
      </c>
      <c r="F468" s="68">
        <v>1882</v>
      </c>
      <c r="G468" s="68">
        <v>54</v>
      </c>
      <c r="H468" s="68">
        <v>54128</v>
      </c>
      <c r="I468" s="69" t="s">
        <v>741</v>
      </c>
      <c r="J468" s="69" t="s">
        <v>742</v>
      </c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87"/>
      <c r="AP468" s="70">
        <f t="shared" si="43"/>
        <v>0</v>
      </c>
      <c r="AQ468" s="70" t="str">
        <f t="shared" si="44"/>
        <v/>
      </c>
      <c r="AR468" s="70">
        <f>IFERROR(VLOOKUP(A468,Climatologia_PP!A:U,9+Precipitacion!$E$2,FALSE),"")</f>
        <v>57.096110589000013</v>
      </c>
      <c r="AS468" s="70" t="str">
        <f t="shared" si="45"/>
        <v/>
      </c>
      <c r="AT468" s="70" t="str">
        <f t="shared" si="46"/>
        <v/>
      </c>
      <c r="AU468" s="70" t="str">
        <f t="shared" si="47"/>
        <v/>
      </c>
      <c r="AV468" s="70">
        <f>IFERROR(VLOOKUP(A468,Maximos!A:AQ,8+(Precipitacion!$E$2-1)*3,FALSE),"")</f>
        <v>105.1</v>
      </c>
      <c r="AW468" s="79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468" s="72" t="str">
        <f t="shared" si="48"/>
        <v>NA</v>
      </c>
    </row>
    <row r="469" spans="1:50" ht="15" customHeight="1" x14ac:dyDescent="0.25">
      <c r="A469" s="68">
        <v>23190500</v>
      </c>
      <c r="B469" s="69" t="s">
        <v>743</v>
      </c>
      <c r="C469" s="69" t="s">
        <v>738</v>
      </c>
      <c r="D469" s="70">
        <v>-73.388333329999995</v>
      </c>
      <c r="E469" s="70">
        <v>7.7597222219999997</v>
      </c>
      <c r="F469" s="68">
        <v>134</v>
      </c>
      <c r="G469" s="68">
        <v>20</v>
      </c>
      <c r="H469" s="68">
        <v>20710</v>
      </c>
      <c r="I469" s="69" t="s">
        <v>44</v>
      </c>
      <c r="J469" s="69" t="s">
        <v>743</v>
      </c>
      <c r="K469" s="72">
        <v>0</v>
      </c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87"/>
      <c r="AP469" s="70">
        <f t="shared" si="43"/>
        <v>1</v>
      </c>
      <c r="AQ469" s="70">
        <f t="shared" si="44"/>
        <v>0</v>
      </c>
      <c r="AR469" s="70">
        <f>IFERROR(VLOOKUP(A469,Climatologia_PP!A:U,9+Precipitacion!$E$2,FALSE),"")</f>
        <v>139.37931034482759</v>
      </c>
      <c r="AS469" s="70">
        <f t="shared" si="45"/>
        <v>0</v>
      </c>
      <c r="AT469" s="70">
        <f t="shared" si="46"/>
        <v>85.027964404894334</v>
      </c>
      <c r="AU469" s="70">
        <f t="shared" si="47"/>
        <v>0</v>
      </c>
      <c r="AV469" s="70">
        <f>IFERROR(VLOOKUP(A469,Maximos!A:AQ,8+(Precipitacion!$E$2-1)*3,FALSE),"")</f>
        <v>187</v>
      </c>
      <c r="AW469" s="79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469" s="72">
        <f t="shared" si="48"/>
        <v>-187</v>
      </c>
    </row>
    <row r="470" spans="1:50" ht="15" customHeight="1" x14ac:dyDescent="0.25">
      <c r="A470" s="68">
        <v>16025030</v>
      </c>
      <c r="B470" s="69" t="s">
        <v>744</v>
      </c>
      <c r="C470" s="69" t="s">
        <v>738</v>
      </c>
      <c r="D470" s="70">
        <v>-72.830555559999993</v>
      </c>
      <c r="E470" s="70">
        <v>7.7745833329999998</v>
      </c>
      <c r="F470" s="68">
        <v>860</v>
      </c>
      <c r="G470" s="68">
        <v>54</v>
      </c>
      <c r="H470" s="68">
        <v>54660</v>
      </c>
      <c r="I470" s="69" t="s">
        <v>741</v>
      </c>
      <c r="J470" s="69" t="s">
        <v>744</v>
      </c>
      <c r="K470" s="72">
        <v>1.6</v>
      </c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87"/>
      <c r="AP470" s="70">
        <f t="shared" si="43"/>
        <v>1</v>
      </c>
      <c r="AQ470" s="70">
        <f t="shared" si="44"/>
        <v>1.6</v>
      </c>
      <c r="AR470" s="70">
        <f>IFERROR(VLOOKUP(A470,Climatologia_PP!A:U,9+Precipitacion!$E$2,FALSE),"")</f>
        <v>81.227586206896547</v>
      </c>
      <c r="AS470" s="70">
        <f t="shared" si="45"/>
        <v>1.9697741552046191</v>
      </c>
      <c r="AT470" s="70">
        <f t="shared" si="46"/>
        <v>92.874585094549488</v>
      </c>
      <c r="AU470" s="70">
        <f t="shared" si="47"/>
        <v>1.6</v>
      </c>
      <c r="AV470" s="70">
        <f>IFERROR(VLOOKUP(A470,Maximos!A:AQ,8+(Precipitacion!$E$2-1)*3,FALSE),"")</f>
        <v>104.2</v>
      </c>
      <c r="AW470" s="79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470" s="72">
        <f t="shared" si="48"/>
        <v>-102.60000000000001</v>
      </c>
    </row>
    <row r="471" spans="1:50" ht="15" customHeight="1" x14ac:dyDescent="0.25">
      <c r="A471" s="68">
        <v>23180100</v>
      </c>
      <c r="B471" s="69" t="s">
        <v>745</v>
      </c>
      <c r="C471" s="69" t="s">
        <v>738</v>
      </c>
      <c r="D471" s="70">
        <v>-73.800833330000003</v>
      </c>
      <c r="E471" s="70">
        <v>7.7833333329999999</v>
      </c>
      <c r="F471" s="68">
        <v>98</v>
      </c>
      <c r="G471" s="68">
        <v>68</v>
      </c>
      <c r="H471" s="68">
        <v>68575</v>
      </c>
      <c r="I471" s="69" t="s">
        <v>50</v>
      </c>
      <c r="J471" s="69" t="s">
        <v>746</v>
      </c>
      <c r="K471" s="72">
        <v>0</v>
      </c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87"/>
      <c r="AP471" s="70">
        <f t="shared" si="43"/>
        <v>1</v>
      </c>
      <c r="AQ471" s="70">
        <f t="shared" si="44"/>
        <v>0</v>
      </c>
      <c r="AR471" s="70">
        <f>IFERROR(VLOOKUP(A471,Climatologia_PP!A:U,9+Precipitacion!$E$2,FALSE),"")</f>
        <v>234.44827586206901</v>
      </c>
      <c r="AS471" s="70">
        <f t="shared" si="45"/>
        <v>0</v>
      </c>
      <c r="AT471" s="70">
        <f t="shared" si="46"/>
        <v>74.815717463848713</v>
      </c>
      <c r="AU471" s="70">
        <f t="shared" si="47"/>
        <v>0</v>
      </c>
      <c r="AV471" s="70">
        <f>IFERROR(VLOOKUP(A471,Maximos!A:AQ,8+(Precipitacion!$E$2-1)*3,FALSE),"")</f>
        <v>145</v>
      </c>
      <c r="AW471" s="79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37081</v>
      </c>
      <c r="AX471" s="72">
        <f t="shared" si="48"/>
        <v>-145</v>
      </c>
    </row>
    <row r="472" spans="1:50" ht="15" customHeight="1" x14ac:dyDescent="0.25">
      <c r="A472" s="68">
        <v>16010010</v>
      </c>
      <c r="B472" s="69" t="s">
        <v>747</v>
      </c>
      <c r="C472" s="69" t="s">
        <v>738</v>
      </c>
      <c r="D472" s="70">
        <v>-72.477777779999997</v>
      </c>
      <c r="E472" s="70">
        <v>7.817777778</v>
      </c>
      <c r="F472" s="68">
        <v>522</v>
      </c>
      <c r="G472" s="68">
        <v>54</v>
      </c>
      <c r="H472" s="68">
        <v>54874</v>
      </c>
      <c r="I472" s="69" t="s">
        <v>741</v>
      </c>
      <c r="J472" s="69" t="s">
        <v>747</v>
      </c>
      <c r="K472" s="72">
        <v>0</v>
      </c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87"/>
      <c r="AP472" s="70">
        <f t="shared" si="43"/>
        <v>1</v>
      </c>
      <c r="AQ472" s="70">
        <f t="shared" si="44"/>
        <v>0</v>
      </c>
      <c r="AR472" s="70">
        <f>IFERROR(VLOOKUP(A472,Climatologia_PP!A:U,9+Precipitacion!$E$2,FALSE),"")</f>
        <v>33.333333333333343</v>
      </c>
      <c r="AS472" s="70">
        <f t="shared" si="45"/>
        <v>0</v>
      </c>
      <c r="AT472" s="70">
        <f t="shared" si="46"/>
        <v>96.41935483870968</v>
      </c>
      <c r="AU472" s="70">
        <f t="shared" si="47"/>
        <v>0</v>
      </c>
      <c r="AV472" s="70">
        <f>IFERROR(VLOOKUP(A472,Maximos!A:AQ,8+(Precipitacion!$E$2-1)*3,FALSE),"")</f>
        <v>74</v>
      </c>
      <c r="AW472" s="79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472" s="72">
        <f t="shared" si="48"/>
        <v>-74</v>
      </c>
    </row>
    <row r="473" spans="1:50" ht="15" customHeight="1" x14ac:dyDescent="0.25">
      <c r="A473" s="68">
        <v>23190110</v>
      </c>
      <c r="B473" s="69" t="s">
        <v>748</v>
      </c>
      <c r="C473" s="69" t="s">
        <v>738</v>
      </c>
      <c r="D473" s="70">
        <v>-73.428055560000004</v>
      </c>
      <c r="E473" s="70">
        <v>7.8380555559999996</v>
      </c>
      <c r="F473" s="68">
        <v>164</v>
      </c>
      <c r="G473" s="68">
        <v>20</v>
      </c>
      <c r="H473" s="68">
        <v>20710</v>
      </c>
      <c r="I473" s="69" t="s">
        <v>44</v>
      </c>
      <c r="J473" s="69" t="s">
        <v>743</v>
      </c>
      <c r="K473" s="72">
        <v>0</v>
      </c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87"/>
      <c r="AP473" s="70">
        <f t="shared" si="43"/>
        <v>1</v>
      </c>
      <c r="AQ473" s="70">
        <f t="shared" si="44"/>
        <v>0</v>
      </c>
      <c r="AR473" s="70">
        <f>IFERROR(VLOOKUP(A473,Climatologia_PP!A:U,9+Precipitacion!$E$2,FALSE),"")</f>
        <v>168.90333333333331</v>
      </c>
      <c r="AS473" s="70">
        <f t="shared" si="45"/>
        <v>0</v>
      </c>
      <c r="AT473" s="70">
        <f t="shared" si="46"/>
        <v>81.856512903225806</v>
      </c>
      <c r="AU473" s="70">
        <f t="shared" si="47"/>
        <v>0</v>
      </c>
      <c r="AV473" s="70">
        <f>IFERROR(VLOOKUP(A473,Maximos!A:AQ,8+(Precipitacion!$E$2-1)*3,FALSE),"")</f>
        <v>135</v>
      </c>
      <c r="AW473" s="79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38546</v>
      </c>
      <c r="AX473" s="72">
        <f t="shared" si="48"/>
        <v>-135</v>
      </c>
    </row>
    <row r="474" spans="1:50" ht="15" customHeight="1" x14ac:dyDescent="0.25">
      <c r="A474" s="68">
        <v>16025010</v>
      </c>
      <c r="B474" s="69" t="s">
        <v>749</v>
      </c>
      <c r="C474" s="69" t="s">
        <v>738</v>
      </c>
      <c r="D474" s="70">
        <v>-72.566111109999994</v>
      </c>
      <c r="E474" s="70">
        <v>7.8488888890000004</v>
      </c>
      <c r="F474" s="68">
        <v>285</v>
      </c>
      <c r="G474" s="68">
        <v>54</v>
      </c>
      <c r="H474" s="68">
        <v>54001</v>
      </c>
      <c r="I474" s="69" t="s">
        <v>741</v>
      </c>
      <c r="J474" s="69" t="s">
        <v>56</v>
      </c>
      <c r="K474" s="72">
        <v>0</v>
      </c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87"/>
      <c r="AP474" s="70">
        <f t="shared" si="43"/>
        <v>1</v>
      </c>
      <c r="AQ474" s="70">
        <f t="shared" si="44"/>
        <v>0</v>
      </c>
      <c r="AR474" s="70">
        <f>IFERROR(VLOOKUP(A474,Climatologia_PP!A:U,9+Precipitacion!$E$2,FALSE),"")</f>
        <v>35.84137931034482</v>
      </c>
      <c r="AS474" s="70">
        <f t="shared" si="45"/>
        <v>0</v>
      </c>
      <c r="AT474" s="70">
        <f t="shared" si="46"/>
        <v>96.149942157953276</v>
      </c>
      <c r="AU474" s="70">
        <f t="shared" si="47"/>
        <v>0</v>
      </c>
      <c r="AV474" s="70">
        <f>IFERROR(VLOOKUP(A474,Maximos!A:AQ,8+(Precipitacion!$E$2-1)*3,FALSE),"")</f>
        <v>70.5</v>
      </c>
      <c r="AW474" s="79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74" s="72">
        <f t="shared" si="48"/>
        <v>-70.5</v>
      </c>
    </row>
    <row r="475" spans="1:50" ht="15" customHeight="1" x14ac:dyDescent="0.25">
      <c r="A475" s="68">
        <v>16020010</v>
      </c>
      <c r="B475" s="69" t="s">
        <v>750</v>
      </c>
      <c r="C475" s="69" t="s">
        <v>738</v>
      </c>
      <c r="D475" s="70">
        <v>-72.799444440000002</v>
      </c>
      <c r="E475" s="70">
        <v>7.8919444439999999</v>
      </c>
      <c r="F475" s="68">
        <v>120</v>
      </c>
      <c r="G475" s="68">
        <v>54</v>
      </c>
      <c r="H475" s="68">
        <v>54313</v>
      </c>
      <c r="I475" s="69" t="s">
        <v>741</v>
      </c>
      <c r="J475" s="69" t="s">
        <v>750</v>
      </c>
      <c r="K475" s="72">
        <v>0</v>
      </c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87"/>
      <c r="AP475" s="70">
        <f t="shared" si="43"/>
        <v>1</v>
      </c>
      <c r="AQ475" s="70">
        <f t="shared" si="44"/>
        <v>0</v>
      </c>
      <c r="AR475" s="70">
        <f>IFERROR(VLOOKUP(A475,Climatologia_PP!A:U,9+Precipitacion!$E$2,FALSE),"")</f>
        <v>64.448275862068968</v>
      </c>
      <c r="AS475" s="70">
        <f t="shared" si="45"/>
        <v>0</v>
      </c>
      <c r="AT475" s="70">
        <f t="shared" si="46"/>
        <v>93.077007786429363</v>
      </c>
      <c r="AU475" s="70">
        <f t="shared" si="47"/>
        <v>0</v>
      </c>
      <c r="AV475" s="70">
        <f>IFERROR(VLOOKUP(A475,Maximos!A:AQ,8+(Precipitacion!$E$2-1)*3,FALSE),"")</f>
        <v>72</v>
      </c>
      <c r="AW475" s="79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475" s="72">
        <f t="shared" si="48"/>
        <v>-72</v>
      </c>
    </row>
    <row r="476" spans="1:50" ht="15" customHeight="1" x14ac:dyDescent="0.25">
      <c r="A476" s="68">
        <v>16020280</v>
      </c>
      <c r="B476" s="69" t="s">
        <v>751</v>
      </c>
      <c r="C476" s="69" t="s">
        <v>738</v>
      </c>
      <c r="D476" s="70">
        <v>-72.592500000000001</v>
      </c>
      <c r="E476" s="70">
        <v>7.9008333329999996</v>
      </c>
      <c r="F476" s="68">
        <v>221</v>
      </c>
      <c r="G476" s="68">
        <v>54</v>
      </c>
      <c r="H476" s="68">
        <v>54673</v>
      </c>
      <c r="I476" s="69" t="s">
        <v>741</v>
      </c>
      <c r="J476" s="69" t="s">
        <v>752</v>
      </c>
      <c r="K476" s="72">
        <v>0</v>
      </c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87"/>
      <c r="AP476" s="70">
        <f t="shared" si="43"/>
        <v>1</v>
      </c>
      <c r="AQ476" s="70">
        <f t="shared" si="44"/>
        <v>0</v>
      </c>
      <c r="AR476" s="70">
        <f>IFERROR(VLOOKUP(A476,Climatologia_PP!A:U,9+Precipitacion!$E$2,FALSE),"")</f>
        <v>23.57586206896552</v>
      </c>
      <c r="AS476" s="70">
        <f t="shared" si="45"/>
        <v>0</v>
      </c>
      <c r="AT476" s="70">
        <f t="shared" si="46"/>
        <v>97.467496106785319</v>
      </c>
      <c r="AU476" s="70">
        <f t="shared" si="47"/>
        <v>0</v>
      </c>
      <c r="AV476" s="70">
        <f>IFERROR(VLOOKUP(A476,Maximos!A:AQ,8+(Precipitacion!$E$2-1)*3,FALSE),"")</f>
        <v>62</v>
      </c>
      <c r="AW476" s="79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36725</v>
      </c>
      <c r="AX476" s="72">
        <f t="shared" si="48"/>
        <v>-62</v>
      </c>
    </row>
    <row r="477" spans="1:50" ht="15" customHeight="1" x14ac:dyDescent="0.25">
      <c r="A477" s="68">
        <v>16040050</v>
      </c>
      <c r="B477" s="69" t="s">
        <v>753</v>
      </c>
      <c r="C477" s="69" t="s">
        <v>738</v>
      </c>
      <c r="D477" s="70">
        <v>-73.213579999999993</v>
      </c>
      <c r="E477" s="70">
        <v>7.93485</v>
      </c>
      <c r="F477" s="68">
        <v>1927</v>
      </c>
      <c r="G477" s="68">
        <v>54</v>
      </c>
      <c r="H477" s="68">
        <v>54003</v>
      </c>
      <c r="I477" s="69" t="s">
        <v>741</v>
      </c>
      <c r="J477" s="69" t="s">
        <v>754</v>
      </c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87"/>
      <c r="AP477" s="70">
        <f t="shared" si="43"/>
        <v>0</v>
      </c>
      <c r="AQ477" s="70" t="str">
        <f t="shared" si="44"/>
        <v/>
      </c>
      <c r="AR477" s="70">
        <f>IFERROR(VLOOKUP(A477,Climatologia_PP!A:U,9+Precipitacion!$E$2,FALSE),"")</f>
        <v>101.2344827586207</v>
      </c>
      <c r="AS477" s="70" t="str">
        <f t="shared" si="45"/>
        <v/>
      </c>
      <c r="AT477" s="70" t="str">
        <f t="shared" si="46"/>
        <v/>
      </c>
      <c r="AU477" s="70" t="str">
        <f t="shared" si="47"/>
        <v/>
      </c>
      <c r="AV477" s="70">
        <f>IFERROR(VLOOKUP(A477,Maximos!A:AQ,8+(Precipitacion!$E$2-1)*3,FALSE),"")</f>
        <v>70</v>
      </c>
      <c r="AW477" s="79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42919</v>
      </c>
      <c r="AX477" s="72" t="str">
        <f t="shared" si="48"/>
        <v>NA</v>
      </c>
    </row>
    <row r="478" spans="1:50" ht="15" customHeight="1" x14ac:dyDescent="0.25">
      <c r="A478" s="68">
        <v>16030080</v>
      </c>
      <c r="B478" s="69" t="s">
        <v>755</v>
      </c>
      <c r="C478" s="69" t="s">
        <v>738</v>
      </c>
      <c r="D478" s="70">
        <v>-72.832499999999996</v>
      </c>
      <c r="E478" s="70">
        <v>7.9502777780000002</v>
      </c>
      <c r="F478" s="68">
        <v>1200</v>
      </c>
      <c r="G478" s="68">
        <v>54</v>
      </c>
      <c r="H478" s="68">
        <v>54418</v>
      </c>
      <c r="I478" s="69" t="s">
        <v>741</v>
      </c>
      <c r="J478" s="69" t="s">
        <v>755</v>
      </c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87"/>
      <c r="AP478" s="70">
        <f t="shared" si="43"/>
        <v>0</v>
      </c>
      <c r="AQ478" s="70" t="str">
        <f t="shared" si="44"/>
        <v/>
      </c>
      <c r="AR478" s="70">
        <f>IFERROR(VLOOKUP(A478,Climatologia_PP!A:U,9+Precipitacion!$E$2,FALSE),"")</f>
        <v>77.023333333333326</v>
      </c>
      <c r="AS478" s="70" t="str">
        <f t="shared" si="45"/>
        <v/>
      </c>
      <c r="AT478" s="70" t="str">
        <f t="shared" si="46"/>
        <v/>
      </c>
      <c r="AU478" s="70" t="str">
        <f t="shared" si="47"/>
        <v/>
      </c>
      <c r="AV478" s="70">
        <f>IFERROR(VLOOKUP(A478,Maximos!A:AQ,8+(Precipitacion!$E$2-1)*3,FALSE),"")</f>
        <v>110</v>
      </c>
      <c r="AW478" s="79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38170</v>
      </c>
      <c r="AX478" s="72" t="str">
        <f t="shared" si="48"/>
        <v>NA</v>
      </c>
    </row>
    <row r="479" spans="1:50" ht="15" customHeight="1" x14ac:dyDescent="0.25">
      <c r="A479" s="68">
        <v>23200010</v>
      </c>
      <c r="B479" s="69" t="s">
        <v>756</v>
      </c>
      <c r="C479" s="69" t="s">
        <v>738</v>
      </c>
      <c r="D479" s="70">
        <v>-73.950555559999998</v>
      </c>
      <c r="E479" s="70">
        <v>7.960277778</v>
      </c>
      <c r="F479" s="68">
        <v>64</v>
      </c>
      <c r="G479" s="68">
        <v>13</v>
      </c>
      <c r="H479" s="68">
        <v>13744</v>
      </c>
      <c r="I479" s="69" t="s">
        <v>35</v>
      </c>
      <c r="J479" s="69" t="s">
        <v>757</v>
      </c>
      <c r="K479" s="72">
        <v>0</v>
      </c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87"/>
      <c r="AP479" s="70">
        <f t="shared" si="43"/>
        <v>1</v>
      </c>
      <c r="AQ479" s="70">
        <f t="shared" si="44"/>
        <v>0</v>
      </c>
      <c r="AR479" s="70" t="str">
        <f>IFERROR(VLOOKUP(A479,Climatologia_PP!A:U,9+Precipitacion!$E$2,FALSE),"")</f>
        <v/>
      </c>
      <c r="AS479" s="70" t="str">
        <f t="shared" si="45"/>
        <v/>
      </c>
      <c r="AT479" s="70" t="str">
        <f t="shared" si="46"/>
        <v/>
      </c>
      <c r="AU479" s="70">
        <f t="shared" si="47"/>
        <v>0</v>
      </c>
      <c r="AV479" s="70">
        <f>IFERROR(VLOOKUP(A479,Maximos!A:AQ,8+(Precipitacion!$E$2-1)*3,FALSE),"")</f>
        <v>147</v>
      </c>
      <c r="AW479" s="79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29419</v>
      </c>
      <c r="AX479" s="72">
        <f t="shared" si="48"/>
        <v>-147</v>
      </c>
    </row>
    <row r="480" spans="1:50" ht="15" customHeight="1" x14ac:dyDescent="0.25">
      <c r="A480" s="68">
        <v>24010760</v>
      </c>
      <c r="B480" s="69" t="s">
        <v>758</v>
      </c>
      <c r="C480" s="69" t="s">
        <v>738</v>
      </c>
      <c r="D480" s="70">
        <v>-73.441388889999999</v>
      </c>
      <c r="E480" s="70">
        <v>6.0990000000000002</v>
      </c>
      <c r="F480" s="68">
        <v>1660</v>
      </c>
      <c r="G480" s="68">
        <v>68</v>
      </c>
      <c r="H480" s="68">
        <v>68770</v>
      </c>
      <c r="I480" s="69" t="s">
        <v>50</v>
      </c>
      <c r="J480" s="69" t="s">
        <v>758</v>
      </c>
      <c r="K480" s="72">
        <v>0</v>
      </c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87"/>
      <c r="AP480" s="70">
        <f t="shared" si="43"/>
        <v>1</v>
      </c>
      <c r="AQ480" s="70">
        <f t="shared" si="44"/>
        <v>0</v>
      </c>
      <c r="AR480" s="70">
        <f>IFERROR(VLOOKUP(A480,Climatologia_PP!A:U,9+Precipitacion!$E$2,FALSE),"")</f>
        <v>203.6758620689655</v>
      </c>
      <c r="AS480" s="70">
        <f t="shared" si="45"/>
        <v>0</v>
      </c>
      <c r="AT480" s="70">
        <f t="shared" si="46"/>
        <v>78.121270300333705</v>
      </c>
      <c r="AU480" s="70">
        <f t="shared" si="47"/>
        <v>0</v>
      </c>
      <c r="AV480" s="70">
        <f>IFERROR(VLOOKUP(A480,Maximos!A:AQ,8+(Precipitacion!$E$2-1)*3,FALSE),"")</f>
        <v>89</v>
      </c>
      <c r="AW480" s="79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480" s="72">
        <f t="shared" si="48"/>
        <v>-89</v>
      </c>
    </row>
    <row r="481" spans="1:50" ht="15" customHeight="1" x14ac:dyDescent="0.25">
      <c r="A481" s="68">
        <v>24020040</v>
      </c>
      <c r="B481" s="69" t="s">
        <v>759</v>
      </c>
      <c r="C481" s="69" t="s">
        <v>738</v>
      </c>
      <c r="D481" s="70">
        <v>-73.098055560000006</v>
      </c>
      <c r="E481" s="70">
        <v>6.1383333330000003</v>
      </c>
      <c r="F481" s="68">
        <v>1814</v>
      </c>
      <c r="G481" s="68">
        <v>68</v>
      </c>
      <c r="H481" s="68">
        <v>68264</v>
      </c>
      <c r="I481" s="69" t="s">
        <v>50</v>
      </c>
      <c r="J481" s="69" t="s">
        <v>759</v>
      </c>
      <c r="K481" s="72">
        <v>0</v>
      </c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87"/>
      <c r="AP481" s="70">
        <f t="shared" si="43"/>
        <v>1</v>
      </c>
      <c r="AQ481" s="70">
        <f t="shared" si="44"/>
        <v>0</v>
      </c>
      <c r="AR481" s="70">
        <f>IFERROR(VLOOKUP(A481,Climatologia_PP!A:U,9+Precipitacion!$E$2,FALSE),"")</f>
        <v>128.7137931034483</v>
      </c>
      <c r="AS481" s="70">
        <f t="shared" si="45"/>
        <v>0</v>
      </c>
      <c r="AT481" s="70">
        <f t="shared" si="46"/>
        <v>86.173647385984424</v>
      </c>
      <c r="AU481" s="70">
        <f t="shared" si="47"/>
        <v>0</v>
      </c>
      <c r="AV481" s="70">
        <f>IFERROR(VLOOKUP(A481,Maximos!A:AQ,8+(Precipitacion!$E$2-1)*3,FALSE),"")</f>
        <v>82</v>
      </c>
      <c r="AW481" s="79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481" s="72">
        <f t="shared" si="48"/>
        <v>-82</v>
      </c>
    </row>
    <row r="482" spans="1:50" ht="15" customHeight="1" x14ac:dyDescent="0.25">
      <c r="A482" s="68">
        <v>24010650</v>
      </c>
      <c r="B482" s="69" t="s">
        <v>760</v>
      </c>
      <c r="C482" s="69" t="s">
        <v>738</v>
      </c>
      <c r="D482" s="70">
        <v>-73.341666669999995</v>
      </c>
      <c r="E482" s="70">
        <v>6.1513888889999997</v>
      </c>
      <c r="F482" s="68">
        <v>1502</v>
      </c>
      <c r="G482" s="68">
        <v>68</v>
      </c>
      <c r="H482" s="68">
        <v>68770</v>
      </c>
      <c r="I482" s="69" t="s">
        <v>50</v>
      </c>
      <c r="J482" s="69" t="s">
        <v>758</v>
      </c>
      <c r="K482" s="72">
        <v>0</v>
      </c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87"/>
      <c r="AP482" s="70">
        <f t="shared" si="43"/>
        <v>1</v>
      </c>
      <c r="AQ482" s="70">
        <f t="shared" si="44"/>
        <v>0</v>
      </c>
      <c r="AR482" s="70">
        <f>IFERROR(VLOOKUP(A482,Climatologia_PP!A:U,9+Precipitacion!$E$2,FALSE),"")</f>
        <v>272.25714285714292</v>
      </c>
      <c r="AS482" s="70">
        <f t="shared" si="45"/>
        <v>0</v>
      </c>
      <c r="AT482" s="70">
        <f t="shared" si="46"/>
        <v>70.754313364055292</v>
      </c>
      <c r="AU482" s="70">
        <f t="shared" si="47"/>
        <v>0</v>
      </c>
      <c r="AV482" s="70">
        <f>IFERROR(VLOOKUP(A482,Maximos!A:AQ,8+(Precipitacion!$E$2-1)*3,FALSE),"")</f>
        <v>89.5</v>
      </c>
      <c r="AW482" s="79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42582</v>
      </c>
      <c r="AX482" s="72">
        <f t="shared" si="48"/>
        <v>-89.5</v>
      </c>
    </row>
    <row r="483" spans="1:50" ht="15" customHeight="1" x14ac:dyDescent="0.25">
      <c r="A483" s="68">
        <v>23147020</v>
      </c>
      <c r="B483" s="69" t="s">
        <v>761</v>
      </c>
      <c r="C483" s="69" t="s">
        <v>738</v>
      </c>
      <c r="D483" s="70">
        <v>-73.935000000000002</v>
      </c>
      <c r="E483" s="70">
        <v>6.7736111110000001</v>
      </c>
      <c r="F483" s="68">
        <v>90</v>
      </c>
      <c r="G483" s="68">
        <v>68</v>
      </c>
      <c r="H483" s="68">
        <v>68745</v>
      </c>
      <c r="I483" s="69" t="s">
        <v>50</v>
      </c>
      <c r="J483" s="69" t="s">
        <v>762</v>
      </c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87"/>
      <c r="AP483" s="70">
        <f t="shared" si="43"/>
        <v>0</v>
      </c>
      <c r="AQ483" s="70" t="str">
        <f t="shared" si="44"/>
        <v/>
      </c>
      <c r="AR483" s="70">
        <f>IFERROR(VLOOKUP(A483,Climatologia_PP!A:U,9+Precipitacion!$E$2,FALSE),"")</f>
        <v>192.51</v>
      </c>
      <c r="AS483" s="70" t="str">
        <f t="shared" si="45"/>
        <v/>
      </c>
      <c r="AT483" s="70" t="str">
        <f t="shared" si="46"/>
        <v/>
      </c>
      <c r="AU483" s="70" t="str">
        <f t="shared" si="47"/>
        <v/>
      </c>
      <c r="AV483" s="70">
        <f>IFERROR(VLOOKUP(A483,Maximos!A:AQ,8+(Precipitacion!$E$2-1)*3,FALSE),"")</f>
        <v>130</v>
      </c>
      <c r="AW483" s="79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38535</v>
      </c>
      <c r="AX483" s="72" t="str">
        <f t="shared" si="48"/>
        <v>NA</v>
      </c>
    </row>
    <row r="484" spans="1:50" ht="15" customHeight="1" x14ac:dyDescent="0.25">
      <c r="A484" s="68">
        <v>24055030</v>
      </c>
      <c r="B484" s="69" t="s">
        <v>763</v>
      </c>
      <c r="C484" s="69" t="s">
        <v>738</v>
      </c>
      <c r="D484" s="70">
        <v>-73.282749999999993</v>
      </c>
      <c r="E484" s="70">
        <v>6.7927777779999996</v>
      </c>
      <c r="F484" s="68">
        <v>1810</v>
      </c>
      <c r="G484" s="68">
        <v>68</v>
      </c>
      <c r="H484" s="68">
        <v>68895</v>
      </c>
      <c r="I484" s="69" t="s">
        <v>50</v>
      </c>
      <c r="J484" s="69" t="s">
        <v>763</v>
      </c>
      <c r="K484" s="72">
        <v>0</v>
      </c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87"/>
      <c r="AP484" s="70">
        <f t="shared" si="43"/>
        <v>1</v>
      </c>
      <c r="AQ484" s="70">
        <f t="shared" si="44"/>
        <v>0</v>
      </c>
      <c r="AR484" s="70">
        <f>IFERROR(VLOOKUP(A484,Climatologia_PP!A:U,9+Precipitacion!$E$2,FALSE),"")</f>
        <v>90.132142857142867</v>
      </c>
      <c r="AS484" s="70">
        <f t="shared" si="45"/>
        <v>0</v>
      </c>
      <c r="AT484" s="70">
        <f t="shared" si="46"/>
        <v>90.318063364055291</v>
      </c>
      <c r="AU484" s="70">
        <f t="shared" si="47"/>
        <v>0</v>
      </c>
      <c r="AV484" s="70">
        <f>IFERROR(VLOOKUP(A484,Maximos!A:AQ,8+(Precipitacion!$E$2-1)*3,FALSE),"")</f>
        <v>86.4</v>
      </c>
      <c r="AW484" s="79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42575</v>
      </c>
      <c r="AX484" s="72">
        <f t="shared" si="48"/>
        <v>-86.4</v>
      </c>
    </row>
    <row r="485" spans="1:50" ht="15" customHeight="1" x14ac:dyDescent="0.25">
      <c r="A485" s="68">
        <v>24030270</v>
      </c>
      <c r="B485" s="69" t="s">
        <v>178</v>
      </c>
      <c r="C485" s="69" t="s">
        <v>738</v>
      </c>
      <c r="D485" s="70">
        <v>-72.844166670000007</v>
      </c>
      <c r="E485" s="70">
        <v>6.83</v>
      </c>
      <c r="F485" s="68">
        <v>1702</v>
      </c>
      <c r="G485" s="68">
        <v>68</v>
      </c>
      <c r="H485" s="68">
        <v>68669</v>
      </c>
      <c r="I485" s="69" t="s">
        <v>50</v>
      </c>
      <c r="J485" s="69" t="s">
        <v>28</v>
      </c>
      <c r="K485" s="72">
        <v>0</v>
      </c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87"/>
      <c r="AP485" s="70">
        <f t="shared" si="43"/>
        <v>1</v>
      </c>
      <c r="AQ485" s="70">
        <f t="shared" si="44"/>
        <v>0</v>
      </c>
      <c r="AR485" s="70">
        <f>IFERROR(VLOOKUP(A485,Climatologia_PP!A:U,9+Precipitacion!$E$2,FALSE),"")</f>
        <v>62.89</v>
      </c>
      <c r="AS485" s="70">
        <f t="shared" si="45"/>
        <v>0</v>
      </c>
      <c r="AT485" s="70">
        <f t="shared" si="46"/>
        <v>93.244396774193547</v>
      </c>
      <c r="AU485" s="70">
        <f t="shared" si="47"/>
        <v>0</v>
      </c>
      <c r="AV485" s="70">
        <f>IFERROR(VLOOKUP(A485,Maximos!A:AQ,8+(Precipitacion!$E$2-1)*3,FALSE),"")</f>
        <v>40</v>
      </c>
      <c r="AW485" s="79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485" s="72">
        <f t="shared" si="48"/>
        <v>-40</v>
      </c>
    </row>
    <row r="486" spans="1:50" ht="15" customHeight="1" x14ac:dyDescent="0.25">
      <c r="A486" s="68">
        <v>24030210</v>
      </c>
      <c r="B486" s="69" t="s">
        <v>764</v>
      </c>
      <c r="C486" s="69" t="s">
        <v>738</v>
      </c>
      <c r="D486" s="70">
        <v>-72.69722222</v>
      </c>
      <c r="E486" s="70">
        <v>6.8361111110000001</v>
      </c>
      <c r="F486" s="68">
        <v>2440</v>
      </c>
      <c r="G486" s="68">
        <v>68</v>
      </c>
      <c r="H486" s="68">
        <v>68162</v>
      </c>
      <c r="I486" s="69" t="s">
        <v>50</v>
      </c>
      <c r="J486" s="69" t="s">
        <v>764</v>
      </c>
      <c r="K486" s="72">
        <v>0</v>
      </c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87"/>
      <c r="AP486" s="70">
        <f t="shared" si="43"/>
        <v>1</v>
      </c>
      <c r="AQ486" s="70">
        <f t="shared" si="44"/>
        <v>0</v>
      </c>
      <c r="AR486" s="70">
        <f>IFERROR(VLOOKUP(A486,Climatologia_PP!A:U,9+Precipitacion!$E$2,FALSE),"")</f>
        <v>71.653333333333336</v>
      </c>
      <c r="AS486" s="70">
        <f t="shared" si="45"/>
        <v>0</v>
      </c>
      <c r="AT486" s="70">
        <f t="shared" si="46"/>
        <v>92.303045161290328</v>
      </c>
      <c r="AU486" s="70">
        <f t="shared" si="47"/>
        <v>0</v>
      </c>
      <c r="AV486" s="70">
        <f>IFERROR(VLOOKUP(A486,Maximos!A:AQ,8+(Precipitacion!$E$2-1)*3,FALSE),"")</f>
        <v>39</v>
      </c>
      <c r="AW486" s="79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24677</v>
      </c>
      <c r="AX486" s="72">
        <f t="shared" si="48"/>
        <v>-39</v>
      </c>
    </row>
    <row r="487" spans="1:50" ht="15" customHeight="1" x14ac:dyDescent="0.25">
      <c r="A487" s="68">
        <v>24035400</v>
      </c>
      <c r="B487" s="69" t="s">
        <v>765</v>
      </c>
      <c r="C487" s="69" t="s">
        <v>738</v>
      </c>
      <c r="D487" s="70">
        <v>-72.67777778</v>
      </c>
      <c r="E487" s="70">
        <v>6.8452777779999998</v>
      </c>
      <c r="F487" s="68">
        <v>2841</v>
      </c>
      <c r="G487" s="68">
        <v>68</v>
      </c>
      <c r="H487" s="68">
        <v>68162</v>
      </c>
      <c r="I487" s="69" t="s">
        <v>50</v>
      </c>
      <c r="J487" s="69" t="s">
        <v>764</v>
      </c>
      <c r="K487" s="72">
        <v>0</v>
      </c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87"/>
      <c r="AP487" s="70">
        <f t="shared" si="43"/>
        <v>1</v>
      </c>
      <c r="AQ487" s="70">
        <f t="shared" si="44"/>
        <v>0</v>
      </c>
      <c r="AR487" s="70" t="str">
        <f>IFERROR(VLOOKUP(A487,Climatologia_PP!A:U,9+Precipitacion!$E$2,FALSE),"")</f>
        <v/>
      </c>
      <c r="AS487" s="70" t="str">
        <f t="shared" si="45"/>
        <v/>
      </c>
      <c r="AT487" s="70" t="str">
        <f t="shared" si="46"/>
        <v/>
      </c>
      <c r="AU487" s="70">
        <f t="shared" si="47"/>
        <v>0</v>
      </c>
      <c r="AV487" s="70">
        <f>IFERROR(VLOOKUP(A487,Maximos!A:AQ,8+(Precipitacion!$E$2-1)*3,FALSE),"")</f>
        <v>30</v>
      </c>
      <c r="AW487" s="79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42947</v>
      </c>
      <c r="AX487" s="72">
        <f t="shared" si="48"/>
        <v>-30</v>
      </c>
    </row>
    <row r="488" spans="1:50" ht="15" customHeight="1" x14ac:dyDescent="0.25">
      <c r="A488" s="68">
        <v>23155040</v>
      </c>
      <c r="B488" s="69" t="s">
        <v>766</v>
      </c>
      <c r="C488" s="69" t="s">
        <v>738</v>
      </c>
      <c r="D488" s="70">
        <v>-73.765083329999996</v>
      </c>
      <c r="E488" s="70">
        <v>6.8595555560000001</v>
      </c>
      <c r="F488" s="68">
        <v>114</v>
      </c>
      <c r="G488" s="68">
        <v>68</v>
      </c>
      <c r="H488" s="68">
        <v>68081</v>
      </c>
      <c r="I488" s="69" t="s">
        <v>50</v>
      </c>
      <c r="J488" s="69" t="s">
        <v>51</v>
      </c>
      <c r="K488" s="72">
        <v>0</v>
      </c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87"/>
      <c r="AP488" s="70">
        <f t="shared" si="43"/>
        <v>1</v>
      </c>
      <c r="AQ488" s="70">
        <f t="shared" si="44"/>
        <v>0</v>
      </c>
      <c r="AR488" s="70">
        <f>IFERROR(VLOOKUP(A488,Climatologia_PP!A:U,9+Precipitacion!$E$2,FALSE),"")</f>
        <v>189.09735418958331</v>
      </c>
      <c r="AS488" s="70">
        <f t="shared" si="45"/>
        <v>0</v>
      </c>
      <c r="AT488" s="70">
        <f t="shared" si="46"/>
        <v>79.687284211247984</v>
      </c>
      <c r="AU488" s="70">
        <f t="shared" si="47"/>
        <v>0</v>
      </c>
      <c r="AV488" s="70">
        <f>IFERROR(VLOOKUP(A488,Maximos!A:AQ,8+(Precipitacion!$E$2-1)*3,FALSE),"")</f>
        <v>160.5</v>
      </c>
      <c r="AW488" s="79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488" s="72">
        <f t="shared" si="48"/>
        <v>-160.5</v>
      </c>
    </row>
    <row r="489" spans="1:50" ht="15" customHeight="1" x14ac:dyDescent="0.25">
      <c r="A489" s="68">
        <v>24015250</v>
      </c>
      <c r="B489" s="69" t="s">
        <v>767</v>
      </c>
      <c r="C489" s="69" t="s">
        <v>738</v>
      </c>
      <c r="D489" s="70">
        <v>-73.415388890000003</v>
      </c>
      <c r="E489" s="70">
        <v>6.2371666670000003</v>
      </c>
      <c r="F489" s="68">
        <v>1400</v>
      </c>
      <c r="G489" s="68">
        <v>68</v>
      </c>
      <c r="H489" s="68">
        <v>68320</v>
      </c>
      <c r="I489" s="69" t="s">
        <v>50</v>
      </c>
      <c r="J489" s="69" t="s">
        <v>768</v>
      </c>
      <c r="K489" s="72">
        <v>2</v>
      </c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87"/>
      <c r="AP489" s="70">
        <f t="shared" si="43"/>
        <v>1</v>
      </c>
      <c r="AQ489" s="70">
        <f t="shared" si="44"/>
        <v>2</v>
      </c>
      <c r="AR489" s="70">
        <f>IFERROR(VLOOKUP(A489,Climatologia_PP!A:U,9+Precipitacion!$E$2,FALSE),"")</f>
        <v>267.07777777777778</v>
      </c>
      <c r="AS489" s="70">
        <f t="shared" si="45"/>
        <v>0.74884552980821228</v>
      </c>
      <c r="AT489" s="70">
        <f t="shared" si="46"/>
        <v>73.310677419354846</v>
      </c>
      <c r="AU489" s="70">
        <f t="shared" si="47"/>
        <v>2</v>
      </c>
      <c r="AV489" s="70">
        <f>IFERROR(VLOOKUP(A489,Maximos!A:AQ,8+(Precipitacion!$E$2-1)*3,FALSE),"")</f>
        <v>132.1</v>
      </c>
      <c r="AW489" s="79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30527</v>
      </c>
      <c r="AX489" s="72">
        <f t="shared" si="48"/>
        <v>-130.1</v>
      </c>
    </row>
    <row r="490" spans="1:50" ht="15" customHeight="1" x14ac:dyDescent="0.25">
      <c r="A490" s="68">
        <v>24010240</v>
      </c>
      <c r="B490" s="69" t="s">
        <v>769</v>
      </c>
      <c r="C490" s="69" t="s">
        <v>738</v>
      </c>
      <c r="D490" s="70">
        <v>-73.303333330000001</v>
      </c>
      <c r="E490" s="70">
        <v>6.2625000000000002</v>
      </c>
      <c r="F490" s="68">
        <v>1400</v>
      </c>
      <c r="G490" s="68">
        <v>68</v>
      </c>
      <c r="H490" s="68">
        <v>68500</v>
      </c>
      <c r="I490" s="69" t="s">
        <v>50</v>
      </c>
      <c r="J490" s="69" t="s">
        <v>769</v>
      </c>
      <c r="K490" s="72">
        <v>0</v>
      </c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87"/>
      <c r="AP490" s="70">
        <f t="shared" si="43"/>
        <v>1</v>
      </c>
      <c r="AQ490" s="70">
        <f t="shared" si="44"/>
        <v>0</v>
      </c>
      <c r="AR490" s="70">
        <f>IFERROR(VLOOKUP(A490,Climatologia_PP!A:U,9+Precipitacion!$E$2,FALSE),"")</f>
        <v>232.4620689655172</v>
      </c>
      <c r="AS490" s="70">
        <f t="shared" si="45"/>
        <v>0</v>
      </c>
      <c r="AT490" s="70">
        <f t="shared" si="46"/>
        <v>75.029074527252504</v>
      </c>
      <c r="AU490" s="70">
        <f t="shared" si="47"/>
        <v>0</v>
      </c>
      <c r="AV490" s="70">
        <f>IFERROR(VLOOKUP(A490,Maximos!A:AQ,8+(Precipitacion!$E$2-1)*3,FALSE),"")</f>
        <v>160</v>
      </c>
      <c r="AW490" s="79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25043</v>
      </c>
      <c r="AX490" s="72">
        <f t="shared" si="48"/>
        <v>-160</v>
      </c>
    </row>
    <row r="491" spans="1:50" ht="15" customHeight="1" x14ac:dyDescent="0.25">
      <c r="A491" s="68">
        <v>24020120</v>
      </c>
      <c r="B491" s="69" t="s">
        <v>770</v>
      </c>
      <c r="C491" s="69" t="s">
        <v>738</v>
      </c>
      <c r="D491" s="70">
        <v>-73.044722219999997</v>
      </c>
      <c r="E491" s="70">
        <v>6.2994444439999997</v>
      </c>
      <c r="F491" s="68">
        <v>1520</v>
      </c>
      <c r="G491" s="68">
        <v>68</v>
      </c>
      <c r="H491" s="68">
        <v>68217</v>
      </c>
      <c r="I491" s="69" t="s">
        <v>50</v>
      </c>
      <c r="J491" s="69" t="s">
        <v>770</v>
      </c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87"/>
      <c r="AP491" s="70">
        <f t="shared" si="43"/>
        <v>0</v>
      </c>
      <c r="AQ491" s="70" t="str">
        <f t="shared" si="44"/>
        <v/>
      </c>
      <c r="AR491" s="70">
        <f>IFERROR(VLOOKUP(A491,Climatologia_PP!A:U,9+Precipitacion!$E$2,FALSE),"")</f>
        <v>131.42666666666659</v>
      </c>
      <c r="AS491" s="70" t="str">
        <f t="shared" si="45"/>
        <v/>
      </c>
      <c r="AT491" s="70" t="str">
        <f t="shared" si="46"/>
        <v/>
      </c>
      <c r="AU491" s="70" t="str">
        <f t="shared" si="47"/>
        <v/>
      </c>
      <c r="AV491" s="70">
        <f>IFERROR(VLOOKUP(A491,Maximos!A:AQ,8+(Precipitacion!$E$2-1)*3,FALSE),"")</f>
        <v>68</v>
      </c>
      <c r="AW491" s="79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491" s="72" t="str">
        <f t="shared" si="48"/>
        <v>NA</v>
      </c>
    </row>
    <row r="492" spans="1:50" ht="15" customHeight="1" x14ac:dyDescent="0.25">
      <c r="A492" s="68">
        <v>23125120</v>
      </c>
      <c r="B492" s="69" t="s">
        <v>771</v>
      </c>
      <c r="C492" s="69" t="s">
        <v>738</v>
      </c>
      <c r="D492" s="70">
        <v>-73.952222219999996</v>
      </c>
      <c r="E492" s="70">
        <v>6.3086111110000003</v>
      </c>
      <c r="F492" s="68">
        <v>198</v>
      </c>
      <c r="G492" s="68">
        <v>68</v>
      </c>
      <c r="H492" s="68">
        <v>68190</v>
      </c>
      <c r="I492" s="69" t="s">
        <v>50</v>
      </c>
      <c r="J492" s="69" t="s">
        <v>771</v>
      </c>
      <c r="K492" s="72">
        <v>1</v>
      </c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87"/>
      <c r="AP492" s="70">
        <f t="shared" si="43"/>
        <v>1</v>
      </c>
      <c r="AQ492" s="70">
        <f t="shared" si="44"/>
        <v>1</v>
      </c>
      <c r="AR492" s="70">
        <f>IFERROR(VLOOKUP(A492,Climatologia_PP!A:U,9+Precipitacion!$E$2,FALSE),"")</f>
        <v>170.9384615384615</v>
      </c>
      <c r="AS492" s="70">
        <f t="shared" si="45"/>
        <v>0.5850058500585007</v>
      </c>
      <c r="AT492" s="70">
        <f t="shared" si="46"/>
        <v>82.637900744416882</v>
      </c>
      <c r="AU492" s="70">
        <f t="shared" si="47"/>
        <v>1</v>
      </c>
      <c r="AV492" s="70">
        <f>IFERROR(VLOOKUP(A492,Maximos!A:AQ,8+(Precipitacion!$E$2-1)*3,FALSE),"")</f>
        <v>123.6</v>
      </c>
      <c r="AW492" s="79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492" s="72">
        <f t="shared" si="48"/>
        <v>-122.6</v>
      </c>
    </row>
    <row r="493" spans="1:50" ht="15" customHeight="1" x14ac:dyDescent="0.25">
      <c r="A493" s="68">
        <v>24011070</v>
      </c>
      <c r="B493" s="69" t="s">
        <v>772</v>
      </c>
      <c r="C493" s="69" t="s">
        <v>738</v>
      </c>
      <c r="D493" s="70">
        <v>-73.467411111000004</v>
      </c>
      <c r="E493" s="70">
        <v>6.3239327779999996</v>
      </c>
      <c r="F493" s="68">
        <v>1799</v>
      </c>
      <c r="G493" s="68">
        <v>68</v>
      </c>
      <c r="H493" s="68">
        <v>68211</v>
      </c>
      <c r="I493" s="69" t="s">
        <v>50</v>
      </c>
      <c r="J493" s="69" t="s">
        <v>773</v>
      </c>
      <c r="K493" s="72">
        <v>0</v>
      </c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87"/>
      <c r="AP493" s="70">
        <f t="shared" si="43"/>
        <v>1</v>
      </c>
      <c r="AQ493" s="70">
        <f t="shared" si="44"/>
        <v>0</v>
      </c>
      <c r="AR493" s="70">
        <f>IFERROR(VLOOKUP(A493,Climatologia_PP!A:U,9+Precipitacion!$E$2,FALSE),"")</f>
        <v>342.67586206896539</v>
      </c>
      <c r="AS493" s="70">
        <f t="shared" si="45"/>
        <v>0</v>
      </c>
      <c r="AT493" s="70">
        <f t="shared" si="46"/>
        <v>63.189979977753076</v>
      </c>
      <c r="AU493" s="70">
        <f t="shared" si="47"/>
        <v>0</v>
      </c>
      <c r="AV493" s="70">
        <f>IFERROR(VLOOKUP(A493,Maximos!A:AQ,8+(Precipitacion!$E$2-1)*3,FALSE),"")</f>
        <v>110</v>
      </c>
      <c r="AW493" s="79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39268</v>
      </c>
      <c r="AX493" s="72">
        <f t="shared" si="48"/>
        <v>-110</v>
      </c>
    </row>
    <row r="494" spans="1:50" ht="15" customHeight="1" x14ac:dyDescent="0.25">
      <c r="A494" s="68">
        <v>24015260</v>
      </c>
      <c r="B494" s="69" t="s">
        <v>268</v>
      </c>
      <c r="C494" s="69" t="s">
        <v>738</v>
      </c>
      <c r="D494" s="70">
        <v>-73.368333329999999</v>
      </c>
      <c r="E494" s="70">
        <v>6.3550000000000004</v>
      </c>
      <c r="F494" s="68">
        <v>190</v>
      </c>
      <c r="G494" s="68">
        <v>68</v>
      </c>
      <c r="H494" s="68">
        <v>68176</v>
      </c>
      <c r="I494" s="69" t="s">
        <v>50</v>
      </c>
      <c r="J494" s="69" t="s">
        <v>268</v>
      </c>
      <c r="K494" s="72">
        <v>0</v>
      </c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87"/>
      <c r="AP494" s="70">
        <f t="shared" si="43"/>
        <v>1</v>
      </c>
      <c r="AQ494" s="70">
        <f t="shared" si="44"/>
        <v>0</v>
      </c>
      <c r="AR494" s="70">
        <f>IFERROR(VLOOKUP(A494,Climatologia_PP!A:U,9+Precipitacion!$E$2,FALSE),"")</f>
        <v>220.30689655172421</v>
      </c>
      <c r="AS494" s="70">
        <f t="shared" si="45"/>
        <v>0</v>
      </c>
      <c r="AT494" s="70">
        <f t="shared" si="46"/>
        <v>76.334775305895434</v>
      </c>
      <c r="AU494" s="70">
        <f t="shared" si="47"/>
        <v>0</v>
      </c>
      <c r="AV494" s="70">
        <f>IFERROR(VLOOKUP(A494,Maximos!A:AQ,8+(Precipitacion!$E$2-1)*3,FALSE),"")</f>
        <v>96</v>
      </c>
      <c r="AW494" s="79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28680</v>
      </c>
      <c r="AX494" s="72">
        <f t="shared" si="48"/>
        <v>-96</v>
      </c>
    </row>
    <row r="495" spans="1:50" ht="15" customHeight="1" x14ac:dyDescent="0.25">
      <c r="A495" s="68">
        <v>24010230</v>
      </c>
      <c r="B495" s="69" t="s">
        <v>774</v>
      </c>
      <c r="C495" s="69" t="s">
        <v>738</v>
      </c>
      <c r="D495" s="70">
        <v>-73.239722220000004</v>
      </c>
      <c r="E495" s="70">
        <v>6.3552777779999996</v>
      </c>
      <c r="F495" s="68">
        <v>1523</v>
      </c>
      <c r="G495" s="68">
        <v>68</v>
      </c>
      <c r="H495" s="68">
        <v>68209</v>
      </c>
      <c r="I495" s="69" t="s">
        <v>50</v>
      </c>
      <c r="J495" s="69" t="s">
        <v>774</v>
      </c>
      <c r="K495" s="72">
        <v>0</v>
      </c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87"/>
      <c r="AP495" s="70">
        <f t="shared" si="43"/>
        <v>1</v>
      </c>
      <c r="AQ495" s="70">
        <f t="shared" si="44"/>
        <v>0</v>
      </c>
      <c r="AR495" s="70">
        <f>IFERROR(VLOOKUP(A495,Climatologia_PP!A:U,9+Precipitacion!$E$2,FALSE),"")</f>
        <v>190.07333333333341</v>
      </c>
      <c r="AS495" s="70">
        <f t="shared" si="45"/>
        <v>0</v>
      </c>
      <c r="AT495" s="70">
        <f t="shared" si="46"/>
        <v>79.582445161290309</v>
      </c>
      <c r="AU495" s="70">
        <f t="shared" si="47"/>
        <v>0</v>
      </c>
      <c r="AV495" s="70">
        <f>IFERROR(VLOOKUP(A495,Maximos!A:AQ,8+(Precipitacion!$E$2-1)*3,FALSE),"")</f>
        <v>111</v>
      </c>
      <c r="AW495" s="79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495" s="72">
        <f t="shared" si="48"/>
        <v>-111</v>
      </c>
    </row>
    <row r="496" spans="1:50" ht="15" customHeight="1" x14ac:dyDescent="0.25">
      <c r="A496" s="68">
        <v>24020080</v>
      </c>
      <c r="B496" s="69" t="s">
        <v>775</v>
      </c>
      <c r="C496" s="69" t="s">
        <v>738</v>
      </c>
      <c r="D496" s="70">
        <v>-73.142777780000003</v>
      </c>
      <c r="E496" s="70">
        <v>6.4411111109999997</v>
      </c>
      <c r="F496" s="68">
        <v>1300</v>
      </c>
      <c r="G496" s="68">
        <v>68</v>
      </c>
      <c r="H496" s="68">
        <v>68855</v>
      </c>
      <c r="I496" s="69" t="s">
        <v>50</v>
      </c>
      <c r="J496" s="69" t="s">
        <v>776</v>
      </c>
      <c r="K496" s="72">
        <v>0</v>
      </c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87"/>
      <c r="AP496" s="70">
        <f t="shared" si="43"/>
        <v>1</v>
      </c>
      <c r="AQ496" s="70">
        <f t="shared" si="44"/>
        <v>0</v>
      </c>
      <c r="AR496" s="70">
        <f>IFERROR(VLOOKUP(A496,Climatologia_PP!A:U,9+Precipitacion!$E$2,FALSE),"")</f>
        <v>203.45666666666671</v>
      </c>
      <c r="AS496" s="70">
        <f t="shared" si="45"/>
        <v>0</v>
      </c>
      <c r="AT496" s="70">
        <f t="shared" si="46"/>
        <v>78.14481612903225</v>
      </c>
      <c r="AU496" s="70">
        <f t="shared" si="47"/>
        <v>0</v>
      </c>
      <c r="AV496" s="70">
        <f>IFERROR(VLOOKUP(A496,Maximos!A:AQ,8+(Precipitacion!$E$2-1)*3,FALSE),"")</f>
        <v>75</v>
      </c>
      <c r="AW496" s="79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26506</v>
      </c>
      <c r="AX496" s="72">
        <f t="shared" si="48"/>
        <v>-75</v>
      </c>
    </row>
    <row r="497" spans="1:50" ht="15" customHeight="1" x14ac:dyDescent="0.25">
      <c r="A497" s="68">
        <v>24010660</v>
      </c>
      <c r="B497" s="69" t="s">
        <v>762</v>
      </c>
      <c r="C497" s="69" t="s">
        <v>738</v>
      </c>
      <c r="D497" s="70">
        <v>-73.333888889999997</v>
      </c>
      <c r="E497" s="70">
        <v>6.4436111110000001</v>
      </c>
      <c r="F497" s="68">
        <v>150</v>
      </c>
      <c r="G497" s="68">
        <v>68</v>
      </c>
      <c r="H497" s="68">
        <v>68745</v>
      </c>
      <c r="I497" s="69" t="s">
        <v>50</v>
      </c>
      <c r="J497" s="69" t="s">
        <v>762</v>
      </c>
      <c r="K497" s="72">
        <v>0</v>
      </c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87"/>
      <c r="AP497" s="70">
        <f t="shared" si="43"/>
        <v>1</v>
      </c>
      <c r="AQ497" s="70">
        <f t="shared" si="44"/>
        <v>0</v>
      </c>
      <c r="AR497" s="70">
        <f>IFERROR(VLOOKUP(A497,Climatologia_PP!A:U,9+Precipitacion!$E$2,FALSE),"")</f>
        <v>210.56666666666669</v>
      </c>
      <c r="AS497" s="70">
        <f t="shared" si="45"/>
        <v>0</v>
      </c>
      <c r="AT497" s="70">
        <f t="shared" si="46"/>
        <v>77.38106451612903</v>
      </c>
      <c r="AU497" s="70">
        <f t="shared" si="47"/>
        <v>0</v>
      </c>
      <c r="AV497" s="70">
        <f>IFERROR(VLOOKUP(A497,Maximos!A:AQ,8+(Precipitacion!$E$2-1)*3,FALSE),"")</f>
        <v>85</v>
      </c>
      <c r="AW497" s="79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497" s="72">
        <f t="shared" si="48"/>
        <v>-85</v>
      </c>
    </row>
    <row r="498" spans="1:50" ht="15" customHeight="1" x14ac:dyDescent="0.25">
      <c r="A498" s="68">
        <v>24025040</v>
      </c>
      <c r="B498" s="69" t="s">
        <v>777</v>
      </c>
      <c r="C498" s="69" t="s">
        <v>738</v>
      </c>
      <c r="D498" s="70">
        <v>-72.968888890000002</v>
      </c>
      <c r="E498" s="70">
        <v>6.47</v>
      </c>
      <c r="F498" s="68">
        <v>1673</v>
      </c>
      <c r="G498" s="68">
        <v>68</v>
      </c>
      <c r="H498" s="68">
        <v>68464</v>
      </c>
      <c r="I498" s="69" t="s">
        <v>50</v>
      </c>
      <c r="J498" s="69" t="s">
        <v>778</v>
      </c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87"/>
      <c r="AP498" s="70">
        <f t="shared" si="43"/>
        <v>0</v>
      </c>
      <c r="AQ498" s="70" t="str">
        <f t="shared" si="44"/>
        <v/>
      </c>
      <c r="AR498" s="70">
        <f>IFERROR(VLOOKUP(A498,Climatologia_PP!A:U,9+Precipitacion!$E$2,FALSE),"")</f>
        <v>237.47</v>
      </c>
      <c r="AS498" s="70" t="str">
        <f t="shared" si="45"/>
        <v/>
      </c>
      <c r="AT498" s="70" t="str">
        <f t="shared" si="46"/>
        <v/>
      </c>
      <c r="AU498" s="70" t="str">
        <f t="shared" si="47"/>
        <v/>
      </c>
      <c r="AV498" s="70">
        <f>IFERROR(VLOOKUP(A498,Maximos!A:AQ,8+(Precipitacion!$E$2-1)*3,FALSE),"")</f>
        <v>91.9</v>
      </c>
      <c r="AW498" s="79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37077</v>
      </c>
      <c r="AX498" s="72" t="str">
        <f t="shared" si="48"/>
        <v>NA</v>
      </c>
    </row>
    <row r="499" spans="1:50" ht="15" customHeight="1" x14ac:dyDescent="0.25">
      <c r="A499" s="68">
        <v>24025020</v>
      </c>
      <c r="B499" s="69" t="s">
        <v>370</v>
      </c>
      <c r="C499" s="69" t="s">
        <v>738</v>
      </c>
      <c r="D499" s="70">
        <v>-73.199166669999997</v>
      </c>
      <c r="E499" s="70">
        <v>6.5322222219999997</v>
      </c>
      <c r="F499" s="68">
        <v>975</v>
      </c>
      <c r="G499" s="68">
        <v>68</v>
      </c>
      <c r="H499" s="68">
        <v>68549</v>
      </c>
      <c r="I499" s="69" t="s">
        <v>50</v>
      </c>
      <c r="J499" s="69" t="s">
        <v>779</v>
      </c>
      <c r="K499" s="72">
        <v>0</v>
      </c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87"/>
      <c r="AP499" s="70">
        <f t="shared" si="43"/>
        <v>1</v>
      </c>
      <c r="AQ499" s="70">
        <f t="shared" si="44"/>
        <v>0</v>
      </c>
      <c r="AR499" s="70">
        <f>IFERROR(VLOOKUP(A499,Climatologia_PP!A:U,9+Precipitacion!$E$2,FALSE),"")</f>
        <v>113.87857142857141</v>
      </c>
      <c r="AS499" s="70">
        <f t="shared" si="45"/>
        <v>0</v>
      </c>
      <c r="AT499" s="70">
        <f t="shared" si="46"/>
        <v>87.767237327188937</v>
      </c>
      <c r="AU499" s="70">
        <f t="shared" si="47"/>
        <v>0</v>
      </c>
      <c r="AV499" s="70">
        <f>IFERROR(VLOOKUP(A499,Maximos!A:AQ,8+(Precipitacion!$E$2-1)*3,FALSE),"")</f>
        <v>90.5</v>
      </c>
      <c r="AW499" s="79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499" s="72">
        <f t="shared" si="48"/>
        <v>-90.5</v>
      </c>
    </row>
    <row r="500" spans="1:50" ht="15" customHeight="1" x14ac:dyDescent="0.25">
      <c r="A500" s="68">
        <v>24055040</v>
      </c>
      <c r="B500" s="69" t="s">
        <v>780</v>
      </c>
      <c r="C500" s="69" t="s">
        <v>738</v>
      </c>
      <c r="D500" s="70">
        <v>-73.292000000000002</v>
      </c>
      <c r="E500" s="70">
        <v>6.5497222219999998</v>
      </c>
      <c r="F500" s="68">
        <v>940</v>
      </c>
      <c r="G500" s="68">
        <v>68</v>
      </c>
      <c r="H500" s="68">
        <v>68522</v>
      </c>
      <c r="I500" s="69" t="s">
        <v>50</v>
      </c>
      <c r="J500" s="69" t="s">
        <v>781</v>
      </c>
      <c r="K500" s="72">
        <v>0</v>
      </c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87"/>
      <c r="AP500" s="70">
        <f t="shared" si="43"/>
        <v>1</v>
      </c>
      <c r="AQ500" s="70">
        <f t="shared" si="44"/>
        <v>0</v>
      </c>
      <c r="AR500" s="70">
        <f>IFERROR(VLOOKUP(A500,Climatologia_PP!A:U,9+Precipitacion!$E$2,FALSE),"")</f>
        <v>135.48275862068971</v>
      </c>
      <c r="AS500" s="70">
        <f t="shared" si="45"/>
        <v>0</v>
      </c>
      <c r="AT500" s="70">
        <f t="shared" si="46"/>
        <v>85.446529477196876</v>
      </c>
      <c r="AU500" s="70">
        <f t="shared" si="47"/>
        <v>0</v>
      </c>
      <c r="AV500" s="70">
        <f>IFERROR(VLOOKUP(A500,Maximos!A:AQ,8+(Precipitacion!$E$2-1)*3,FALSE),"")</f>
        <v>93</v>
      </c>
      <c r="AW500" s="79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500" s="72">
        <f t="shared" si="48"/>
        <v>-93</v>
      </c>
    </row>
    <row r="501" spans="1:50" ht="15" customHeight="1" x14ac:dyDescent="0.25">
      <c r="A501" s="68">
        <v>24020150</v>
      </c>
      <c r="B501" s="69" t="s">
        <v>782</v>
      </c>
      <c r="C501" s="69" t="s">
        <v>738</v>
      </c>
      <c r="D501" s="70">
        <v>-73.106166669999993</v>
      </c>
      <c r="E501" s="70">
        <v>6.5766666669999996</v>
      </c>
      <c r="F501" s="68">
        <v>1408</v>
      </c>
      <c r="G501" s="68">
        <v>68</v>
      </c>
      <c r="H501" s="68">
        <v>68229</v>
      </c>
      <c r="I501" s="69" t="s">
        <v>50</v>
      </c>
      <c r="J501" s="69" t="s">
        <v>783</v>
      </c>
      <c r="K501" s="72">
        <v>0</v>
      </c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87"/>
      <c r="AP501" s="70">
        <f t="shared" si="43"/>
        <v>1</v>
      </c>
      <c r="AQ501" s="70">
        <f t="shared" si="44"/>
        <v>0</v>
      </c>
      <c r="AR501" s="70">
        <f>IFERROR(VLOOKUP(A501,Climatologia_PP!A:U,9+Precipitacion!$E$2,FALSE),"")</f>
        <v>130.4666666666667</v>
      </c>
      <c r="AS501" s="70">
        <f t="shared" si="45"/>
        <v>0</v>
      </c>
      <c r="AT501" s="70">
        <f t="shared" si="46"/>
        <v>85.985354838709668</v>
      </c>
      <c r="AU501" s="70">
        <f t="shared" si="47"/>
        <v>0</v>
      </c>
      <c r="AV501" s="70">
        <f>IFERROR(VLOOKUP(A501,Maximos!A:AQ,8+(Precipitacion!$E$2-1)*3,FALSE),"")</f>
        <v>66</v>
      </c>
      <c r="AW501" s="79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34535</v>
      </c>
      <c r="AX501" s="72">
        <f t="shared" si="48"/>
        <v>-66</v>
      </c>
    </row>
    <row r="502" spans="1:50" ht="15" customHeight="1" x14ac:dyDescent="0.25">
      <c r="A502" s="68">
        <v>24020130</v>
      </c>
      <c r="B502" s="69" t="s">
        <v>784</v>
      </c>
      <c r="C502" s="69" t="s">
        <v>738</v>
      </c>
      <c r="D502" s="70">
        <v>-73.056111110000003</v>
      </c>
      <c r="E502" s="70">
        <v>6.5982500000000002</v>
      </c>
      <c r="F502" s="68">
        <v>1626</v>
      </c>
      <c r="G502" s="68">
        <v>68</v>
      </c>
      <c r="H502" s="68">
        <v>68229</v>
      </c>
      <c r="I502" s="69" t="s">
        <v>50</v>
      </c>
      <c r="J502" s="69" t="s">
        <v>783</v>
      </c>
      <c r="K502" s="72">
        <v>0</v>
      </c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87"/>
      <c r="AP502" s="70">
        <f t="shared" si="43"/>
        <v>1</v>
      </c>
      <c r="AQ502" s="70">
        <f t="shared" si="44"/>
        <v>0</v>
      </c>
      <c r="AR502" s="70">
        <f>IFERROR(VLOOKUP(A502,Climatologia_PP!A:U,9+Precipitacion!$E$2,FALSE),"")</f>
        <v>155.84137931034479</v>
      </c>
      <c r="AS502" s="70">
        <f t="shared" si="45"/>
        <v>0</v>
      </c>
      <c r="AT502" s="70">
        <f t="shared" si="46"/>
        <v>83.259619577308129</v>
      </c>
      <c r="AU502" s="70">
        <f t="shared" si="47"/>
        <v>0</v>
      </c>
      <c r="AV502" s="70">
        <f>IFERROR(VLOOKUP(A502,Maximos!A:AQ,8+(Precipitacion!$E$2-1)*3,FALSE),"")</f>
        <v>97</v>
      </c>
      <c r="AW502" s="79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42934</v>
      </c>
      <c r="AX502" s="72">
        <f t="shared" si="48"/>
        <v>-97</v>
      </c>
    </row>
    <row r="503" spans="1:50" ht="15" customHeight="1" x14ac:dyDescent="0.25">
      <c r="A503" s="68">
        <v>23125040</v>
      </c>
      <c r="B503" s="69" t="s">
        <v>785</v>
      </c>
      <c r="C503" s="69" t="s">
        <v>738</v>
      </c>
      <c r="D503" s="70">
        <v>-73.920555559999997</v>
      </c>
      <c r="E503" s="70">
        <v>6.6161111110000004</v>
      </c>
      <c r="F503" s="68">
        <v>180</v>
      </c>
      <c r="G503" s="68">
        <v>68</v>
      </c>
      <c r="H503" s="68">
        <v>68573</v>
      </c>
      <c r="I503" s="69" t="s">
        <v>50</v>
      </c>
      <c r="J503" s="69" t="s">
        <v>786</v>
      </c>
      <c r="K503" s="72">
        <v>0</v>
      </c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87"/>
      <c r="AP503" s="70">
        <f t="shared" si="43"/>
        <v>1</v>
      </c>
      <c r="AQ503" s="70">
        <f t="shared" si="44"/>
        <v>0</v>
      </c>
      <c r="AR503" s="70">
        <f>IFERROR(VLOOKUP(A503,Climatologia_PP!A:U,9+Precipitacion!$E$2,FALSE),"")</f>
        <v>182.5</v>
      </c>
      <c r="AS503" s="70">
        <f t="shared" si="45"/>
        <v>0</v>
      </c>
      <c r="AT503" s="70">
        <f t="shared" si="46"/>
        <v>80.395967741935479</v>
      </c>
      <c r="AU503" s="70">
        <f t="shared" si="47"/>
        <v>0</v>
      </c>
      <c r="AV503" s="70">
        <f>IFERROR(VLOOKUP(A503,Maximos!A:AQ,8+(Precipitacion!$E$2-1)*3,FALSE),"")</f>
        <v>128</v>
      </c>
      <c r="AW503" s="79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503" s="72">
        <f t="shared" si="48"/>
        <v>-128</v>
      </c>
    </row>
    <row r="504" spans="1:50" ht="15" customHeight="1" x14ac:dyDescent="0.25">
      <c r="A504" s="68">
        <v>24040050</v>
      </c>
      <c r="B504" s="69" t="s">
        <v>704</v>
      </c>
      <c r="C504" s="69" t="s">
        <v>738</v>
      </c>
      <c r="D504" s="70">
        <v>-73.202777780000005</v>
      </c>
      <c r="E504" s="70">
        <v>6.6444444440000003</v>
      </c>
      <c r="F504" s="68">
        <v>1300</v>
      </c>
      <c r="G504" s="68">
        <v>68</v>
      </c>
      <c r="H504" s="68">
        <v>68079</v>
      </c>
      <c r="I504" s="69" t="s">
        <v>50</v>
      </c>
      <c r="J504" s="69" t="s">
        <v>787</v>
      </c>
      <c r="K504" s="72">
        <v>0</v>
      </c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87"/>
      <c r="AP504" s="70">
        <f t="shared" si="43"/>
        <v>1</v>
      </c>
      <c r="AQ504" s="70">
        <f t="shared" si="44"/>
        <v>0</v>
      </c>
      <c r="AR504" s="70">
        <f>IFERROR(VLOOKUP(A504,Climatologia_PP!A:U,9+Precipitacion!$E$2,FALSE),"")</f>
        <v>84.803333333333327</v>
      </c>
      <c r="AS504" s="70">
        <f t="shared" si="45"/>
        <v>0</v>
      </c>
      <c r="AT504" s="70">
        <f t="shared" si="46"/>
        <v>90.89048064516129</v>
      </c>
      <c r="AU504" s="70">
        <f t="shared" si="47"/>
        <v>0</v>
      </c>
      <c r="AV504" s="70">
        <f>IFERROR(VLOOKUP(A504,Maximos!A:AQ,8+(Precipitacion!$E$2-1)*3,FALSE),"")</f>
        <v>51</v>
      </c>
      <c r="AW504" s="79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27597</v>
      </c>
      <c r="AX504" s="72">
        <f t="shared" si="48"/>
        <v>-51</v>
      </c>
    </row>
    <row r="505" spans="1:50" ht="15" customHeight="1" x14ac:dyDescent="0.25">
      <c r="A505" s="68">
        <v>23125050</v>
      </c>
      <c r="B505" s="69" t="s">
        <v>788</v>
      </c>
      <c r="C505" s="69" t="s">
        <v>738</v>
      </c>
      <c r="D505" s="70">
        <v>-74.061388890000003</v>
      </c>
      <c r="E505" s="70">
        <v>6.6494444440000002</v>
      </c>
      <c r="F505" s="68">
        <v>168</v>
      </c>
      <c r="G505" s="68">
        <v>68</v>
      </c>
      <c r="H505" s="68">
        <v>68573</v>
      </c>
      <c r="I505" s="69" t="s">
        <v>50</v>
      </c>
      <c r="J505" s="69" t="s">
        <v>786</v>
      </c>
      <c r="K505" s="72">
        <v>0</v>
      </c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87"/>
      <c r="AP505" s="70">
        <f t="shared" si="43"/>
        <v>1</v>
      </c>
      <c r="AQ505" s="70">
        <f t="shared" si="44"/>
        <v>0</v>
      </c>
      <c r="AR505" s="70">
        <f>IFERROR(VLOOKUP(A505,Climatologia_PP!A:U,9+Precipitacion!$E$2,FALSE),"")</f>
        <v>223.47499999999999</v>
      </c>
      <c r="AS505" s="70">
        <f t="shared" si="45"/>
        <v>0</v>
      </c>
      <c r="AT505" s="70">
        <f t="shared" si="46"/>
        <v>75.994459677419357</v>
      </c>
      <c r="AU505" s="70">
        <f t="shared" si="47"/>
        <v>0</v>
      </c>
      <c r="AV505" s="70">
        <f>IFERROR(VLOOKUP(A505,Maximos!A:AQ,8+(Precipitacion!$E$2-1)*3,FALSE),"")</f>
        <v>207.7</v>
      </c>
      <c r="AW505" s="79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05" s="72">
        <f t="shared" si="48"/>
        <v>-207.7</v>
      </c>
    </row>
    <row r="506" spans="1:50" ht="15" customHeight="1" x14ac:dyDescent="0.25">
      <c r="A506" s="68">
        <v>24030680</v>
      </c>
      <c r="B506" s="69" t="s">
        <v>789</v>
      </c>
      <c r="C506" s="69" t="s">
        <v>738</v>
      </c>
      <c r="D506" s="70">
        <v>-72.556049999999999</v>
      </c>
      <c r="E506" s="70">
        <v>6.8107800000000003</v>
      </c>
      <c r="F506" s="68">
        <v>3238</v>
      </c>
      <c r="G506" s="68">
        <v>68</v>
      </c>
      <c r="H506" s="68">
        <v>68152</v>
      </c>
      <c r="I506" s="69" t="s">
        <v>50</v>
      </c>
      <c r="J506" s="69" t="s">
        <v>790</v>
      </c>
      <c r="K506" s="72">
        <v>0</v>
      </c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87"/>
      <c r="AP506" s="70">
        <f t="shared" si="43"/>
        <v>1</v>
      </c>
      <c r="AQ506" s="70">
        <f t="shared" si="44"/>
        <v>0</v>
      </c>
      <c r="AR506" s="70">
        <f>IFERROR(VLOOKUP(A506,Climatologia_PP!A:U,9+Precipitacion!$E$2,FALSE),"")</f>
        <v>83.537931034482767</v>
      </c>
      <c r="AS506" s="70">
        <f t="shared" si="45"/>
        <v>0</v>
      </c>
      <c r="AT506" s="70">
        <f t="shared" si="46"/>
        <v>91.026409343715244</v>
      </c>
      <c r="AU506" s="70">
        <f t="shared" si="47"/>
        <v>0</v>
      </c>
      <c r="AV506" s="70">
        <f>IFERROR(VLOOKUP(A506,Maximos!A:AQ,8+(Precipitacion!$E$2-1)*3,FALSE),"")</f>
        <v>31.3</v>
      </c>
      <c r="AW506" s="79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40733</v>
      </c>
      <c r="AX506" s="72">
        <f t="shared" si="48"/>
        <v>-31.3</v>
      </c>
    </row>
    <row r="507" spans="1:50" ht="15" customHeight="1" x14ac:dyDescent="0.25">
      <c r="A507" s="68">
        <v>24030340</v>
      </c>
      <c r="B507" s="69" t="s">
        <v>791</v>
      </c>
      <c r="C507" s="69" t="s">
        <v>738</v>
      </c>
      <c r="D507" s="70">
        <v>-72.811388890000003</v>
      </c>
      <c r="E507" s="70">
        <v>6.6716666670000002</v>
      </c>
      <c r="F507" s="68">
        <v>2150</v>
      </c>
      <c r="G507" s="68">
        <v>68</v>
      </c>
      <c r="H507" s="68">
        <v>68468</v>
      </c>
      <c r="I507" s="69" t="s">
        <v>50</v>
      </c>
      <c r="J507" s="69" t="s">
        <v>791</v>
      </c>
      <c r="K507" s="72">
        <v>0</v>
      </c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87"/>
      <c r="AP507" s="70">
        <f t="shared" si="43"/>
        <v>1</v>
      </c>
      <c r="AQ507" s="70">
        <f t="shared" si="44"/>
        <v>0</v>
      </c>
      <c r="AR507" s="70">
        <f>IFERROR(VLOOKUP(A507,Climatologia_PP!A:U,9+Precipitacion!$E$2,FALSE),"")</f>
        <v>103.7966666666667</v>
      </c>
      <c r="AS507" s="70">
        <f t="shared" si="45"/>
        <v>0</v>
      </c>
      <c r="AT507" s="70">
        <f t="shared" si="46"/>
        <v>88.850229032258056</v>
      </c>
      <c r="AU507" s="70">
        <f t="shared" si="47"/>
        <v>0</v>
      </c>
      <c r="AV507" s="70">
        <f>IFERROR(VLOOKUP(A507,Maximos!A:AQ,8+(Precipitacion!$E$2-1)*3,FALSE),"")</f>
        <v>52</v>
      </c>
      <c r="AW507" s="79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36003</v>
      </c>
      <c r="AX507" s="72">
        <f t="shared" si="48"/>
        <v>-52</v>
      </c>
    </row>
    <row r="508" spans="1:50" ht="15" customHeight="1" x14ac:dyDescent="0.25">
      <c r="A508" s="68">
        <v>23145020</v>
      </c>
      <c r="B508" s="69" t="s">
        <v>792</v>
      </c>
      <c r="C508" s="69" t="s">
        <v>738</v>
      </c>
      <c r="D508" s="70">
        <v>-73.510000000000005</v>
      </c>
      <c r="E508" s="70">
        <v>6.6963888889999996</v>
      </c>
      <c r="F508" s="68">
        <v>805</v>
      </c>
      <c r="G508" s="68">
        <v>68</v>
      </c>
      <c r="H508" s="68">
        <v>68235</v>
      </c>
      <c r="I508" s="69" t="s">
        <v>50</v>
      </c>
      <c r="J508" s="69" t="s">
        <v>793</v>
      </c>
      <c r="K508" s="72">
        <v>0</v>
      </c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87"/>
      <c r="AP508" s="70">
        <f t="shared" si="43"/>
        <v>1</v>
      </c>
      <c r="AQ508" s="70">
        <f t="shared" si="44"/>
        <v>0</v>
      </c>
      <c r="AR508" s="70">
        <f>IFERROR(VLOOKUP(A508,Climatologia_PP!A:U,9+Precipitacion!$E$2,FALSE),"")</f>
        <v>211.52500000000001</v>
      </c>
      <c r="AS508" s="70">
        <f t="shared" si="45"/>
        <v>0</v>
      </c>
      <c r="AT508" s="70">
        <f t="shared" si="46"/>
        <v>77.278120967741941</v>
      </c>
      <c r="AU508" s="70">
        <f t="shared" si="47"/>
        <v>0</v>
      </c>
      <c r="AV508" s="70">
        <f>IFERROR(VLOOKUP(A508,Maximos!A:AQ,8+(Precipitacion!$E$2-1)*3,FALSE),"")</f>
        <v>91</v>
      </c>
      <c r="AW508" s="79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45130</v>
      </c>
      <c r="AX508" s="72">
        <f t="shared" si="48"/>
        <v>-91</v>
      </c>
    </row>
    <row r="509" spans="1:50" ht="15" customHeight="1" x14ac:dyDescent="0.25">
      <c r="A509" s="68">
        <v>24030950</v>
      </c>
      <c r="B509" s="69" t="s">
        <v>794</v>
      </c>
      <c r="C509" s="69" t="s">
        <v>738</v>
      </c>
      <c r="D509" s="70">
        <v>-72.729722219999999</v>
      </c>
      <c r="E509" s="70">
        <v>6.7063888890000003</v>
      </c>
      <c r="F509" s="68">
        <v>2237</v>
      </c>
      <c r="G509" s="68">
        <v>68</v>
      </c>
      <c r="H509" s="68">
        <v>68432</v>
      </c>
      <c r="I509" s="69" t="s">
        <v>50</v>
      </c>
      <c r="J509" s="69" t="s">
        <v>795</v>
      </c>
      <c r="K509" s="72">
        <v>0</v>
      </c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87"/>
      <c r="AP509" s="70">
        <f t="shared" si="43"/>
        <v>1</v>
      </c>
      <c r="AQ509" s="70">
        <f t="shared" si="44"/>
        <v>0</v>
      </c>
      <c r="AR509" s="70">
        <f>IFERROR(VLOOKUP(A509,Climatologia_PP!A:U,9+Precipitacion!$E$2,FALSE),"")</f>
        <v>73.56296296296297</v>
      </c>
      <c r="AS509" s="70">
        <f t="shared" si="45"/>
        <v>0</v>
      </c>
      <c r="AT509" s="70">
        <f t="shared" si="46"/>
        <v>92.097913978494617</v>
      </c>
      <c r="AU509" s="70">
        <f t="shared" si="47"/>
        <v>0</v>
      </c>
      <c r="AV509" s="70" t="str">
        <f>IFERROR(VLOOKUP(A509,Maximos!A:AQ,8+(Precipitacion!$E$2-1)*3,FALSE),"")</f>
        <v/>
      </c>
      <c r="AW509" s="79" t="str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09" s="72" t="str">
        <f t="shared" si="48"/>
        <v>NA</v>
      </c>
    </row>
    <row r="510" spans="1:50" ht="15" customHeight="1" x14ac:dyDescent="0.25">
      <c r="A510" s="68">
        <v>24050100</v>
      </c>
      <c r="B510" s="69" t="s">
        <v>796</v>
      </c>
      <c r="C510" s="69" t="s">
        <v>738</v>
      </c>
      <c r="D510" s="70">
        <v>-73.279888889999995</v>
      </c>
      <c r="E510" s="70">
        <v>6.7072500000000002</v>
      </c>
      <c r="F510" s="68">
        <v>815</v>
      </c>
      <c r="G510" s="68">
        <v>68</v>
      </c>
      <c r="H510" s="68">
        <v>68895</v>
      </c>
      <c r="I510" s="69" t="s">
        <v>50</v>
      </c>
      <c r="J510" s="69" t="s">
        <v>763</v>
      </c>
      <c r="K510" s="72">
        <v>0</v>
      </c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87"/>
      <c r="AP510" s="70">
        <f t="shared" si="43"/>
        <v>1</v>
      </c>
      <c r="AQ510" s="70">
        <f t="shared" si="44"/>
        <v>0</v>
      </c>
      <c r="AR510" s="70">
        <f>IFERROR(VLOOKUP(A510,Climatologia_PP!A:U,9+Precipitacion!$E$2,FALSE),"")</f>
        <v>96.19</v>
      </c>
      <c r="AS510" s="70">
        <f t="shared" si="45"/>
        <v>0</v>
      </c>
      <c r="AT510" s="70">
        <f t="shared" si="46"/>
        <v>89.667332258064519</v>
      </c>
      <c r="AU510" s="70">
        <f t="shared" si="47"/>
        <v>0</v>
      </c>
      <c r="AV510" s="70">
        <f>IFERROR(VLOOKUP(A510,Maximos!A:AQ,8+(Precipitacion!$E$2-1)*3,FALSE),"")</f>
        <v>80</v>
      </c>
      <c r="AW510" s="79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>30866</v>
      </c>
      <c r="AX510" s="72">
        <f t="shared" si="48"/>
        <v>-80</v>
      </c>
    </row>
    <row r="511" spans="1:50" ht="15" customHeight="1" x14ac:dyDescent="0.25">
      <c r="A511" s="68">
        <v>24010670</v>
      </c>
      <c r="B511" s="69" t="s">
        <v>206</v>
      </c>
      <c r="C511" s="69" t="s">
        <v>738</v>
      </c>
      <c r="D511" s="70">
        <v>-73.796388890000003</v>
      </c>
      <c r="E511" s="70">
        <v>5.9197222219999999</v>
      </c>
      <c r="F511" s="68">
        <v>2270</v>
      </c>
      <c r="G511" s="68">
        <v>68</v>
      </c>
      <c r="H511" s="68">
        <v>68773</v>
      </c>
      <c r="I511" s="69" t="s">
        <v>50</v>
      </c>
      <c r="J511" s="69" t="s">
        <v>206</v>
      </c>
      <c r="K511" s="72">
        <v>0</v>
      </c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87"/>
      <c r="AP511" s="70">
        <f t="shared" si="43"/>
        <v>1</v>
      </c>
      <c r="AQ511" s="70">
        <f t="shared" si="44"/>
        <v>0</v>
      </c>
      <c r="AR511" s="70">
        <f>IFERROR(VLOOKUP(A511,Climatologia_PP!A:U,9+Precipitacion!$E$2,FALSE),"")</f>
        <v>190.14074074074071</v>
      </c>
      <c r="AS511" s="70">
        <f t="shared" si="45"/>
        <v>0</v>
      </c>
      <c r="AT511" s="70">
        <f t="shared" si="46"/>
        <v>79.575204301075274</v>
      </c>
      <c r="AU511" s="70">
        <f t="shared" si="47"/>
        <v>0</v>
      </c>
      <c r="AV511" s="70">
        <f>IFERROR(VLOOKUP(A511,Maximos!A:AQ,8+(Precipitacion!$E$2-1)*3,FALSE),"")</f>
        <v>105.5</v>
      </c>
      <c r="AW511" s="79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44039</v>
      </c>
      <c r="AX511" s="72">
        <f t="shared" si="48"/>
        <v>-105.5</v>
      </c>
    </row>
    <row r="512" spans="1:50" ht="15" customHeight="1" x14ac:dyDescent="0.25">
      <c r="A512" s="68">
        <v>24010750</v>
      </c>
      <c r="B512" s="69" t="s">
        <v>797</v>
      </c>
      <c r="C512" s="69" t="s">
        <v>738</v>
      </c>
      <c r="D512" s="70">
        <v>-73.609166669999993</v>
      </c>
      <c r="E512" s="70">
        <v>5.9258333329999999</v>
      </c>
      <c r="F512" s="68">
        <v>1730</v>
      </c>
      <c r="G512" s="68">
        <v>15</v>
      </c>
      <c r="H512" s="68">
        <v>15469</v>
      </c>
      <c r="I512" s="69" t="s">
        <v>504</v>
      </c>
      <c r="J512" s="69" t="s">
        <v>798</v>
      </c>
      <c r="K512" s="72">
        <v>0</v>
      </c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87"/>
      <c r="AP512" s="70">
        <f t="shared" si="43"/>
        <v>1</v>
      </c>
      <c r="AQ512" s="70">
        <f t="shared" si="44"/>
        <v>0</v>
      </c>
      <c r="AR512" s="70">
        <f>IFERROR(VLOOKUP(A512,Climatologia_PP!A:U,9+Precipitacion!$E$2,FALSE),"")</f>
        <v>138.20833333333329</v>
      </c>
      <c r="AS512" s="70">
        <f t="shared" si="45"/>
        <v>0</v>
      </c>
      <c r="AT512" s="70">
        <f t="shared" si="46"/>
        <v>85.153750000000002</v>
      </c>
      <c r="AU512" s="70">
        <f t="shared" si="47"/>
        <v>0</v>
      </c>
      <c r="AV512" s="70">
        <f>IFERROR(VLOOKUP(A512,Maximos!A:AQ,8+(Precipitacion!$E$2-1)*3,FALSE),"")</f>
        <v>94</v>
      </c>
      <c r="AW512" s="79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12" s="72">
        <f t="shared" si="48"/>
        <v>-94</v>
      </c>
    </row>
    <row r="513" spans="1:50" ht="15" customHeight="1" x14ac:dyDescent="0.25">
      <c r="A513" s="68">
        <v>24010820</v>
      </c>
      <c r="B513" s="69" t="s">
        <v>799</v>
      </c>
      <c r="C513" s="69" t="s">
        <v>738</v>
      </c>
      <c r="D513" s="70">
        <v>-73.702500000000001</v>
      </c>
      <c r="E513" s="70">
        <v>5.9613888890000002</v>
      </c>
      <c r="F513" s="68">
        <v>218</v>
      </c>
      <c r="G513" s="68">
        <v>68</v>
      </c>
      <c r="H513" s="68">
        <v>68324</v>
      </c>
      <c r="I513" s="69" t="s">
        <v>50</v>
      </c>
      <c r="J513" s="69" t="s">
        <v>800</v>
      </c>
      <c r="K513" s="72">
        <v>0</v>
      </c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87"/>
      <c r="AP513" s="70">
        <f t="shared" si="43"/>
        <v>1</v>
      </c>
      <c r="AQ513" s="70">
        <f t="shared" si="44"/>
        <v>0</v>
      </c>
      <c r="AR513" s="70">
        <f>IFERROR(VLOOKUP(A513,Climatologia_PP!A:U,9+Precipitacion!$E$2,FALSE),"")</f>
        <v>134.38928571428571</v>
      </c>
      <c r="AS513" s="70">
        <f t="shared" si="45"/>
        <v>0</v>
      </c>
      <c r="AT513" s="70">
        <f t="shared" si="46"/>
        <v>85.563989631336412</v>
      </c>
      <c r="AU513" s="70">
        <f t="shared" si="47"/>
        <v>0</v>
      </c>
      <c r="AV513" s="70">
        <f>IFERROR(VLOOKUP(A513,Maximos!A:AQ,8+(Precipitacion!$E$2-1)*3,FALSE),"")</f>
        <v>74</v>
      </c>
      <c r="AW513" s="79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30887</v>
      </c>
      <c r="AX513" s="72">
        <f t="shared" si="48"/>
        <v>-74</v>
      </c>
    </row>
    <row r="514" spans="1:50" ht="15" customHeight="1" x14ac:dyDescent="0.25">
      <c r="A514" s="68">
        <v>24010640</v>
      </c>
      <c r="B514" s="69" t="s">
        <v>35</v>
      </c>
      <c r="C514" s="69" t="s">
        <v>738</v>
      </c>
      <c r="D514" s="70">
        <v>-73.770833330000002</v>
      </c>
      <c r="E514" s="70">
        <v>5.9861111109999996</v>
      </c>
      <c r="F514" s="68">
        <v>2165</v>
      </c>
      <c r="G514" s="68">
        <v>68</v>
      </c>
      <c r="H514" s="68">
        <v>68101</v>
      </c>
      <c r="I514" s="69" t="s">
        <v>50</v>
      </c>
      <c r="J514" s="69" t="s">
        <v>35</v>
      </c>
      <c r="K514" s="72">
        <v>0</v>
      </c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87"/>
      <c r="AP514" s="70">
        <f t="shared" si="43"/>
        <v>1</v>
      </c>
      <c r="AQ514" s="70">
        <f t="shared" si="44"/>
        <v>0</v>
      </c>
      <c r="AR514" s="70">
        <f>IFERROR(VLOOKUP(A514,Climatologia_PP!A:U,9+Precipitacion!$E$2,FALSE),"")</f>
        <v>212.98666666666671</v>
      </c>
      <c r="AS514" s="70">
        <f t="shared" si="45"/>
        <v>0</v>
      </c>
      <c r="AT514" s="70">
        <f t="shared" si="46"/>
        <v>77.121109677419355</v>
      </c>
      <c r="AU514" s="70">
        <f t="shared" si="47"/>
        <v>0</v>
      </c>
      <c r="AV514" s="70">
        <f>IFERROR(VLOOKUP(A514,Maximos!A:AQ,8+(Precipitacion!$E$2-1)*3,FALSE),"")</f>
        <v>66.5</v>
      </c>
      <c r="AW514" s="79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514" s="72">
        <f t="shared" si="48"/>
        <v>-66.5</v>
      </c>
    </row>
    <row r="515" spans="1:50" ht="15" customHeight="1" x14ac:dyDescent="0.25">
      <c r="A515" s="68">
        <v>24050060</v>
      </c>
      <c r="B515" s="69" t="s">
        <v>801</v>
      </c>
      <c r="C515" s="69" t="s">
        <v>738</v>
      </c>
      <c r="D515" s="70">
        <v>-73.410833330000003</v>
      </c>
      <c r="E515" s="70">
        <v>6.8727777779999997</v>
      </c>
      <c r="F515" s="68">
        <v>721</v>
      </c>
      <c r="G515" s="68">
        <v>68</v>
      </c>
      <c r="H515" s="68">
        <v>68689</v>
      </c>
      <c r="I515" s="69" t="s">
        <v>50</v>
      </c>
      <c r="J515" s="69" t="s">
        <v>802</v>
      </c>
      <c r="K515" s="72">
        <v>0</v>
      </c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87"/>
      <c r="AP515" s="70">
        <f t="shared" si="43"/>
        <v>1</v>
      </c>
      <c r="AQ515" s="70">
        <f t="shared" si="44"/>
        <v>0</v>
      </c>
      <c r="AR515" s="70">
        <f>IFERROR(VLOOKUP(A515,Climatologia_PP!A:U,9+Precipitacion!$E$2,FALSE),"")</f>
        <v>122.43333333333329</v>
      </c>
      <c r="AS515" s="70">
        <f t="shared" si="45"/>
        <v>0</v>
      </c>
      <c r="AT515" s="70">
        <f t="shared" si="46"/>
        <v>86.848290322580652</v>
      </c>
      <c r="AU515" s="70">
        <f t="shared" si="47"/>
        <v>0</v>
      </c>
      <c r="AV515" s="70">
        <f>IFERROR(VLOOKUP(A515,Maximos!A:AQ,8+(Precipitacion!$E$2-1)*3,FALSE),"")</f>
        <v>80</v>
      </c>
      <c r="AW515" s="79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15" s="72">
        <f t="shared" si="48"/>
        <v>-80</v>
      </c>
    </row>
    <row r="516" spans="1:50" ht="15" customHeight="1" x14ac:dyDescent="0.25">
      <c r="A516" s="68">
        <v>23130010</v>
      </c>
      <c r="B516" s="69" t="s">
        <v>803</v>
      </c>
      <c r="C516" s="69" t="s">
        <v>738</v>
      </c>
      <c r="D516" s="70">
        <v>-74.031388890000002</v>
      </c>
      <c r="E516" s="70">
        <v>6.8777777779999996</v>
      </c>
      <c r="F516" s="68">
        <v>100</v>
      </c>
      <c r="G516" s="68">
        <v>68</v>
      </c>
      <c r="H516" s="68">
        <v>68081</v>
      </c>
      <c r="I516" s="69" t="s">
        <v>50</v>
      </c>
      <c r="J516" s="69" t="s">
        <v>51</v>
      </c>
      <c r="K516" s="72">
        <v>0</v>
      </c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87"/>
      <c r="AP516" s="70">
        <f t="shared" si="43"/>
        <v>1</v>
      </c>
      <c r="AQ516" s="70">
        <f t="shared" si="44"/>
        <v>0</v>
      </c>
      <c r="AR516" s="70">
        <f>IFERROR(VLOOKUP(A516,Climatologia_PP!A:U,9+Precipitacion!$E$2,FALSE),"")</f>
        <v>230.20666666666659</v>
      </c>
      <c r="AS516" s="70">
        <f t="shared" si="45"/>
        <v>0</v>
      </c>
      <c r="AT516" s="70">
        <f t="shared" si="46"/>
        <v>75.271348387096779</v>
      </c>
      <c r="AU516" s="70">
        <f t="shared" si="47"/>
        <v>0</v>
      </c>
      <c r="AV516" s="70">
        <f>IFERROR(VLOOKUP(A516,Maximos!A:AQ,8+(Precipitacion!$E$2-1)*3,FALSE),"")</f>
        <v>130</v>
      </c>
      <c r="AW516" s="79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36736</v>
      </c>
      <c r="AX516" s="72">
        <f t="shared" si="48"/>
        <v>-130</v>
      </c>
    </row>
    <row r="517" spans="1:50" ht="15" customHeight="1" x14ac:dyDescent="0.25">
      <c r="A517" s="68">
        <v>24030750</v>
      </c>
      <c r="B517" s="69" t="s">
        <v>804</v>
      </c>
      <c r="C517" s="69" t="s">
        <v>738</v>
      </c>
      <c r="D517" s="70">
        <v>-72.858333329999994</v>
      </c>
      <c r="E517" s="70">
        <v>6.8811111110000001</v>
      </c>
      <c r="F517" s="68">
        <v>2400</v>
      </c>
      <c r="G517" s="68">
        <v>68</v>
      </c>
      <c r="H517" s="68">
        <v>68318</v>
      </c>
      <c r="I517" s="69" t="s">
        <v>50</v>
      </c>
      <c r="J517" s="69" t="s">
        <v>804</v>
      </c>
      <c r="K517" s="72">
        <v>0</v>
      </c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87"/>
      <c r="AP517" s="70">
        <f t="shared" ref="AP517:AP580" si="49">COUNTIF(K517:AO517,"&gt;=0")</f>
        <v>1</v>
      </c>
      <c r="AQ517" s="70">
        <f t="shared" ref="AQ517:AQ580" si="50">IF(AP517&gt;0,SUM(K517:AO517),"")</f>
        <v>0</v>
      </c>
      <c r="AR517" s="70">
        <f>IFERROR(VLOOKUP(A517,Climatologia_PP!A:U,9+Precipitacion!$E$2,FALSE),"")</f>
        <v>72.364285714285714</v>
      </c>
      <c r="AS517" s="70">
        <f t="shared" ref="AS517:AS580" si="51">IFERROR((AQ517/AR517)*100,"")</f>
        <v>0</v>
      </c>
      <c r="AT517" s="70">
        <f t="shared" ref="AT517:AT580" si="52">IFERROR(IF(AND((AQ517*$I$2*100/(AR517*AP517))&gt;100+3.33*AQ517-AR517*AP517/$I$2,AR517&lt;30),IF(100+3.33*AQ517-AR517*AP517/$I$2&gt;200,200,100+3.33*AQ517-AR517*AP517/$I$2),IF((AQ517*$I$2*100/(AR517*AP517))&lt;100+AQ517-3.33*AR517*AP517/$I$2,100+AQ517-3.33*AR517*AP517/$I$2,IF((AQ517*$I$2*100/(AR517*AP517))&gt;200,200,(AQ517*$I$2*100/(AR517*AP517))))),"")</f>
        <v>92.226675115207371</v>
      </c>
      <c r="AU517" s="70">
        <f t="shared" ref="AU517:AU580" si="53">IF(AP517&gt;0,MAX(K517:AO517),"")</f>
        <v>0</v>
      </c>
      <c r="AV517" s="70">
        <f>IFERROR(VLOOKUP(A517,Maximos!A:AQ,8+(Precipitacion!$E$2-1)*3,FALSE),"")</f>
        <v>56</v>
      </c>
      <c r="AW517" s="79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36353</v>
      </c>
      <c r="AX517" s="72">
        <f t="shared" ref="AX517:AX580" si="54">IFERROR(AU517-AV517,"NA")</f>
        <v>-56</v>
      </c>
    </row>
    <row r="518" spans="1:50" ht="15" customHeight="1" x14ac:dyDescent="0.25">
      <c r="A518" s="68">
        <v>24030330</v>
      </c>
      <c r="B518" s="69" t="s">
        <v>805</v>
      </c>
      <c r="C518" s="69" t="s">
        <v>738</v>
      </c>
      <c r="D518" s="70">
        <v>-72.931666669999998</v>
      </c>
      <c r="E518" s="70">
        <v>6.9397222220000003</v>
      </c>
      <c r="F518" s="68">
        <v>250</v>
      </c>
      <c r="G518" s="68">
        <v>68</v>
      </c>
      <c r="H518" s="68">
        <v>68705</v>
      </c>
      <c r="I518" s="69" t="s">
        <v>50</v>
      </c>
      <c r="J518" s="69" t="s">
        <v>806</v>
      </c>
      <c r="K518" s="72">
        <v>0</v>
      </c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87"/>
      <c r="AP518" s="70">
        <f t="shared" si="49"/>
        <v>1</v>
      </c>
      <c r="AQ518" s="70">
        <f t="shared" si="50"/>
        <v>0</v>
      </c>
      <c r="AR518" s="70">
        <f>IFERROR(VLOOKUP(A518,Climatologia_PP!A:U,9+Precipitacion!$E$2,FALSE),"")</f>
        <v>94.675862068965529</v>
      </c>
      <c r="AS518" s="70">
        <f t="shared" si="51"/>
        <v>0</v>
      </c>
      <c r="AT518" s="70">
        <f t="shared" si="52"/>
        <v>89.829979977753055</v>
      </c>
      <c r="AU518" s="70">
        <f t="shared" si="53"/>
        <v>0</v>
      </c>
      <c r="AV518" s="70">
        <f>IFERROR(VLOOKUP(A518,Maximos!A:AQ,8+(Precipitacion!$E$2-1)*3,FALSE),"")</f>
        <v>90</v>
      </c>
      <c r="AW518" s="79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518" s="72">
        <f t="shared" si="54"/>
        <v>-90</v>
      </c>
    </row>
    <row r="519" spans="1:50" ht="15" customHeight="1" x14ac:dyDescent="0.25">
      <c r="A519" s="68">
        <v>16035030</v>
      </c>
      <c r="B519" s="69" t="s">
        <v>807</v>
      </c>
      <c r="C519" s="69" t="s">
        <v>738</v>
      </c>
      <c r="D519" s="70">
        <v>-72.803055560000004</v>
      </c>
      <c r="E519" s="70">
        <v>8.0766666669999996</v>
      </c>
      <c r="F519" s="68">
        <v>320</v>
      </c>
      <c r="G519" s="68">
        <v>54</v>
      </c>
      <c r="H519" s="68">
        <v>54720</v>
      </c>
      <c r="I519" s="69" t="s">
        <v>741</v>
      </c>
      <c r="J519" s="69" t="s">
        <v>807</v>
      </c>
      <c r="K519" s="72">
        <v>0</v>
      </c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87"/>
      <c r="AP519" s="70">
        <f t="shared" si="49"/>
        <v>1</v>
      </c>
      <c r="AQ519" s="70">
        <f t="shared" si="50"/>
        <v>0</v>
      </c>
      <c r="AR519" s="70">
        <f>IFERROR(VLOOKUP(A519,Climatologia_PP!A:U,9+Precipitacion!$E$2,FALSE),"")</f>
        <v>43.678571428571423</v>
      </c>
      <c r="AS519" s="70">
        <f t="shared" si="51"/>
        <v>0</v>
      </c>
      <c r="AT519" s="70">
        <f t="shared" si="52"/>
        <v>95.308076036866368</v>
      </c>
      <c r="AU519" s="70">
        <f t="shared" si="53"/>
        <v>0</v>
      </c>
      <c r="AV519" s="70" t="str">
        <f>IFERROR(VLOOKUP(A519,Maximos!A:AQ,8+(Precipitacion!$E$2-1)*3,FALSE),"")</f>
        <v/>
      </c>
      <c r="AW519" s="79" t="str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9" s="72" t="str">
        <f t="shared" si="54"/>
        <v>NA</v>
      </c>
    </row>
    <row r="520" spans="1:50" ht="15" customHeight="1" x14ac:dyDescent="0.25">
      <c r="A520" s="68">
        <v>16020140</v>
      </c>
      <c r="B520" s="69" t="s">
        <v>808</v>
      </c>
      <c r="C520" s="69" t="s">
        <v>738</v>
      </c>
      <c r="D520" s="70">
        <v>-72.583888889999997</v>
      </c>
      <c r="E520" s="70">
        <v>8.0773333330000003</v>
      </c>
      <c r="F520" s="68">
        <v>150</v>
      </c>
      <c r="G520" s="68">
        <v>54</v>
      </c>
      <c r="H520" s="68">
        <v>54001</v>
      </c>
      <c r="I520" s="69" t="s">
        <v>741</v>
      </c>
      <c r="J520" s="69" t="s">
        <v>56</v>
      </c>
      <c r="K520" s="72">
        <v>0</v>
      </c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87"/>
      <c r="AP520" s="70">
        <f t="shared" si="49"/>
        <v>1</v>
      </c>
      <c r="AQ520" s="70">
        <f t="shared" si="50"/>
        <v>0</v>
      </c>
      <c r="AR520" s="70">
        <f>IFERROR(VLOOKUP(A520,Climatologia_PP!A:U,9+Precipitacion!$E$2,FALSE),"")</f>
        <v>77.627586206896567</v>
      </c>
      <c r="AS520" s="70">
        <f t="shared" si="51"/>
        <v>0</v>
      </c>
      <c r="AT520" s="70">
        <f t="shared" si="52"/>
        <v>91.661294771968855</v>
      </c>
      <c r="AU520" s="70">
        <f t="shared" si="53"/>
        <v>0</v>
      </c>
      <c r="AV520" s="70">
        <f>IFERROR(VLOOKUP(A520,Maximos!A:AQ,8+(Precipitacion!$E$2-1)*3,FALSE),"")</f>
        <v>139.4</v>
      </c>
      <c r="AW520" s="79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20" s="72">
        <f t="shared" si="54"/>
        <v>-139.4</v>
      </c>
    </row>
    <row r="521" spans="1:50" ht="15" customHeight="1" x14ac:dyDescent="0.25">
      <c r="A521" s="68">
        <v>16055040</v>
      </c>
      <c r="B521" s="69" t="s">
        <v>809</v>
      </c>
      <c r="C521" s="69" t="s">
        <v>738</v>
      </c>
      <c r="D521" s="70">
        <v>-73.223055560000006</v>
      </c>
      <c r="E521" s="70">
        <v>8.0872222219999994</v>
      </c>
      <c r="F521" s="68">
        <v>1430</v>
      </c>
      <c r="G521" s="68">
        <v>54</v>
      </c>
      <c r="H521" s="68">
        <v>54003</v>
      </c>
      <c r="I521" s="69" t="s">
        <v>741</v>
      </c>
      <c r="J521" s="69" t="s">
        <v>754</v>
      </c>
      <c r="K521" s="72">
        <v>0</v>
      </c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87"/>
      <c r="AP521" s="70">
        <f t="shared" si="49"/>
        <v>1</v>
      </c>
      <c r="AQ521" s="70">
        <f t="shared" si="50"/>
        <v>0</v>
      </c>
      <c r="AR521" s="70">
        <f>IFERROR(VLOOKUP(A521,Climatologia_PP!A:U,9+Precipitacion!$E$2,FALSE),"")</f>
        <v>82.84615384615384</v>
      </c>
      <c r="AS521" s="70">
        <f t="shared" si="51"/>
        <v>0</v>
      </c>
      <c r="AT521" s="70">
        <f t="shared" si="52"/>
        <v>91.100719602977662</v>
      </c>
      <c r="AU521" s="70">
        <f t="shared" si="53"/>
        <v>0</v>
      </c>
      <c r="AV521" s="70">
        <f>IFERROR(VLOOKUP(A521,Maximos!A:AQ,8+(Precipitacion!$E$2-1)*3,FALSE),"")</f>
        <v>84.3</v>
      </c>
      <c r="AW521" s="79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1" s="72">
        <f t="shared" si="54"/>
        <v>-84.3</v>
      </c>
    </row>
    <row r="522" spans="1:50" ht="15" customHeight="1" x14ac:dyDescent="0.25">
      <c r="A522" s="68">
        <v>37050040</v>
      </c>
      <c r="B522" s="69" t="s">
        <v>810</v>
      </c>
      <c r="C522" s="69" t="s">
        <v>738</v>
      </c>
      <c r="D522" s="70">
        <v>-70.85166667</v>
      </c>
      <c r="E522" s="70">
        <v>6.9741666670000004</v>
      </c>
      <c r="F522" s="68">
        <v>150</v>
      </c>
      <c r="G522" s="68">
        <v>81</v>
      </c>
      <c r="H522" s="68">
        <v>81001</v>
      </c>
      <c r="I522" s="69" t="s">
        <v>90</v>
      </c>
      <c r="J522" s="69" t="s">
        <v>90</v>
      </c>
      <c r="K522" s="72">
        <v>5</v>
      </c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87"/>
      <c r="AP522" s="70">
        <f t="shared" si="49"/>
        <v>1</v>
      </c>
      <c r="AQ522" s="70">
        <f t="shared" si="50"/>
        <v>5</v>
      </c>
      <c r="AR522" s="70">
        <f>IFERROR(VLOOKUP(A522,Climatologia_PP!A:U,9+Precipitacion!$E$2,FALSE),"")</f>
        <v>278.67586206896561</v>
      </c>
      <c r="AS522" s="70">
        <f t="shared" si="51"/>
        <v>1.7941991684814882</v>
      </c>
      <c r="AT522" s="70">
        <f t="shared" si="52"/>
        <v>75.06481868743046</v>
      </c>
      <c r="AU522" s="70">
        <f t="shared" si="53"/>
        <v>5</v>
      </c>
      <c r="AV522" s="70">
        <f>IFERROR(VLOOKUP(A522,Maximos!A:AQ,8+(Precipitacion!$E$2-1)*3,FALSE),"")</f>
        <v>150</v>
      </c>
      <c r="AW522" s="79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522" s="72">
        <f t="shared" si="54"/>
        <v>-145</v>
      </c>
    </row>
    <row r="523" spans="1:50" ht="15" customHeight="1" x14ac:dyDescent="0.25">
      <c r="A523" s="68">
        <v>23190600</v>
      </c>
      <c r="B523" s="69" t="s">
        <v>811</v>
      </c>
      <c r="C523" s="69" t="s">
        <v>738</v>
      </c>
      <c r="D523" s="70">
        <v>-73.230277779999994</v>
      </c>
      <c r="E523" s="70">
        <v>6.9974999999999996</v>
      </c>
      <c r="F523" s="68">
        <v>1280</v>
      </c>
      <c r="G523" s="68">
        <v>68</v>
      </c>
      <c r="H523" s="68">
        <v>68307</v>
      </c>
      <c r="I523" s="69" t="s">
        <v>50</v>
      </c>
      <c r="J523" s="69" t="s">
        <v>812</v>
      </c>
      <c r="K523" s="72">
        <v>0</v>
      </c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87"/>
      <c r="AP523" s="70">
        <f t="shared" si="49"/>
        <v>1</v>
      </c>
      <c r="AQ523" s="70">
        <f t="shared" si="50"/>
        <v>0</v>
      </c>
      <c r="AR523" s="70">
        <f>IFERROR(VLOOKUP(A523,Climatologia_PP!A:U,9+Precipitacion!$E$2,FALSE),"")</f>
        <v>63.676923076923067</v>
      </c>
      <c r="AS523" s="70">
        <f t="shared" si="51"/>
        <v>0</v>
      </c>
      <c r="AT523" s="70">
        <f t="shared" si="52"/>
        <v>93.15986600496278</v>
      </c>
      <c r="AU523" s="70">
        <f t="shared" si="53"/>
        <v>0</v>
      </c>
      <c r="AV523" s="70">
        <f>IFERROR(VLOOKUP(A523,Maximos!A:AQ,8+(Precipitacion!$E$2-1)*3,FALSE),"")</f>
        <v>65.5</v>
      </c>
      <c r="AW523" s="79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39649</v>
      </c>
      <c r="AX523" s="72">
        <f t="shared" si="54"/>
        <v>-65.5</v>
      </c>
    </row>
    <row r="524" spans="1:50" ht="15" customHeight="1" x14ac:dyDescent="0.25">
      <c r="A524" s="68">
        <v>37035010</v>
      </c>
      <c r="B524" s="69" t="s">
        <v>813</v>
      </c>
      <c r="C524" s="69" t="s">
        <v>738</v>
      </c>
      <c r="D524" s="70">
        <v>-72.115833330000001</v>
      </c>
      <c r="E524" s="70">
        <v>7.0061111110000001</v>
      </c>
      <c r="F524" s="68">
        <v>370</v>
      </c>
      <c r="G524" s="68">
        <v>54</v>
      </c>
      <c r="H524" s="68">
        <v>54820</v>
      </c>
      <c r="I524" s="69" t="s">
        <v>741</v>
      </c>
      <c r="J524" s="69" t="s">
        <v>814</v>
      </c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87"/>
      <c r="AP524" s="70">
        <f t="shared" si="49"/>
        <v>0</v>
      </c>
      <c r="AQ524" s="70" t="str">
        <f t="shared" si="50"/>
        <v/>
      </c>
      <c r="AR524" s="70">
        <f>IFERROR(VLOOKUP(A524,Climatologia_PP!A:U,9+Precipitacion!$E$2,FALSE),"")</f>
        <v>702.89166666666654</v>
      </c>
      <c r="AS524" s="70" t="str">
        <f t="shared" si="51"/>
        <v/>
      </c>
      <c r="AT524" s="70" t="str">
        <f t="shared" si="52"/>
        <v/>
      </c>
      <c r="AU524" s="70" t="str">
        <f t="shared" si="53"/>
        <v/>
      </c>
      <c r="AV524" s="70">
        <f>IFERROR(VLOOKUP(A524,Maximos!A:AQ,8+(Precipitacion!$E$2-1)*3,FALSE),"")</f>
        <v>275</v>
      </c>
      <c r="AW524" s="79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29045</v>
      </c>
      <c r="AX524" s="72" t="str">
        <f t="shared" si="54"/>
        <v>NA</v>
      </c>
    </row>
    <row r="525" spans="1:50" ht="15" customHeight="1" x14ac:dyDescent="0.25">
      <c r="A525" s="68">
        <v>37010040</v>
      </c>
      <c r="B525" s="69" t="s">
        <v>815</v>
      </c>
      <c r="C525" s="69" t="s">
        <v>738</v>
      </c>
      <c r="D525" s="70">
        <v>-72.680833329999999</v>
      </c>
      <c r="E525" s="70">
        <v>7.0138888890000004</v>
      </c>
      <c r="F525" s="68">
        <v>3320</v>
      </c>
      <c r="G525" s="68">
        <v>54</v>
      </c>
      <c r="H525" s="68">
        <v>54174</v>
      </c>
      <c r="I525" s="69" t="s">
        <v>741</v>
      </c>
      <c r="J525" s="69" t="s">
        <v>816</v>
      </c>
      <c r="K525" s="72">
        <v>10.199999999999999</v>
      </c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87"/>
      <c r="AP525" s="70">
        <f t="shared" si="49"/>
        <v>1</v>
      </c>
      <c r="AQ525" s="70">
        <f t="shared" si="50"/>
        <v>10.199999999999999</v>
      </c>
      <c r="AR525" s="70">
        <f>IFERROR(VLOOKUP(A525,Climatologia_PP!A:U,9+Precipitacion!$E$2,FALSE),"")</f>
        <v>197.9851851851852</v>
      </c>
      <c r="AS525" s="70">
        <f t="shared" si="51"/>
        <v>5.1519006285543245</v>
      </c>
      <c r="AT525" s="70">
        <f t="shared" si="52"/>
        <v>159.70891948518405</v>
      </c>
      <c r="AU525" s="70">
        <f t="shared" si="53"/>
        <v>10.199999999999999</v>
      </c>
      <c r="AV525" s="70">
        <f>IFERROR(VLOOKUP(A525,Maximos!A:AQ,8+(Precipitacion!$E$2-1)*3,FALSE),"")</f>
        <v>54</v>
      </c>
      <c r="AW525" s="79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42208</v>
      </c>
      <c r="AX525" s="72">
        <f t="shared" si="54"/>
        <v>-43.8</v>
      </c>
    </row>
    <row r="526" spans="1:50" ht="15" customHeight="1" x14ac:dyDescent="0.25">
      <c r="A526" s="68">
        <v>23195110</v>
      </c>
      <c r="B526" s="69" t="s">
        <v>817</v>
      </c>
      <c r="C526" s="69" t="s">
        <v>738</v>
      </c>
      <c r="D526" s="70">
        <v>-73.167222219999999</v>
      </c>
      <c r="E526" s="70">
        <v>7.0255555559999996</v>
      </c>
      <c r="F526" s="68">
        <v>777</v>
      </c>
      <c r="G526" s="68">
        <v>68</v>
      </c>
      <c r="H526" s="68">
        <v>68307</v>
      </c>
      <c r="I526" s="69" t="s">
        <v>50</v>
      </c>
      <c r="J526" s="69" t="s">
        <v>812</v>
      </c>
      <c r="K526" s="72">
        <v>0</v>
      </c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87"/>
      <c r="AP526" s="70">
        <f t="shared" si="49"/>
        <v>1</v>
      </c>
      <c r="AQ526" s="70">
        <f t="shared" si="50"/>
        <v>0</v>
      </c>
      <c r="AR526" s="70">
        <f>IFERROR(VLOOKUP(A526,Climatologia_PP!A:U,9+Precipitacion!$E$2,FALSE),"")</f>
        <v>63.561538461538461</v>
      </c>
      <c r="AS526" s="70">
        <f t="shared" si="51"/>
        <v>0</v>
      </c>
      <c r="AT526" s="70">
        <f t="shared" si="52"/>
        <v>93.172260545905701</v>
      </c>
      <c r="AU526" s="70">
        <f t="shared" si="53"/>
        <v>0</v>
      </c>
      <c r="AV526" s="70">
        <f>IFERROR(VLOOKUP(A526,Maximos!A:AQ,8+(Precipitacion!$E$2-1)*3,FALSE),"")</f>
        <v>73</v>
      </c>
      <c r="AW526" s="79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33787</v>
      </c>
      <c r="AX526" s="72">
        <f t="shared" si="54"/>
        <v>-73</v>
      </c>
    </row>
    <row r="527" spans="1:50" ht="15" customHeight="1" x14ac:dyDescent="0.25">
      <c r="A527" s="68">
        <v>16025040</v>
      </c>
      <c r="B527" s="69" t="s">
        <v>818</v>
      </c>
      <c r="C527" s="69" t="s">
        <v>738</v>
      </c>
      <c r="D527" s="70">
        <v>-72.47878</v>
      </c>
      <c r="E527" s="70">
        <v>8.1672799999999999</v>
      </c>
      <c r="F527" s="68">
        <v>96</v>
      </c>
      <c r="G527" s="68">
        <v>54</v>
      </c>
      <c r="H527" s="68">
        <v>54001</v>
      </c>
      <c r="I527" s="69" t="s">
        <v>741</v>
      </c>
      <c r="J527" s="69" t="s">
        <v>56</v>
      </c>
      <c r="K527" s="72">
        <v>0</v>
      </c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87"/>
      <c r="AP527" s="70">
        <f t="shared" si="49"/>
        <v>1</v>
      </c>
      <c r="AQ527" s="70">
        <f t="shared" si="50"/>
        <v>0</v>
      </c>
      <c r="AR527" s="70">
        <f>IFERROR(VLOOKUP(A527,Climatologia_PP!A:U,9+Precipitacion!$E$2,FALSE),"")</f>
        <v>101.93214285714279</v>
      </c>
      <c r="AS527" s="70">
        <f t="shared" si="51"/>
        <v>0</v>
      </c>
      <c r="AT527" s="70">
        <f t="shared" si="52"/>
        <v>89.050514976958539</v>
      </c>
      <c r="AU527" s="70">
        <f t="shared" si="53"/>
        <v>0</v>
      </c>
      <c r="AV527" s="70">
        <f>IFERROR(VLOOKUP(A527,Maximos!A:AQ,8+(Precipitacion!$E$2-1)*3,FALSE),"")</f>
        <v>153.80000000000001</v>
      </c>
      <c r="AW527" s="79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527" s="72">
        <f t="shared" si="54"/>
        <v>-153.80000000000001</v>
      </c>
    </row>
    <row r="528" spans="1:50" ht="15" customHeight="1" x14ac:dyDescent="0.25">
      <c r="A528" s="68">
        <v>16010040</v>
      </c>
      <c r="B528" s="69" t="s">
        <v>182</v>
      </c>
      <c r="C528" s="69" t="s">
        <v>738</v>
      </c>
      <c r="D528" s="70">
        <v>-72.368333329999999</v>
      </c>
      <c r="E528" s="70">
        <v>8.1855555560000006</v>
      </c>
      <c r="F528" s="68">
        <v>72</v>
      </c>
      <c r="G528" s="68">
        <v>54</v>
      </c>
      <c r="H528" s="68">
        <v>54001</v>
      </c>
      <c r="I528" s="69" t="s">
        <v>741</v>
      </c>
      <c r="J528" s="69" t="s">
        <v>56</v>
      </c>
      <c r="K528" s="72">
        <v>0</v>
      </c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87"/>
      <c r="AP528" s="70">
        <f t="shared" si="49"/>
        <v>1</v>
      </c>
      <c r="AQ528" s="70">
        <f t="shared" si="50"/>
        <v>0</v>
      </c>
      <c r="AR528" s="70">
        <f>IFERROR(VLOOKUP(A528,Climatologia_PP!A:U,9+Precipitacion!$E$2,FALSE),"")</f>
        <v>181.4851851851852</v>
      </c>
      <c r="AS528" s="70">
        <f t="shared" si="51"/>
        <v>0</v>
      </c>
      <c r="AT528" s="70">
        <f t="shared" si="52"/>
        <v>80.504978494623657</v>
      </c>
      <c r="AU528" s="70">
        <f t="shared" si="53"/>
        <v>0</v>
      </c>
      <c r="AV528" s="70">
        <f>IFERROR(VLOOKUP(A528,Maximos!A:AQ,8+(Precipitacion!$E$2-1)*3,FALSE),"")</f>
        <v>155</v>
      </c>
      <c r="AW528" s="79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36722</v>
      </c>
      <c r="AX528" s="72">
        <f t="shared" si="54"/>
        <v>-155</v>
      </c>
    </row>
    <row r="529" spans="1:50" ht="15" customHeight="1" x14ac:dyDescent="0.25">
      <c r="A529" s="68">
        <v>37015020</v>
      </c>
      <c r="B529" s="69" t="s">
        <v>819</v>
      </c>
      <c r="C529" s="69" t="s">
        <v>738</v>
      </c>
      <c r="D529" s="70">
        <v>-72.868611110000003</v>
      </c>
      <c r="E529" s="70">
        <v>7.1869444439999999</v>
      </c>
      <c r="F529" s="68">
        <v>3214</v>
      </c>
      <c r="G529" s="68">
        <v>68</v>
      </c>
      <c r="H529" s="68">
        <v>68820</v>
      </c>
      <c r="I529" s="69" t="s">
        <v>50</v>
      </c>
      <c r="J529" s="69" t="s">
        <v>820</v>
      </c>
      <c r="K529" s="72">
        <v>0.8</v>
      </c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87"/>
      <c r="AP529" s="70">
        <f t="shared" si="49"/>
        <v>1</v>
      </c>
      <c r="AQ529" s="70">
        <f t="shared" si="50"/>
        <v>0.8</v>
      </c>
      <c r="AR529" s="70">
        <f>IFERROR(VLOOKUP(A529,Climatologia_PP!A:U,9+Precipitacion!$E$2,FALSE),"")</f>
        <v>55.143333333333331</v>
      </c>
      <c r="AS529" s="70">
        <f t="shared" si="51"/>
        <v>1.4507646738801911</v>
      </c>
      <c r="AT529" s="70">
        <f t="shared" si="52"/>
        <v>94.876538709677419</v>
      </c>
      <c r="AU529" s="70">
        <f t="shared" si="53"/>
        <v>0.8</v>
      </c>
      <c r="AV529" s="70">
        <f>IFERROR(VLOOKUP(A529,Maximos!A:AQ,8+(Precipitacion!$E$2-1)*3,FALSE),"")</f>
        <v>36</v>
      </c>
      <c r="AW529" s="79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9" s="72">
        <f t="shared" si="54"/>
        <v>-35.200000000000003</v>
      </c>
    </row>
    <row r="530" spans="1:50" ht="15" customHeight="1" x14ac:dyDescent="0.25">
      <c r="A530" s="68">
        <v>23190440</v>
      </c>
      <c r="B530" s="69" t="s">
        <v>821</v>
      </c>
      <c r="C530" s="69" t="s">
        <v>738</v>
      </c>
      <c r="D530" s="70">
        <v>-73.299722220000007</v>
      </c>
      <c r="E530" s="70">
        <v>7.2050000000000001</v>
      </c>
      <c r="F530" s="68">
        <v>825</v>
      </c>
      <c r="G530" s="68">
        <v>68</v>
      </c>
      <c r="H530" s="68">
        <v>68406</v>
      </c>
      <c r="I530" s="69" t="s">
        <v>50</v>
      </c>
      <c r="J530" s="69" t="s">
        <v>53</v>
      </c>
      <c r="K530" s="72">
        <v>0</v>
      </c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87"/>
      <c r="AP530" s="70">
        <f t="shared" si="49"/>
        <v>1</v>
      </c>
      <c r="AQ530" s="70">
        <f t="shared" si="50"/>
        <v>0</v>
      </c>
      <c r="AR530" s="70">
        <f>IFERROR(VLOOKUP(A530,Climatologia_PP!A:U,9+Precipitacion!$E$2,FALSE),"")</f>
        <v>78.440740740740722</v>
      </c>
      <c r="AS530" s="70">
        <f t="shared" si="51"/>
        <v>0</v>
      </c>
      <c r="AT530" s="70">
        <f t="shared" si="52"/>
        <v>91.573946236559138</v>
      </c>
      <c r="AU530" s="70">
        <f t="shared" si="53"/>
        <v>0</v>
      </c>
      <c r="AV530" s="70">
        <f>IFERROR(VLOOKUP(A530,Maximos!A:AQ,8+(Precipitacion!$E$2-1)*3,FALSE),"")</f>
        <v>120</v>
      </c>
      <c r="AW530" s="79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0" s="72">
        <f t="shared" si="54"/>
        <v>-120</v>
      </c>
    </row>
    <row r="531" spans="1:50" ht="15" customHeight="1" x14ac:dyDescent="0.25">
      <c r="A531" s="68">
        <v>16030140</v>
      </c>
      <c r="B531" s="69" t="s">
        <v>822</v>
      </c>
      <c r="C531" s="69" t="s">
        <v>738</v>
      </c>
      <c r="D531" s="70">
        <v>-72.693611110000006</v>
      </c>
      <c r="E531" s="70">
        <v>8.3427777780000003</v>
      </c>
      <c r="F531" s="68">
        <v>100</v>
      </c>
      <c r="G531" s="68">
        <v>54</v>
      </c>
      <c r="H531" s="68">
        <v>54720</v>
      </c>
      <c r="I531" s="69" t="s">
        <v>741</v>
      </c>
      <c r="J531" s="69" t="s">
        <v>807</v>
      </c>
      <c r="K531" s="72">
        <v>0</v>
      </c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87"/>
      <c r="AP531" s="70">
        <f t="shared" si="49"/>
        <v>1</v>
      </c>
      <c r="AQ531" s="70">
        <f t="shared" si="50"/>
        <v>0</v>
      </c>
      <c r="AR531" s="70">
        <f>IFERROR(VLOOKUP(A531,Climatologia_PP!A:U,9+Precipitacion!$E$2,FALSE),"")</f>
        <v>235.26666666666671</v>
      </c>
      <c r="AS531" s="70">
        <f t="shared" si="51"/>
        <v>0</v>
      </c>
      <c r="AT531" s="70">
        <f t="shared" si="52"/>
        <v>74.727806451612906</v>
      </c>
      <c r="AU531" s="70">
        <f t="shared" si="53"/>
        <v>0</v>
      </c>
      <c r="AV531" s="70">
        <f>IFERROR(VLOOKUP(A531,Maximos!A:AQ,8+(Precipitacion!$E$2-1)*3,FALSE),"")</f>
        <v>118</v>
      </c>
      <c r="AW531" s="79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31" s="72">
        <f t="shared" si="54"/>
        <v>-118</v>
      </c>
    </row>
    <row r="532" spans="1:50" ht="15" customHeight="1" x14ac:dyDescent="0.25">
      <c r="A532" s="68">
        <v>23185010</v>
      </c>
      <c r="B532" s="69" t="s">
        <v>823</v>
      </c>
      <c r="C532" s="69" t="s">
        <v>738</v>
      </c>
      <c r="D532" s="70">
        <v>-73.537222220000004</v>
      </c>
      <c r="E532" s="70">
        <v>7.4561111110000002</v>
      </c>
      <c r="F532" s="68">
        <v>328</v>
      </c>
      <c r="G532" s="68">
        <v>68</v>
      </c>
      <c r="H532" s="68">
        <v>68655</v>
      </c>
      <c r="I532" s="69" t="s">
        <v>50</v>
      </c>
      <c r="J532" s="69" t="s">
        <v>824</v>
      </c>
      <c r="K532" s="72">
        <v>0</v>
      </c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87"/>
      <c r="AP532" s="70">
        <f t="shared" si="49"/>
        <v>1</v>
      </c>
      <c r="AQ532" s="70">
        <f t="shared" si="50"/>
        <v>0</v>
      </c>
      <c r="AR532" s="70">
        <f>IFERROR(VLOOKUP(A532,Climatologia_PP!A:U,9+Precipitacion!$E$2,FALSE),"")</f>
        <v>203.12799999999999</v>
      </c>
      <c r="AS532" s="70">
        <f t="shared" si="51"/>
        <v>0</v>
      </c>
      <c r="AT532" s="70">
        <f t="shared" si="52"/>
        <v>78.180121290322575</v>
      </c>
      <c r="AU532" s="70">
        <f t="shared" si="53"/>
        <v>0</v>
      </c>
      <c r="AV532" s="70">
        <f>IFERROR(VLOOKUP(A532,Maximos!A:AQ,8+(Precipitacion!$E$2-1)*3,FALSE),"")</f>
        <v>131.5</v>
      </c>
      <c r="AW532" s="79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37825</v>
      </c>
      <c r="AX532" s="72">
        <f t="shared" si="54"/>
        <v>-131.5</v>
      </c>
    </row>
    <row r="533" spans="1:50" ht="15" customHeight="1" x14ac:dyDescent="0.25">
      <c r="A533" s="68">
        <v>23190140</v>
      </c>
      <c r="B533" s="69" t="s">
        <v>825</v>
      </c>
      <c r="C533" s="69" t="s">
        <v>738</v>
      </c>
      <c r="D533" s="70">
        <v>-73.201388890000004</v>
      </c>
      <c r="E533" s="70">
        <v>7.4647222219999998</v>
      </c>
      <c r="F533" s="68">
        <v>500</v>
      </c>
      <c r="G533" s="68">
        <v>68</v>
      </c>
      <c r="H533" s="68">
        <v>68255</v>
      </c>
      <c r="I533" s="69" t="s">
        <v>50</v>
      </c>
      <c r="J533" s="69" t="s">
        <v>826</v>
      </c>
      <c r="K533" s="72">
        <v>0</v>
      </c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87"/>
      <c r="AP533" s="70">
        <f t="shared" si="49"/>
        <v>1</v>
      </c>
      <c r="AQ533" s="70">
        <f t="shared" si="50"/>
        <v>0</v>
      </c>
      <c r="AR533" s="70">
        <f>IFERROR(VLOOKUP(A533,Climatologia_PP!A:U,9+Precipitacion!$E$2,FALSE),"")</f>
        <v>119.5566666666667</v>
      </c>
      <c r="AS533" s="70">
        <f t="shared" si="51"/>
        <v>0</v>
      </c>
      <c r="AT533" s="70">
        <f t="shared" si="52"/>
        <v>87.157299999999992</v>
      </c>
      <c r="AU533" s="70">
        <f t="shared" si="53"/>
        <v>0</v>
      </c>
      <c r="AV533" s="70">
        <f>IFERROR(VLOOKUP(A533,Maximos!A:AQ,8+(Precipitacion!$E$2-1)*3,FALSE),"")</f>
        <v>104</v>
      </c>
      <c r="AW533" s="79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533" s="72">
        <f t="shared" si="54"/>
        <v>-104</v>
      </c>
    </row>
    <row r="534" spans="1:50" ht="15" customHeight="1" x14ac:dyDescent="0.25">
      <c r="A534" s="68">
        <v>37050010</v>
      </c>
      <c r="B534" s="69" t="s">
        <v>827</v>
      </c>
      <c r="C534" s="69" t="s">
        <v>738</v>
      </c>
      <c r="D534" s="70">
        <v>-71.419722219999997</v>
      </c>
      <c r="E534" s="70">
        <v>7.0372222219999996</v>
      </c>
      <c r="F534" s="68">
        <v>100</v>
      </c>
      <c r="G534" s="68">
        <v>81</v>
      </c>
      <c r="H534" s="68">
        <v>81065</v>
      </c>
      <c r="I534" s="69" t="s">
        <v>90</v>
      </c>
      <c r="J534" s="69" t="s">
        <v>827</v>
      </c>
      <c r="K534" s="72">
        <v>4</v>
      </c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87"/>
      <c r="AP534" s="70">
        <f t="shared" si="49"/>
        <v>1</v>
      </c>
      <c r="AQ534" s="70">
        <f t="shared" si="50"/>
        <v>4</v>
      </c>
      <c r="AR534" s="70">
        <f>IFERROR(VLOOKUP(A534,Climatologia_PP!A:U,9+Precipitacion!$E$2,FALSE),"")</f>
        <v>253.17241379310349</v>
      </c>
      <c r="AS534" s="70">
        <f t="shared" si="51"/>
        <v>1.579950967038954</v>
      </c>
      <c r="AT534" s="70">
        <f t="shared" si="52"/>
        <v>76.804382647385978</v>
      </c>
      <c r="AU534" s="70">
        <f t="shared" si="53"/>
        <v>4</v>
      </c>
      <c r="AV534" s="70">
        <f>IFERROR(VLOOKUP(A534,Maximos!A:AQ,8+(Precipitacion!$E$2-1)*3,FALSE),"")</f>
        <v>100</v>
      </c>
      <c r="AW534" s="79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534" s="72">
        <f t="shared" si="54"/>
        <v>-96</v>
      </c>
    </row>
    <row r="535" spans="1:50" ht="15" customHeight="1" x14ac:dyDescent="0.25">
      <c r="A535" s="68">
        <v>16055060</v>
      </c>
      <c r="B535" s="69" t="s">
        <v>828</v>
      </c>
      <c r="C535" s="69" t="s">
        <v>738</v>
      </c>
      <c r="D535" s="70">
        <v>-73.234999999999999</v>
      </c>
      <c r="E535" s="70">
        <v>8.2174999999999994</v>
      </c>
      <c r="F535" s="68">
        <v>1500</v>
      </c>
      <c r="G535" s="68">
        <v>54</v>
      </c>
      <c r="H535" s="68">
        <v>54398</v>
      </c>
      <c r="I535" s="69" t="s">
        <v>741</v>
      </c>
      <c r="J535" s="69" t="s">
        <v>829</v>
      </c>
      <c r="K535" s="72">
        <v>0</v>
      </c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87"/>
      <c r="AP535" s="70">
        <f t="shared" si="49"/>
        <v>1</v>
      </c>
      <c r="AQ535" s="70">
        <f t="shared" si="50"/>
        <v>0</v>
      </c>
      <c r="AR535" s="70">
        <f>IFERROR(VLOOKUP(A535,Climatologia_PP!A:U,9+Precipitacion!$E$2,FALSE),"")</f>
        <v>45.55833333333333</v>
      </c>
      <c r="AS535" s="70">
        <f t="shared" si="51"/>
        <v>0</v>
      </c>
      <c r="AT535" s="70">
        <f t="shared" si="52"/>
        <v>95.106153225806452</v>
      </c>
      <c r="AU535" s="70">
        <f t="shared" si="53"/>
        <v>0</v>
      </c>
      <c r="AV535" s="70">
        <f>IFERROR(VLOOKUP(A535,Maximos!A:AQ,8+(Precipitacion!$E$2-1)*3,FALSE),"")</f>
        <v>70.099999999999994</v>
      </c>
      <c r="AW535" s="79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535" s="72">
        <f t="shared" si="54"/>
        <v>-70.099999999999994</v>
      </c>
    </row>
    <row r="536" spans="1:50" ht="15" customHeight="1" x14ac:dyDescent="0.25">
      <c r="A536" s="68">
        <v>37020020</v>
      </c>
      <c r="B536" s="69" t="s">
        <v>719</v>
      </c>
      <c r="C536" s="69" t="s">
        <v>738</v>
      </c>
      <c r="D536" s="70">
        <v>-72.44194444</v>
      </c>
      <c r="E536" s="70">
        <v>7.2266666669999999</v>
      </c>
      <c r="F536" s="68">
        <v>1275</v>
      </c>
      <c r="G536" s="68">
        <v>54</v>
      </c>
      <c r="H536" s="68">
        <v>54820</v>
      </c>
      <c r="I536" s="69" t="s">
        <v>741</v>
      </c>
      <c r="J536" s="69" t="s">
        <v>814</v>
      </c>
      <c r="K536" s="72">
        <v>24</v>
      </c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87"/>
      <c r="AP536" s="70">
        <f t="shared" si="49"/>
        <v>1</v>
      </c>
      <c r="AQ536" s="70">
        <f t="shared" si="50"/>
        <v>24</v>
      </c>
      <c r="AR536" s="70">
        <f>IFERROR(VLOOKUP(A536,Climatologia_PP!A:U,9+Precipitacion!$E$2,FALSE),"")</f>
        <v>199.6428571428572</v>
      </c>
      <c r="AS536" s="70">
        <f t="shared" si="51"/>
        <v>12.021466905187832</v>
      </c>
      <c r="AT536" s="70">
        <f t="shared" si="52"/>
        <v>200</v>
      </c>
      <c r="AU536" s="70">
        <f t="shared" si="53"/>
        <v>24</v>
      </c>
      <c r="AV536" s="70">
        <f>IFERROR(VLOOKUP(A536,Maximos!A:AQ,8+(Precipitacion!$E$2-1)*3,FALSE),"")</f>
        <v>100</v>
      </c>
      <c r="AW536" s="79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35260</v>
      </c>
      <c r="AX536" s="72">
        <f t="shared" si="54"/>
        <v>-76</v>
      </c>
    </row>
    <row r="537" spans="1:50" ht="15" customHeight="1" x14ac:dyDescent="0.25">
      <c r="A537" s="68">
        <v>23190350</v>
      </c>
      <c r="B537" s="69" t="s">
        <v>830</v>
      </c>
      <c r="C537" s="69" t="s">
        <v>738</v>
      </c>
      <c r="D537" s="70">
        <v>-73.195361109999993</v>
      </c>
      <c r="E537" s="70">
        <v>7.2401388889999998</v>
      </c>
      <c r="F537" s="68">
        <v>778</v>
      </c>
      <c r="G537" s="68">
        <v>68</v>
      </c>
      <c r="H537" s="68">
        <v>68615</v>
      </c>
      <c r="I537" s="69" t="s">
        <v>50</v>
      </c>
      <c r="J537" s="69" t="s">
        <v>63</v>
      </c>
      <c r="K537" s="72">
        <v>0</v>
      </c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87"/>
      <c r="AP537" s="70">
        <f t="shared" si="49"/>
        <v>1</v>
      </c>
      <c r="AQ537" s="70">
        <f t="shared" si="50"/>
        <v>0</v>
      </c>
      <c r="AR537" s="70">
        <f>IFERROR(VLOOKUP(A537,Climatologia_PP!A:U,9+Precipitacion!$E$2,FALSE),"")</f>
        <v>70.916666666666671</v>
      </c>
      <c r="AS537" s="70">
        <f t="shared" si="51"/>
        <v>0</v>
      </c>
      <c r="AT537" s="70">
        <f t="shared" si="52"/>
        <v>92.382177419354832</v>
      </c>
      <c r="AU537" s="70">
        <f t="shared" si="53"/>
        <v>0</v>
      </c>
      <c r="AV537" s="70">
        <f>IFERROR(VLOOKUP(A537,Maximos!A:AQ,8+(Precipitacion!$E$2-1)*3,FALSE),"")</f>
        <v>130</v>
      </c>
      <c r="AW537" s="79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7" s="72">
        <f t="shared" si="54"/>
        <v>-130</v>
      </c>
    </row>
    <row r="538" spans="1:50" ht="15" customHeight="1" x14ac:dyDescent="0.25">
      <c r="A538" s="68">
        <v>23205020</v>
      </c>
      <c r="B538" s="69" t="s">
        <v>831</v>
      </c>
      <c r="C538" s="69" t="s">
        <v>738</v>
      </c>
      <c r="D538" s="70">
        <v>-73.925555560000006</v>
      </c>
      <c r="E538" s="70">
        <v>7.4749999999999996</v>
      </c>
      <c r="F538" s="68">
        <v>165</v>
      </c>
      <c r="G538" s="68">
        <v>13</v>
      </c>
      <c r="H538" s="68">
        <v>13670</v>
      </c>
      <c r="I538" s="69" t="s">
        <v>35</v>
      </c>
      <c r="J538" s="69" t="s">
        <v>243</v>
      </c>
      <c r="K538" s="72">
        <v>0</v>
      </c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87"/>
      <c r="AP538" s="70">
        <f t="shared" si="49"/>
        <v>1</v>
      </c>
      <c r="AQ538" s="70">
        <f t="shared" si="50"/>
        <v>0</v>
      </c>
      <c r="AR538" s="70">
        <f>IFERROR(VLOOKUP(A538,Climatologia_PP!A:U,9+Precipitacion!$E$2,FALSE),"")</f>
        <v>315.81538461538457</v>
      </c>
      <c r="AS538" s="70">
        <f t="shared" si="51"/>
        <v>0</v>
      </c>
      <c r="AT538" s="70">
        <f t="shared" si="52"/>
        <v>66.075315136476434</v>
      </c>
      <c r="AU538" s="70">
        <f t="shared" si="53"/>
        <v>0</v>
      </c>
      <c r="AV538" s="70">
        <f>IFERROR(VLOOKUP(A538,Maximos!A:AQ,8+(Precipitacion!$E$2-1)*3,FALSE),"")</f>
        <v>138</v>
      </c>
      <c r="AW538" s="79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40747</v>
      </c>
      <c r="AX538" s="72">
        <f t="shared" si="54"/>
        <v>-138</v>
      </c>
    </row>
    <row r="539" spans="1:50" ht="15" customHeight="1" x14ac:dyDescent="0.25">
      <c r="A539" s="68">
        <v>37010010</v>
      </c>
      <c r="B539" s="69" t="s">
        <v>832</v>
      </c>
      <c r="C539" s="69" t="s">
        <v>738</v>
      </c>
      <c r="D539" s="70">
        <v>-72.500555559999995</v>
      </c>
      <c r="E539" s="70">
        <v>7.2980555560000004</v>
      </c>
      <c r="F539" s="68">
        <v>1560</v>
      </c>
      <c r="G539" s="68">
        <v>54</v>
      </c>
      <c r="H539" s="68">
        <v>54377</v>
      </c>
      <c r="I539" s="69" t="s">
        <v>741</v>
      </c>
      <c r="J539" s="69" t="s">
        <v>832</v>
      </c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87"/>
      <c r="AP539" s="70">
        <f t="shared" si="49"/>
        <v>0</v>
      </c>
      <c r="AQ539" s="70" t="str">
        <f t="shared" si="50"/>
        <v/>
      </c>
      <c r="AR539" s="70">
        <f>IFERROR(VLOOKUP(A539,Climatologia_PP!A:U,9+Precipitacion!$E$2,FALSE),"")</f>
        <v>138.82758620689651</v>
      </c>
      <c r="AS539" s="70" t="str">
        <f t="shared" si="51"/>
        <v/>
      </c>
      <c r="AT539" s="70" t="str">
        <f t="shared" si="52"/>
        <v/>
      </c>
      <c r="AU539" s="70" t="str">
        <f t="shared" si="53"/>
        <v/>
      </c>
      <c r="AV539" s="70">
        <f>IFERROR(VLOOKUP(A539,Maximos!A:AQ,8+(Precipitacion!$E$2-1)*3,FALSE),"")</f>
        <v>59</v>
      </c>
      <c r="AW539" s="79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30503</v>
      </c>
      <c r="AX539" s="72" t="str">
        <f t="shared" si="54"/>
        <v>NA</v>
      </c>
    </row>
    <row r="540" spans="1:50" ht="15" customHeight="1" x14ac:dyDescent="0.25">
      <c r="A540" s="68">
        <v>25020970</v>
      </c>
      <c r="B540" s="69" t="s">
        <v>833</v>
      </c>
      <c r="C540" s="69" t="s">
        <v>738</v>
      </c>
      <c r="D540" s="70">
        <v>-73.941111109999994</v>
      </c>
      <c r="E540" s="70">
        <v>8.4594444440000007</v>
      </c>
      <c r="F540" s="68">
        <v>74</v>
      </c>
      <c r="G540" s="68">
        <v>13</v>
      </c>
      <c r="H540" s="68">
        <v>13042</v>
      </c>
      <c r="I540" s="69" t="s">
        <v>35</v>
      </c>
      <c r="J540" s="69" t="s">
        <v>833</v>
      </c>
      <c r="K540" s="72">
        <v>15</v>
      </c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87"/>
      <c r="AP540" s="70">
        <f t="shared" si="49"/>
        <v>1</v>
      </c>
      <c r="AQ540" s="70">
        <f t="shared" si="50"/>
        <v>15</v>
      </c>
      <c r="AR540" s="70">
        <f>IFERROR(VLOOKUP(A540,Climatologia_PP!A:U,9+Precipitacion!$E$2,FALSE),"")</f>
        <v>143.30000000000001</v>
      </c>
      <c r="AS540" s="70">
        <f t="shared" si="51"/>
        <v>10.467550593161199</v>
      </c>
      <c r="AT540" s="70">
        <f t="shared" si="52"/>
        <v>200</v>
      </c>
      <c r="AU540" s="70">
        <f t="shared" si="53"/>
        <v>15</v>
      </c>
      <c r="AV540" s="70">
        <f>IFERROR(VLOOKUP(A540,Maximos!A:AQ,8+(Precipitacion!$E$2-1)*3,FALSE),"")</f>
        <v>125</v>
      </c>
      <c r="AW540" s="79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34172</v>
      </c>
      <c r="AX540" s="72">
        <f t="shared" si="54"/>
        <v>-110</v>
      </c>
    </row>
    <row r="541" spans="1:50" ht="15" customHeight="1" x14ac:dyDescent="0.25">
      <c r="A541" s="68">
        <v>16020080</v>
      </c>
      <c r="B541" s="69" t="s">
        <v>834</v>
      </c>
      <c r="C541" s="69" t="s">
        <v>738</v>
      </c>
      <c r="D541" s="70">
        <v>-72.772777779999998</v>
      </c>
      <c r="E541" s="70">
        <v>7.534166667</v>
      </c>
      <c r="F541" s="68">
        <v>1280</v>
      </c>
      <c r="G541" s="68">
        <v>54</v>
      </c>
      <c r="H541" s="68">
        <v>54223</v>
      </c>
      <c r="I541" s="69" t="s">
        <v>741</v>
      </c>
      <c r="J541" s="69" t="s">
        <v>834</v>
      </c>
      <c r="K541" s="72">
        <v>0</v>
      </c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87"/>
      <c r="AP541" s="70">
        <f t="shared" si="49"/>
        <v>1</v>
      </c>
      <c r="AQ541" s="70">
        <f t="shared" si="50"/>
        <v>0</v>
      </c>
      <c r="AR541" s="70">
        <f>IFERROR(VLOOKUP(A541,Climatologia_PP!A:U,9+Precipitacion!$E$2,FALSE),"")</f>
        <v>74.936666666666682</v>
      </c>
      <c r="AS541" s="70">
        <f t="shared" si="51"/>
        <v>0</v>
      </c>
      <c r="AT541" s="70">
        <f t="shared" si="52"/>
        <v>91.950351612903219</v>
      </c>
      <c r="AU541" s="70">
        <f t="shared" si="53"/>
        <v>0</v>
      </c>
      <c r="AV541" s="70">
        <f>IFERROR(VLOOKUP(A541,Maximos!A:AQ,8+(Precipitacion!$E$2-1)*3,FALSE),"")</f>
        <v>65</v>
      </c>
      <c r="AW541" s="79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40387</v>
      </c>
      <c r="AX541" s="72">
        <f t="shared" si="54"/>
        <v>-65</v>
      </c>
    </row>
    <row r="542" spans="1:50" ht="15" customHeight="1" x14ac:dyDescent="0.25">
      <c r="A542" s="68">
        <v>23160010</v>
      </c>
      <c r="B542" s="69" t="s">
        <v>835</v>
      </c>
      <c r="C542" s="69" t="s">
        <v>738</v>
      </c>
      <c r="D542" s="70">
        <v>-73.944166670000001</v>
      </c>
      <c r="E542" s="70">
        <v>7.0894444439999997</v>
      </c>
      <c r="F542" s="68">
        <v>85</v>
      </c>
      <c r="G542" s="68">
        <v>5</v>
      </c>
      <c r="H542" s="68">
        <v>5893</v>
      </c>
      <c r="I542" s="69" t="s">
        <v>58</v>
      </c>
      <c r="J542" s="69" t="s">
        <v>836</v>
      </c>
      <c r="K542" s="72">
        <v>0</v>
      </c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87"/>
      <c r="AP542" s="70">
        <f t="shared" si="49"/>
        <v>1</v>
      </c>
      <c r="AQ542" s="70">
        <f t="shared" si="50"/>
        <v>0</v>
      </c>
      <c r="AR542" s="70">
        <f>IFERROR(VLOOKUP(A542,Climatologia_PP!A:U,9+Precipitacion!$E$2,FALSE),"")</f>
        <v>243.4620689655172</v>
      </c>
      <c r="AS542" s="70">
        <f t="shared" si="51"/>
        <v>0</v>
      </c>
      <c r="AT542" s="70">
        <f t="shared" si="52"/>
        <v>73.847461624026693</v>
      </c>
      <c r="AU542" s="70">
        <f t="shared" si="53"/>
        <v>0</v>
      </c>
      <c r="AV542" s="70">
        <f>IFERROR(VLOOKUP(A542,Maximos!A:AQ,8+(Precipitacion!$E$2-1)*3,FALSE),"")</f>
        <v>136</v>
      </c>
      <c r="AW542" s="79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32718</v>
      </c>
      <c r="AX542" s="72">
        <f t="shared" si="54"/>
        <v>-136</v>
      </c>
    </row>
    <row r="543" spans="1:50" ht="15" customHeight="1" x14ac:dyDescent="0.25">
      <c r="A543" s="68">
        <v>37020030</v>
      </c>
      <c r="B543" s="69" t="s">
        <v>837</v>
      </c>
      <c r="C543" s="69" t="s">
        <v>738</v>
      </c>
      <c r="D543" s="70">
        <v>-72.300277780000002</v>
      </c>
      <c r="E543" s="70">
        <v>7.0988888890000004</v>
      </c>
      <c r="F543" s="68">
        <v>1660</v>
      </c>
      <c r="G543" s="68">
        <v>54</v>
      </c>
      <c r="H543" s="68">
        <v>54820</v>
      </c>
      <c r="I543" s="69" t="s">
        <v>741</v>
      </c>
      <c r="J543" s="69" t="s">
        <v>814</v>
      </c>
      <c r="K543" s="72">
        <v>58</v>
      </c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87"/>
      <c r="AP543" s="70">
        <f t="shared" si="49"/>
        <v>1</v>
      </c>
      <c r="AQ543" s="70">
        <f t="shared" si="50"/>
        <v>58</v>
      </c>
      <c r="AR543" s="70">
        <f>IFERROR(VLOOKUP(A543,Climatologia_PP!A:U,9+Precipitacion!$E$2,FALSE),"")</f>
        <v>745.01666666666665</v>
      </c>
      <c r="AS543" s="70">
        <f t="shared" si="51"/>
        <v>7.7850607368962672</v>
      </c>
      <c r="AT543" s="70">
        <f t="shared" si="52"/>
        <v>200</v>
      </c>
      <c r="AU543" s="70">
        <f t="shared" si="53"/>
        <v>58</v>
      </c>
      <c r="AV543" s="70">
        <f>IFERROR(VLOOKUP(A543,Maximos!A:AQ,8+(Precipitacion!$E$2-1)*3,FALSE),"")</f>
        <v>195</v>
      </c>
      <c r="AW543" s="79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543" s="72">
        <f t="shared" si="54"/>
        <v>-137</v>
      </c>
    </row>
    <row r="544" spans="1:50" ht="15" customHeight="1" x14ac:dyDescent="0.25">
      <c r="A544" s="68">
        <v>24050070</v>
      </c>
      <c r="B544" s="69" t="s">
        <v>838</v>
      </c>
      <c r="C544" s="69" t="s">
        <v>738</v>
      </c>
      <c r="D544" s="70">
        <v>-73.520555560000005</v>
      </c>
      <c r="E544" s="70">
        <v>7.127166667</v>
      </c>
      <c r="F544" s="68">
        <v>150</v>
      </c>
      <c r="G544" s="68">
        <v>68</v>
      </c>
      <c r="H544" s="68">
        <v>68689</v>
      </c>
      <c r="I544" s="69" t="s">
        <v>50</v>
      </c>
      <c r="J544" s="69" t="s">
        <v>802</v>
      </c>
      <c r="K544" s="72">
        <v>0</v>
      </c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87"/>
      <c r="AP544" s="70">
        <f t="shared" si="49"/>
        <v>1</v>
      </c>
      <c r="AQ544" s="70">
        <f t="shared" si="50"/>
        <v>0</v>
      </c>
      <c r="AR544" s="70">
        <f>IFERROR(VLOOKUP(A544,Climatologia_PP!A:U,9+Precipitacion!$E$2,FALSE),"")</f>
        <v>185.92857142857139</v>
      </c>
      <c r="AS544" s="70">
        <f t="shared" si="51"/>
        <v>0</v>
      </c>
      <c r="AT544" s="70">
        <f t="shared" si="52"/>
        <v>80.027672811059915</v>
      </c>
      <c r="AU544" s="70">
        <f t="shared" si="53"/>
        <v>0</v>
      </c>
      <c r="AV544" s="70">
        <f>IFERROR(VLOOKUP(A544,Maximos!A:AQ,8+(Precipitacion!$E$2-1)*3,FALSE),"")</f>
        <v>150</v>
      </c>
      <c r="AW544" s="79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544" s="72">
        <f t="shared" si="54"/>
        <v>-150</v>
      </c>
    </row>
    <row r="545" spans="1:50" ht="15" customHeight="1" x14ac:dyDescent="0.25">
      <c r="A545" s="68">
        <v>23190560</v>
      </c>
      <c r="B545" s="69" t="s">
        <v>479</v>
      </c>
      <c r="C545" s="69" t="s">
        <v>738</v>
      </c>
      <c r="D545" s="70">
        <v>-73.559722219999998</v>
      </c>
      <c r="E545" s="70">
        <v>7.5744444440000001</v>
      </c>
      <c r="F545" s="68">
        <v>84</v>
      </c>
      <c r="G545" s="68">
        <v>68</v>
      </c>
      <c r="H545" s="68">
        <v>68655</v>
      </c>
      <c r="I545" s="69" t="s">
        <v>50</v>
      </c>
      <c r="J545" s="69" t="s">
        <v>824</v>
      </c>
      <c r="K545" s="72">
        <v>0</v>
      </c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87"/>
      <c r="AP545" s="70">
        <f t="shared" si="49"/>
        <v>1</v>
      </c>
      <c r="AQ545" s="70">
        <f t="shared" si="50"/>
        <v>0</v>
      </c>
      <c r="AR545" s="70">
        <f>IFERROR(VLOOKUP(A545,Climatologia_PP!A:U,9+Precipitacion!$E$2,FALSE),"")</f>
        <v>218.89666666666659</v>
      </c>
      <c r="AS545" s="70">
        <f t="shared" si="51"/>
        <v>0</v>
      </c>
      <c r="AT545" s="70">
        <f t="shared" si="52"/>
        <v>76.486261290322588</v>
      </c>
      <c r="AU545" s="70">
        <f t="shared" si="53"/>
        <v>0</v>
      </c>
      <c r="AV545" s="70">
        <f>IFERROR(VLOOKUP(A545,Maximos!A:AQ,8+(Precipitacion!$E$2-1)*3,FALSE),"")</f>
        <v>151</v>
      </c>
      <c r="AW545" s="79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40002</v>
      </c>
      <c r="AX545" s="72">
        <f t="shared" si="54"/>
        <v>-151</v>
      </c>
    </row>
    <row r="546" spans="1:50" ht="15" customHeight="1" x14ac:dyDescent="0.25">
      <c r="A546" s="68">
        <v>16015100</v>
      </c>
      <c r="B546" s="69" t="s">
        <v>839</v>
      </c>
      <c r="C546" s="69" t="s">
        <v>738</v>
      </c>
      <c r="D546" s="70">
        <v>-72.483888890000003</v>
      </c>
      <c r="E546" s="70">
        <v>7.5766666669999996</v>
      </c>
      <c r="F546" s="68">
        <v>1550</v>
      </c>
      <c r="G546" s="68">
        <v>54</v>
      </c>
      <c r="H546" s="68">
        <v>54599</v>
      </c>
      <c r="I546" s="69" t="s">
        <v>741</v>
      </c>
      <c r="J546" s="69" t="s">
        <v>839</v>
      </c>
      <c r="K546" s="72">
        <v>3</v>
      </c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87"/>
      <c r="AP546" s="70">
        <f t="shared" si="49"/>
        <v>1</v>
      </c>
      <c r="AQ546" s="70">
        <f t="shared" si="50"/>
        <v>3</v>
      </c>
      <c r="AR546" s="70" t="str">
        <f>IFERROR(VLOOKUP(A546,Climatologia_PP!A:U,9+Precipitacion!$E$2,FALSE),"")</f>
        <v/>
      </c>
      <c r="AS546" s="70" t="str">
        <f t="shared" si="51"/>
        <v/>
      </c>
      <c r="AT546" s="70" t="str">
        <f t="shared" si="52"/>
        <v/>
      </c>
      <c r="AU546" s="70">
        <f t="shared" si="53"/>
        <v>3</v>
      </c>
      <c r="AV546" s="70">
        <f>IFERROR(VLOOKUP(A546,Maximos!A:AQ,8+(Precipitacion!$E$2-1)*3,FALSE),"")</f>
        <v>45.4</v>
      </c>
      <c r="AW546" s="79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46" s="72">
        <f t="shared" si="54"/>
        <v>-42.4</v>
      </c>
    </row>
    <row r="547" spans="1:50" ht="15" customHeight="1" x14ac:dyDescent="0.25">
      <c r="A547" s="68">
        <v>16010110</v>
      </c>
      <c r="B547" s="69" t="s">
        <v>840</v>
      </c>
      <c r="C547" s="69" t="s">
        <v>738</v>
      </c>
      <c r="D547" s="70">
        <v>-72.590833329999995</v>
      </c>
      <c r="E547" s="70">
        <v>7.6127777779999999</v>
      </c>
      <c r="F547" s="68">
        <v>1350</v>
      </c>
      <c r="G547" s="68">
        <v>54</v>
      </c>
      <c r="H547" s="68">
        <v>54172</v>
      </c>
      <c r="I547" s="69" t="s">
        <v>741</v>
      </c>
      <c r="J547" s="69" t="s">
        <v>841</v>
      </c>
      <c r="K547" s="72">
        <v>0</v>
      </c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87"/>
      <c r="AP547" s="70">
        <f t="shared" si="49"/>
        <v>1</v>
      </c>
      <c r="AQ547" s="70">
        <f t="shared" si="50"/>
        <v>0</v>
      </c>
      <c r="AR547" s="70">
        <f>IFERROR(VLOOKUP(A547,Climatologia_PP!A:U,9+Precipitacion!$E$2,FALSE),"")</f>
        <v>89.617857142857147</v>
      </c>
      <c r="AS547" s="70">
        <f t="shared" si="51"/>
        <v>0</v>
      </c>
      <c r="AT547" s="70">
        <f t="shared" si="52"/>
        <v>90.373307603686641</v>
      </c>
      <c r="AU547" s="70">
        <f t="shared" si="53"/>
        <v>0</v>
      </c>
      <c r="AV547" s="70">
        <f>IFERROR(VLOOKUP(A547,Maximos!A:AQ,8+(Precipitacion!$E$2-1)*3,FALSE),"")</f>
        <v>57.9</v>
      </c>
      <c r="AW547" s="79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547" s="72">
        <f t="shared" si="54"/>
        <v>-57.9</v>
      </c>
    </row>
    <row r="548" spans="1:50" ht="15" customHeight="1" x14ac:dyDescent="0.25">
      <c r="A548" s="68">
        <v>37010020</v>
      </c>
      <c r="B548" s="69" t="s">
        <v>842</v>
      </c>
      <c r="C548" s="69" t="s">
        <v>738</v>
      </c>
      <c r="D548" s="70">
        <v>-72.664722220000002</v>
      </c>
      <c r="E548" s="70">
        <v>7.1394444439999996</v>
      </c>
      <c r="F548" s="68">
        <v>2410</v>
      </c>
      <c r="G548" s="68">
        <v>54</v>
      </c>
      <c r="H548" s="68">
        <v>54174</v>
      </c>
      <c r="I548" s="69" t="s">
        <v>741</v>
      </c>
      <c r="J548" s="69" t="s">
        <v>816</v>
      </c>
      <c r="K548" s="72">
        <v>5.5</v>
      </c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87"/>
      <c r="AP548" s="70">
        <f t="shared" si="49"/>
        <v>1</v>
      </c>
      <c r="AQ548" s="70">
        <f t="shared" si="50"/>
        <v>5.5</v>
      </c>
      <c r="AR548" s="70">
        <f>IFERROR(VLOOKUP(A548,Climatologia_PP!A:U,9+Precipitacion!$E$2,FALSE),"")</f>
        <v>171.87586206896549</v>
      </c>
      <c r="AS548" s="70">
        <f t="shared" si="51"/>
        <v>3.1999839499237623</v>
      </c>
      <c r="AT548" s="70">
        <f t="shared" si="52"/>
        <v>99.199502447636647</v>
      </c>
      <c r="AU548" s="70">
        <f t="shared" si="53"/>
        <v>5.5</v>
      </c>
      <c r="AV548" s="70">
        <f>IFERROR(VLOOKUP(A548,Maximos!A:AQ,8+(Precipitacion!$E$2-1)*3,FALSE),"")</f>
        <v>70</v>
      </c>
      <c r="AW548" s="79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28698</v>
      </c>
      <c r="AX548" s="72">
        <f t="shared" si="54"/>
        <v>-64.5</v>
      </c>
    </row>
    <row r="549" spans="1:50" ht="15" customHeight="1" x14ac:dyDescent="0.25">
      <c r="A549" s="68">
        <v>16055010</v>
      </c>
      <c r="B549" s="69" t="s">
        <v>843</v>
      </c>
      <c r="C549" s="69" t="s">
        <v>738</v>
      </c>
      <c r="D549" s="70">
        <v>-73.357500000000002</v>
      </c>
      <c r="E549" s="70">
        <v>8.3152777780000005</v>
      </c>
      <c r="F549" s="68">
        <v>1435</v>
      </c>
      <c r="G549" s="68">
        <v>54</v>
      </c>
      <c r="H549" s="68">
        <v>54498</v>
      </c>
      <c r="I549" s="69" t="s">
        <v>741</v>
      </c>
      <c r="J549" s="69" t="s">
        <v>844</v>
      </c>
      <c r="K549" s="72">
        <v>0</v>
      </c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87"/>
      <c r="AP549" s="70">
        <f t="shared" si="49"/>
        <v>1</v>
      </c>
      <c r="AQ549" s="70">
        <f t="shared" si="50"/>
        <v>0</v>
      </c>
      <c r="AR549" s="70">
        <f>IFERROR(VLOOKUP(A549,Climatologia_PP!A:U,9+Precipitacion!$E$2,FALSE),"")</f>
        <v>58.415065296490972</v>
      </c>
      <c r="AS549" s="70">
        <f t="shared" si="51"/>
        <v>0</v>
      </c>
      <c r="AT549" s="70">
        <f t="shared" si="52"/>
        <v>93.725091372989837</v>
      </c>
      <c r="AU549" s="70">
        <f t="shared" si="53"/>
        <v>0</v>
      </c>
      <c r="AV549" s="70">
        <f>IFERROR(VLOOKUP(A549,Maximos!A:AQ,8+(Precipitacion!$E$2-1)*3,FALSE),"")</f>
        <v>55.8</v>
      </c>
      <c r="AW549" s="79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32353</v>
      </c>
      <c r="AX549" s="72">
        <f t="shared" si="54"/>
        <v>-55.8</v>
      </c>
    </row>
    <row r="550" spans="1:50" ht="15" customHeight="1" x14ac:dyDescent="0.25">
      <c r="A550" s="68">
        <v>23210160</v>
      </c>
      <c r="B550" s="69" t="s">
        <v>845</v>
      </c>
      <c r="C550" s="69" t="s">
        <v>738</v>
      </c>
      <c r="D550" s="70">
        <v>-73.737777780000002</v>
      </c>
      <c r="E550" s="70">
        <v>8.3266666669999996</v>
      </c>
      <c r="F550" s="68">
        <v>150</v>
      </c>
      <c r="G550" s="68">
        <v>20</v>
      </c>
      <c r="H550" s="68">
        <v>20295</v>
      </c>
      <c r="I550" s="69" t="s">
        <v>44</v>
      </c>
      <c r="J550" s="69" t="s">
        <v>845</v>
      </c>
      <c r="K550" s="72">
        <v>0</v>
      </c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87"/>
      <c r="AP550" s="70">
        <f t="shared" si="49"/>
        <v>1</v>
      </c>
      <c r="AQ550" s="70">
        <f t="shared" si="50"/>
        <v>0</v>
      </c>
      <c r="AR550" s="70">
        <f>IFERROR(VLOOKUP(A550,Climatologia_PP!A:U,9+Precipitacion!$E$2,FALSE),"")</f>
        <v>123.27</v>
      </c>
      <c r="AS550" s="70">
        <f t="shared" si="51"/>
        <v>0</v>
      </c>
      <c r="AT550" s="70">
        <f t="shared" si="52"/>
        <v>86.758416129032256</v>
      </c>
      <c r="AU550" s="70">
        <f t="shared" si="53"/>
        <v>0</v>
      </c>
      <c r="AV550" s="70">
        <f>IFERROR(VLOOKUP(A550,Maximos!A:AQ,8+(Precipitacion!$E$2-1)*3,FALSE),"")</f>
        <v>200</v>
      </c>
      <c r="AW550" s="79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0" s="72">
        <f t="shared" si="54"/>
        <v>-200</v>
      </c>
    </row>
    <row r="551" spans="1:50" ht="15" customHeight="1" x14ac:dyDescent="0.25">
      <c r="A551" s="68">
        <v>23180020</v>
      </c>
      <c r="B551" s="69" t="s">
        <v>746</v>
      </c>
      <c r="C551" s="69" t="s">
        <v>738</v>
      </c>
      <c r="D551" s="70">
        <v>-73.893055559999993</v>
      </c>
      <c r="E551" s="70">
        <v>7.3486111110000003</v>
      </c>
      <c r="F551" s="68">
        <v>73</v>
      </c>
      <c r="G551" s="68">
        <v>68</v>
      </c>
      <c r="H551" s="68">
        <v>68575</v>
      </c>
      <c r="I551" s="69" t="s">
        <v>50</v>
      </c>
      <c r="J551" s="69" t="s">
        <v>746</v>
      </c>
      <c r="K551" s="72">
        <v>0</v>
      </c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87"/>
      <c r="AP551" s="70">
        <f t="shared" si="49"/>
        <v>1</v>
      </c>
      <c r="AQ551" s="70">
        <f t="shared" si="50"/>
        <v>0</v>
      </c>
      <c r="AR551" s="70">
        <f>IFERROR(VLOOKUP(A551,Climatologia_PP!A:U,9+Precipitacion!$E$2,FALSE),"")</f>
        <v>286.60714285714278</v>
      </c>
      <c r="AS551" s="70">
        <f t="shared" si="51"/>
        <v>0</v>
      </c>
      <c r="AT551" s="70">
        <f t="shared" si="52"/>
        <v>69.212845622119829</v>
      </c>
      <c r="AU551" s="70">
        <f t="shared" si="53"/>
        <v>0</v>
      </c>
      <c r="AV551" s="70">
        <f>IFERROR(VLOOKUP(A551,Maximos!A:AQ,8+(Precipitacion!$E$2-1)*3,FALSE),"")</f>
        <v>151</v>
      </c>
      <c r="AW551" s="79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37831</v>
      </c>
      <c r="AX551" s="72">
        <f t="shared" si="54"/>
        <v>-151</v>
      </c>
    </row>
    <row r="552" spans="1:50" ht="15" customHeight="1" x14ac:dyDescent="0.25">
      <c r="A552" s="68">
        <v>16015020</v>
      </c>
      <c r="B552" s="69" t="s">
        <v>846</v>
      </c>
      <c r="C552" s="69" t="s">
        <v>738</v>
      </c>
      <c r="D552" s="70">
        <v>-72.644999999999996</v>
      </c>
      <c r="E552" s="70">
        <v>7.3731111110000001</v>
      </c>
      <c r="F552" s="68">
        <v>2340</v>
      </c>
      <c r="G552" s="68">
        <v>54</v>
      </c>
      <c r="H552" s="68">
        <v>54518</v>
      </c>
      <c r="I552" s="69" t="s">
        <v>741</v>
      </c>
      <c r="J552" s="69" t="s">
        <v>847</v>
      </c>
      <c r="K552" s="72">
        <v>1.6</v>
      </c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87"/>
      <c r="AP552" s="70">
        <f t="shared" si="49"/>
        <v>1</v>
      </c>
      <c r="AQ552" s="70">
        <f t="shared" si="50"/>
        <v>1.6</v>
      </c>
      <c r="AR552" s="70">
        <f>IFERROR(VLOOKUP(A552,Climatologia_PP!A:U,9+Precipitacion!$E$2,FALSE),"")</f>
        <v>56.50714285714286</v>
      </c>
      <c r="AS552" s="70">
        <f t="shared" si="51"/>
        <v>2.8315004424219441</v>
      </c>
      <c r="AT552" s="70">
        <f t="shared" si="52"/>
        <v>95.53003917050691</v>
      </c>
      <c r="AU552" s="70">
        <f t="shared" si="53"/>
        <v>1.6</v>
      </c>
      <c r="AV552" s="70">
        <f>IFERROR(VLOOKUP(A552,Maximos!A:AQ,8+(Precipitacion!$E$2-1)*3,FALSE),"")</f>
        <v>35.200000000000003</v>
      </c>
      <c r="AW552" s="79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52" s="72">
        <f t="shared" si="54"/>
        <v>-33.6</v>
      </c>
    </row>
    <row r="553" spans="1:50" ht="15" customHeight="1" x14ac:dyDescent="0.25">
      <c r="A553" s="68">
        <v>23180070</v>
      </c>
      <c r="B553" s="69" t="s">
        <v>824</v>
      </c>
      <c r="C553" s="69" t="s">
        <v>738</v>
      </c>
      <c r="D553" s="70">
        <v>-73.48944444</v>
      </c>
      <c r="E553" s="70">
        <v>7.39</v>
      </c>
      <c r="F553" s="68">
        <v>144</v>
      </c>
      <c r="G553" s="68">
        <v>68</v>
      </c>
      <c r="H553" s="68">
        <v>68655</v>
      </c>
      <c r="I553" s="69" t="s">
        <v>50</v>
      </c>
      <c r="J553" s="69" t="s">
        <v>824</v>
      </c>
      <c r="K553" s="72">
        <v>0</v>
      </c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87"/>
      <c r="AP553" s="70">
        <f t="shared" si="49"/>
        <v>1</v>
      </c>
      <c r="AQ553" s="70">
        <f t="shared" si="50"/>
        <v>0</v>
      </c>
      <c r="AR553" s="70">
        <f>IFERROR(VLOOKUP(A553,Climatologia_PP!A:U,9+Precipitacion!$E$2,FALSE),"")</f>
        <v>221.9266666666667</v>
      </c>
      <c r="AS553" s="70">
        <f t="shared" si="51"/>
        <v>0</v>
      </c>
      <c r="AT553" s="70">
        <f t="shared" si="52"/>
        <v>76.160780645161282</v>
      </c>
      <c r="AU553" s="70">
        <f t="shared" si="53"/>
        <v>0</v>
      </c>
      <c r="AV553" s="70">
        <f>IFERROR(VLOOKUP(A553,Maximos!A:AQ,8+(Precipitacion!$E$2-1)*3,FALSE),"")</f>
        <v>140</v>
      </c>
      <c r="AW553" s="79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34902</v>
      </c>
      <c r="AX553" s="72">
        <f t="shared" si="54"/>
        <v>-140</v>
      </c>
    </row>
    <row r="554" spans="1:50" ht="15" customHeight="1" x14ac:dyDescent="0.25">
      <c r="A554" s="68">
        <v>23215050</v>
      </c>
      <c r="B554" s="69" t="s">
        <v>848</v>
      </c>
      <c r="C554" s="69" t="s">
        <v>738</v>
      </c>
      <c r="D554" s="70">
        <v>-73.636388890000006</v>
      </c>
      <c r="E554" s="70">
        <v>8.6144444440000001</v>
      </c>
      <c r="F554" s="68">
        <v>163</v>
      </c>
      <c r="G554" s="68">
        <v>20</v>
      </c>
      <c r="H554" s="68">
        <v>20383</v>
      </c>
      <c r="I554" s="69" t="s">
        <v>44</v>
      </c>
      <c r="J554" s="69" t="s">
        <v>440</v>
      </c>
      <c r="K554" s="72">
        <v>0</v>
      </c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87"/>
      <c r="AP554" s="70">
        <f t="shared" si="49"/>
        <v>1</v>
      </c>
      <c r="AQ554" s="70">
        <f t="shared" si="50"/>
        <v>0</v>
      </c>
      <c r="AR554" s="70">
        <f>IFERROR(VLOOKUP(A554,Climatologia_PP!A:U,9+Precipitacion!$E$2,FALSE),"")</f>
        <v>212.34588474432621</v>
      </c>
      <c r="AS554" s="70">
        <f t="shared" si="51"/>
        <v>0</v>
      </c>
      <c r="AT554" s="70">
        <f t="shared" si="52"/>
        <v>77.18994205810948</v>
      </c>
      <c r="AU554" s="70">
        <f t="shared" si="53"/>
        <v>0</v>
      </c>
      <c r="AV554" s="70">
        <f>IFERROR(VLOOKUP(A554,Maximos!A:AQ,8+(Precipitacion!$E$2-1)*3,FALSE),"")</f>
        <v>170</v>
      </c>
      <c r="AW554" s="79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38188</v>
      </c>
      <c r="AX554" s="72">
        <f t="shared" si="54"/>
        <v>-170</v>
      </c>
    </row>
    <row r="555" spans="1:50" ht="15" customHeight="1" x14ac:dyDescent="0.25">
      <c r="A555" s="68">
        <v>23210020</v>
      </c>
      <c r="B555" s="69" t="s">
        <v>849</v>
      </c>
      <c r="C555" s="69" t="s">
        <v>738</v>
      </c>
      <c r="D555" s="70">
        <v>-73.804166670000001</v>
      </c>
      <c r="E555" s="70">
        <v>8.6305555559999991</v>
      </c>
      <c r="F555" s="68">
        <v>40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87"/>
      <c r="AP555" s="70">
        <f t="shared" si="49"/>
        <v>1</v>
      </c>
      <c r="AQ555" s="70">
        <f t="shared" si="50"/>
        <v>0</v>
      </c>
      <c r="AR555" s="70" t="str">
        <f>IFERROR(VLOOKUP(A555,Climatologia_PP!A:U,9+Precipitacion!$E$2,FALSE),"")</f>
        <v/>
      </c>
      <c r="AS555" s="70" t="str">
        <f t="shared" si="51"/>
        <v/>
      </c>
      <c r="AT555" s="70" t="str">
        <f t="shared" si="52"/>
        <v/>
      </c>
      <c r="AU555" s="70">
        <f t="shared" si="53"/>
        <v>0</v>
      </c>
      <c r="AV555" s="70">
        <f>IFERROR(VLOOKUP(A555,Maximos!A:AQ,8+(Precipitacion!$E$2-1)*3,FALSE),"")</f>
        <v>125</v>
      </c>
      <c r="AW555" s="79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5" s="72">
        <f t="shared" si="54"/>
        <v>-125</v>
      </c>
    </row>
    <row r="556" spans="1:50" ht="15" customHeight="1" x14ac:dyDescent="0.25">
      <c r="A556" s="68">
        <v>23195090</v>
      </c>
      <c r="B556" s="69" t="s">
        <v>850</v>
      </c>
      <c r="C556" s="69" t="s">
        <v>738</v>
      </c>
      <c r="D556" s="70">
        <v>-72.987499999999997</v>
      </c>
      <c r="E556" s="70">
        <v>7.3658299999999999</v>
      </c>
      <c r="F556" s="68">
        <v>1791</v>
      </c>
      <c r="G556" s="68">
        <v>68</v>
      </c>
      <c r="H556" s="68">
        <v>68780</v>
      </c>
      <c r="I556" s="69" t="s">
        <v>50</v>
      </c>
      <c r="J556" s="69" t="s">
        <v>851</v>
      </c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87"/>
      <c r="AP556" s="70">
        <f t="shared" si="49"/>
        <v>0</v>
      </c>
      <c r="AQ556" s="70" t="str">
        <f t="shared" si="50"/>
        <v/>
      </c>
      <c r="AR556" s="70">
        <f>IFERROR(VLOOKUP(A556,Climatologia_PP!A:U,9+Precipitacion!$E$2,FALSE),"")</f>
        <v>38.895999999999987</v>
      </c>
      <c r="AS556" s="70" t="str">
        <f t="shared" si="51"/>
        <v/>
      </c>
      <c r="AT556" s="70" t="str">
        <f t="shared" si="52"/>
        <v/>
      </c>
      <c r="AU556" s="70" t="str">
        <f t="shared" si="53"/>
        <v/>
      </c>
      <c r="AV556" s="70">
        <f>IFERROR(VLOOKUP(A556,Maximos!A:AQ,8+(Precipitacion!$E$2-1)*3,FALSE),"")</f>
        <v>38</v>
      </c>
      <c r="AW556" s="79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45864</v>
      </c>
      <c r="AX556" s="72" t="str">
        <f t="shared" si="54"/>
        <v>NA</v>
      </c>
    </row>
    <row r="557" spans="1:50" ht="15" customHeight="1" x14ac:dyDescent="0.25">
      <c r="A557" s="68">
        <v>23190130</v>
      </c>
      <c r="B557" s="69" t="s">
        <v>852</v>
      </c>
      <c r="C557" s="69" t="s">
        <v>738</v>
      </c>
      <c r="D557" s="70">
        <v>-72.969200000000001</v>
      </c>
      <c r="E557" s="70">
        <v>7.1997369999999998</v>
      </c>
      <c r="F557" s="68">
        <v>1832</v>
      </c>
      <c r="G557" s="68">
        <v>68</v>
      </c>
      <c r="H557" s="68">
        <v>68820</v>
      </c>
      <c r="I557" s="69" t="s">
        <v>50</v>
      </c>
      <c r="J557" s="69" t="s">
        <v>820</v>
      </c>
      <c r="K557" s="72">
        <v>0</v>
      </c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87"/>
      <c r="AP557" s="70">
        <f t="shared" si="49"/>
        <v>1</v>
      </c>
      <c r="AQ557" s="70">
        <f t="shared" si="50"/>
        <v>0</v>
      </c>
      <c r="AR557" s="70">
        <f>IFERROR(VLOOKUP(A557,Climatologia_PP!A:U,9+Precipitacion!$E$2,FALSE),"")</f>
        <v>31.579310344827579</v>
      </c>
      <c r="AS557" s="70">
        <f t="shared" si="51"/>
        <v>0</v>
      </c>
      <c r="AT557" s="70">
        <f t="shared" si="52"/>
        <v>96.60777085650723</v>
      </c>
      <c r="AU557" s="70">
        <f t="shared" si="53"/>
        <v>0</v>
      </c>
      <c r="AV557" s="70">
        <f>IFERROR(VLOOKUP(A557,Maximos!A:AQ,8+(Precipitacion!$E$2-1)*3,FALSE),"")</f>
        <v>50.3</v>
      </c>
      <c r="AW557" s="79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557" s="72">
        <f t="shared" si="54"/>
        <v>-50.3</v>
      </c>
    </row>
    <row r="558" spans="1:50" ht="15" customHeight="1" x14ac:dyDescent="0.25">
      <c r="A558" s="68">
        <v>23100050</v>
      </c>
      <c r="B558" s="69" t="s">
        <v>853</v>
      </c>
      <c r="C558" s="69" t="s">
        <v>738</v>
      </c>
      <c r="D558" s="70">
        <v>-74.41</v>
      </c>
      <c r="E558" s="70">
        <v>6.715833333</v>
      </c>
      <c r="F558" s="68">
        <v>165</v>
      </c>
      <c r="G558" s="68">
        <v>5</v>
      </c>
      <c r="H558" s="68">
        <v>5579</v>
      </c>
      <c r="I558" s="69" t="s">
        <v>58</v>
      </c>
      <c r="J558" s="69" t="s">
        <v>854</v>
      </c>
      <c r="K558" s="72">
        <v>0</v>
      </c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87"/>
      <c r="AP558" s="70">
        <f t="shared" si="49"/>
        <v>1</v>
      </c>
      <c r="AQ558" s="70">
        <f t="shared" si="50"/>
        <v>0</v>
      </c>
      <c r="AR558" s="70" t="str">
        <f>IFERROR(VLOOKUP(A558,Climatologia_PP!A:U,9+Precipitacion!$E$2,FALSE),"")</f>
        <v/>
      </c>
      <c r="AS558" s="70" t="str">
        <f t="shared" si="51"/>
        <v/>
      </c>
      <c r="AT558" s="70" t="str">
        <f t="shared" si="52"/>
        <v/>
      </c>
      <c r="AU558" s="70">
        <f t="shared" si="53"/>
        <v>0</v>
      </c>
      <c r="AV558" s="70">
        <f>IFERROR(VLOOKUP(A558,Maximos!A:AQ,8+(Precipitacion!$E$2-1)*3,FALSE),"")</f>
        <v>138.1</v>
      </c>
      <c r="AW558" s="79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58" s="72">
        <f t="shared" si="54"/>
        <v>-138.1</v>
      </c>
    </row>
    <row r="559" spans="1:50" ht="15" customHeight="1" x14ac:dyDescent="0.25">
      <c r="A559" s="68">
        <v>16035010</v>
      </c>
      <c r="B559" s="69" t="s">
        <v>855</v>
      </c>
      <c r="C559" s="69" t="s">
        <v>738</v>
      </c>
      <c r="D559" s="70">
        <v>-72.72666667</v>
      </c>
      <c r="E559" s="70">
        <v>8.6383333330000003</v>
      </c>
      <c r="F559" s="68">
        <v>50</v>
      </c>
      <c r="G559" s="68">
        <v>54</v>
      </c>
      <c r="H559" s="68">
        <v>54810</v>
      </c>
      <c r="I559" s="69" t="s">
        <v>741</v>
      </c>
      <c r="J559" s="69" t="s">
        <v>856</v>
      </c>
      <c r="K559" s="72">
        <v>0</v>
      </c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87"/>
      <c r="AP559" s="70">
        <f t="shared" si="49"/>
        <v>1</v>
      </c>
      <c r="AQ559" s="70">
        <f t="shared" si="50"/>
        <v>0</v>
      </c>
      <c r="AR559" s="70" t="str">
        <f>IFERROR(VLOOKUP(A559,Climatologia_PP!A:U,9+Precipitacion!$E$2,FALSE),"")</f>
        <v/>
      </c>
      <c r="AS559" s="70" t="str">
        <f t="shared" si="51"/>
        <v/>
      </c>
      <c r="AT559" s="70" t="str">
        <f t="shared" si="52"/>
        <v/>
      </c>
      <c r="AU559" s="70">
        <f t="shared" si="53"/>
        <v>0</v>
      </c>
      <c r="AV559" s="70" t="str">
        <f>IFERROR(VLOOKUP(A559,Maximos!A:AQ,8+(Precipitacion!$E$2-1)*3,FALSE),"")</f>
        <v/>
      </c>
      <c r="AW559" s="79" t="str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59" s="72" t="str">
        <f t="shared" si="54"/>
        <v>NA</v>
      </c>
    </row>
    <row r="560" spans="1:50" ht="15" customHeight="1" x14ac:dyDescent="0.25">
      <c r="A560" s="68">
        <v>16030090</v>
      </c>
      <c r="B560" s="69" t="s">
        <v>857</v>
      </c>
      <c r="C560" s="69" t="s">
        <v>738</v>
      </c>
      <c r="D560" s="70">
        <v>-72.98</v>
      </c>
      <c r="E560" s="70">
        <v>7.914722222</v>
      </c>
      <c r="F560" s="68">
        <v>1490</v>
      </c>
      <c r="G560" s="68">
        <v>54</v>
      </c>
      <c r="H560" s="68">
        <v>54871</v>
      </c>
      <c r="I560" s="69" t="s">
        <v>741</v>
      </c>
      <c r="J560" s="69" t="s">
        <v>857</v>
      </c>
      <c r="K560" s="72">
        <v>0</v>
      </c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87"/>
      <c r="AP560" s="70">
        <f t="shared" si="49"/>
        <v>1</v>
      </c>
      <c r="AQ560" s="70">
        <f t="shared" si="50"/>
        <v>0</v>
      </c>
      <c r="AR560" s="70">
        <f>IFERROR(VLOOKUP(A560,Climatologia_PP!A:U,9+Precipitacion!$E$2,FALSE),"")</f>
        <v>45.267857142857153</v>
      </c>
      <c r="AS560" s="70">
        <f t="shared" si="51"/>
        <v>0</v>
      </c>
      <c r="AT560" s="70">
        <f t="shared" si="52"/>
        <v>95.137355990783405</v>
      </c>
      <c r="AU560" s="70">
        <f t="shared" si="53"/>
        <v>0</v>
      </c>
      <c r="AV560" s="70">
        <f>IFERROR(VLOOKUP(A560,Maximos!A:AQ,8+(Precipitacion!$E$2-1)*3,FALSE),"")</f>
        <v>150</v>
      </c>
      <c r="AW560" s="79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>33075</v>
      </c>
      <c r="AX560" s="72">
        <f t="shared" si="54"/>
        <v>-150</v>
      </c>
    </row>
    <row r="561" spans="1:50" ht="15" customHeight="1" x14ac:dyDescent="0.25">
      <c r="A561" s="68">
        <v>37050050</v>
      </c>
      <c r="B561" s="69" t="s">
        <v>341</v>
      </c>
      <c r="C561" s="69" t="s">
        <v>738</v>
      </c>
      <c r="D561" s="70">
        <v>-70.265555559999996</v>
      </c>
      <c r="E561" s="70">
        <v>6.9402777779999996</v>
      </c>
      <c r="F561" s="68">
        <v>100</v>
      </c>
      <c r="G561" s="68">
        <v>81</v>
      </c>
      <c r="H561" s="68">
        <v>81001</v>
      </c>
      <c r="I561" s="69" t="s">
        <v>90</v>
      </c>
      <c r="J561" s="69" t="s">
        <v>90</v>
      </c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87"/>
      <c r="AP561" s="70">
        <f t="shared" si="49"/>
        <v>0</v>
      </c>
      <c r="AQ561" s="70" t="str">
        <f t="shared" si="50"/>
        <v/>
      </c>
      <c r="AR561" s="70">
        <f>IFERROR(VLOOKUP(A561,Climatologia_PP!A:U,9+Precipitacion!$E$2,FALSE),"")</f>
        <v>303.7</v>
      </c>
      <c r="AS561" s="70" t="str">
        <f t="shared" si="51"/>
        <v/>
      </c>
      <c r="AT561" s="70" t="str">
        <f t="shared" si="52"/>
        <v/>
      </c>
      <c r="AU561" s="70" t="str">
        <f t="shared" si="53"/>
        <v/>
      </c>
      <c r="AV561" s="70">
        <f>IFERROR(VLOOKUP(A561,Maximos!A:AQ,8+(Precipitacion!$E$2-1)*3,FALSE),"")</f>
        <v>135</v>
      </c>
      <c r="AW561" s="79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35273</v>
      </c>
      <c r="AX561" s="72" t="str">
        <f t="shared" si="54"/>
        <v>NA</v>
      </c>
    </row>
    <row r="562" spans="1:50" ht="15" customHeight="1" x14ac:dyDescent="0.25">
      <c r="A562" s="68">
        <v>23190700</v>
      </c>
      <c r="B562" s="69" t="s">
        <v>858</v>
      </c>
      <c r="C562" s="69" t="s">
        <v>738</v>
      </c>
      <c r="D562" s="70">
        <v>-73.067779999999999</v>
      </c>
      <c r="E562" s="70">
        <v>6.9933300000000003</v>
      </c>
      <c r="F562" s="68">
        <v>951</v>
      </c>
      <c r="G562" s="68">
        <v>68</v>
      </c>
      <c r="H562" s="68">
        <v>68547</v>
      </c>
      <c r="I562" s="69" t="s">
        <v>50</v>
      </c>
      <c r="J562" s="69" t="s">
        <v>859</v>
      </c>
      <c r="K562" s="72">
        <v>0</v>
      </c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87"/>
      <c r="AP562" s="70">
        <f t="shared" si="49"/>
        <v>1</v>
      </c>
      <c r="AQ562" s="70">
        <f t="shared" si="50"/>
        <v>0</v>
      </c>
      <c r="AR562" s="70">
        <f>IFERROR(VLOOKUP(A562,Climatologia_PP!A:U,9+Precipitacion!$E$2,FALSE),"")</f>
        <v>103.9133333333333</v>
      </c>
      <c r="AS562" s="70">
        <f t="shared" si="51"/>
        <v>0</v>
      </c>
      <c r="AT562" s="70">
        <f t="shared" si="52"/>
        <v>88.837696774193546</v>
      </c>
      <c r="AU562" s="70">
        <f t="shared" si="53"/>
        <v>0</v>
      </c>
      <c r="AV562" s="70">
        <f>IFERROR(VLOOKUP(A562,Maximos!A:AQ,8+(Precipitacion!$E$2-1)*3,FALSE),"")</f>
        <v>122.3</v>
      </c>
      <c r="AW562" s="79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39286</v>
      </c>
      <c r="AX562" s="72">
        <f t="shared" si="54"/>
        <v>-122.3</v>
      </c>
    </row>
    <row r="563" spans="1:50" ht="15" customHeight="1" x14ac:dyDescent="0.25">
      <c r="A563" s="68">
        <v>16055100</v>
      </c>
      <c r="B563" s="69" t="s">
        <v>860</v>
      </c>
      <c r="C563" s="69" t="s">
        <v>738</v>
      </c>
      <c r="D563" s="70">
        <v>-73.32222222</v>
      </c>
      <c r="E563" s="70">
        <v>8.2377777779999999</v>
      </c>
      <c r="F563" s="68">
        <v>1150</v>
      </c>
      <c r="G563" s="68">
        <v>54</v>
      </c>
      <c r="H563" s="68">
        <v>54498</v>
      </c>
      <c r="I563" s="69" t="s">
        <v>741</v>
      </c>
      <c r="J563" s="69" t="s">
        <v>844</v>
      </c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87"/>
      <c r="AP563" s="70">
        <f t="shared" si="49"/>
        <v>0</v>
      </c>
      <c r="AQ563" s="70" t="str">
        <f t="shared" si="50"/>
        <v/>
      </c>
      <c r="AR563" s="70">
        <f>IFERROR(VLOOKUP(A563,Climatologia_PP!A:U,9+Precipitacion!$E$2,FALSE),"")</f>
        <v>57.461111111111109</v>
      </c>
      <c r="AS563" s="70" t="str">
        <f t="shared" si="51"/>
        <v/>
      </c>
      <c r="AT563" s="70" t="str">
        <f t="shared" si="52"/>
        <v/>
      </c>
      <c r="AU563" s="70" t="str">
        <f t="shared" si="53"/>
        <v/>
      </c>
      <c r="AV563" s="70">
        <f>IFERROR(VLOOKUP(A563,Maximos!A:AQ,8+(Precipitacion!$E$2-1)*3,FALSE),"")</f>
        <v>40.1</v>
      </c>
      <c r="AW563" s="79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63" s="72" t="str">
        <f t="shared" si="54"/>
        <v>NA</v>
      </c>
    </row>
    <row r="564" spans="1:50" ht="15" customHeight="1" x14ac:dyDescent="0.25">
      <c r="A564" s="68">
        <v>16055020</v>
      </c>
      <c r="B564" s="69" t="s">
        <v>861</v>
      </c>
      <c r="C564" s="69" t="s">
        <v>738</v>
      </c>
      <c r="D564" s="70">
        <v>-73.285277780000001</v>
      </c>
      <c r="E564" s="70">
        <v>8.4422222219999998</v>
      </c>
      <c r="F564" s="68">
        <v>1160</v>
      </c>
      <c r="G564" s="68">
        <v>54</v>
      </c>
      <c r="H564" s="68">
        <v>54800</v>
      </c>
      <c r="I564" s="69" t="s">
        <v>741</v>
      </c>
      <c r="J564" s="69" t="s">
        <v>861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87"/>
      <c r="AP564" s="70">
        <f t="shared" si="49"/>
        <v>0</v>
      </c>
      <c r="AQ564" s="70" t="str">
        <f t="shared" si="50"/>
        <v/>
      </c>
      <c r="AR564" s="70">
        <f>IFERROR(VLOOKUP(A564,Climatologia_PP!A:U,9+Precipitacion!$E$2,FALSE),"")</f>
        <v>106.54</v>
      </c>
      <c r="AS564" s="70" t="str">
        <f t="shared" si="51"/>
        <v/>
      </c>
      <c r="AT564" s="70" t="str">
        <f t="shared" si="52"/>
        <v/>
      </c>
      <c r="AU564" s="70" t="str">
        <f t="shared" si="53"/>
        <v/>
      </c>
      <c r="AV564" s="70">
        <f>IFERROR(VLOOKUP(A564,Maximos!A:AQ,8+(Precipitacion!$E$2-1)*3,FALSE),"")</f>
        <v>70.2</v>
      </c>
      <c r="AW564" s="79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64" s="72" t="str">
        <f t="shared" si="54"/>
        <v>NA</v>
      </c>
    </row>
    <row r="565" spans="1:50" ht="15" customHeight="1" x14ac:dyDescent="0.25">
      <c r="A565" s="68">
        <v>23217060</v>
      </c>
      <c r="B565" s="69" t="s">
        <v>440</v>
      </c>
      <c r="C565" s="69" t="s">
        <v>738</v>
      </c>
      <c r="D565" s="70">
        <v>-73.801638890000007</v>
      </c>
      <c r="E565" s="70">
        <v>8.6138333330000005</v>
      </c>
      <c r="F565" s="68">
        <v>36</v>
      </c>
      <c r="G565" s="68">
        <v>20</v>
      </c>
      <c r="H565" s="68">
        <v>20383</v>
      </c>
      <c r="I565" s="69" t="s">
        <v>44</v>
      </c>
      <c r="J565" s="69" t="s">
        <v>440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87"/>
      <c r="AP565" s="70">
        <f t="shared" si="49"/>
        <v>0</v>
      </c>
      <c r="AQ565" s="70" t="str">
        <f t="shared" si="50"/>
        <v/>
      </c>
      <c r="AR565" s="70" t="str">
        <f>IFERROR(VLOOKUP(A565,Climatologia_PP!A:U,9+Precipitacion!$E$2,FALSE),"")</f>
        <v/>
      </c>
      <c r="AS565" s="70" t="str">
        <f t="shared" si="51"/>
        <v/>
      </c>
      <c r="AT565" s="70" t="str">
        <f t="shared" si="52"/>
        <v/>
      </c>
      <c r="AU565" s="70" t="str">
        <f t="shared" si="53"/>
        <v/>
      </c>
      <c r="AV565" s="70">
        <f>IFERROR(VLOOKUP(A565,Maximos!A:AQ,8+(Precipitacion!$E$2-1)*3,FALSE),"")</f>
        <v>121</v>
      </c>
      <c r="AW565" s="79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29787</v>
      </c>
      <c r="AX565" s="72" t="str">
        <f t="shared" si="54"/>
        <v>NA</v>
      </c>
    </row>
    <row r="566" spans="1:50" ht="15" customHeight="1" x14ac:dyDescent="0.25">
      <c r="A566" s="68">
        <v>26055120</v>
      </c>
      <c r="B566" s="69" t="s">
        <v>862</v>
      </c>
      <c r="C566" s="69" t="s">
        <v>863</v>
      </c>
      <c r="D566" s="70">
        <v>-76.53388889</v>
      </c>
      <c r="E566" s="70">
        <v>3.3780000000000001</v>
      </c>
      <c r="F566" s="68">
        <v>996</v>
      </c>
      <c r="G566" s="68">
        <v>76</v>
      </c>
      <c r="H566" s="68">
        <v>76001</v>
      </c>
      <c r="I566" s="69" t="s">
        <v>864</v>
      </c>
      <c r="J566" s="69" t="s">
        <v>865</v>
      </c>
      <c r="K566" s="72">
        <v>0</v>
      </c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87"/>
      <c r="AP566" s="70">
        <f t="shared" si="49"/>
        <v>1</v>
      </c>
      <c r="AQ566" s="70">
        <f t="shared" si="50"/>
        <v>0</v>
      </c>
      <c r="AR566" s="70">
        <f>IFERROR(VLOOKUP(A566,Climatologia_PP!A:U,9+Precipitacion!$E$2,FALSE),"")</f>
        <v>59.375999999999998</v>
      </c>
      <c r="AS566" s="70">
        <f t="shared" si="51"/>
        <v>0</v>
      </c>
      <c r="AT566" s="70">
        <f t="shared" si="52"/>
        <v>93.621868387096768</v>
      </c>
      <c r="AU566" s="70">
        <f t="shared" si="53"/>
        <v>0</v>
      </c>
      <c r="AV566" s="70">
        <f>IFERROR(VLOOKUP(A566,Maximos!A:AQ,8+(Precipitacion!$E$2-1)*3,FALSE),"")</f>
        <v>62.4</v>
      </c>
      <c r="AW566" s="79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66" s="72">
        <f t="shared" si="54"/>
        <v>-62.4</v>
      </c>
    </row>
    <row r="567" spans="1:50" ht="15" customHeight="1" x14ac:dyDescent="0.25">
      <c r="A567" s="68">
        <v>26155110</v>
      </c>
      <c r="B567" s="69" t="s">
        <v>866</v>
      </c>
      <c r="C567" s="69" t="s">
        <v>863</v>
      </c>
      <c r="D567" s="70">
        <v>-75.469916667000007</v>
      </c>
      <c r="E567" s="70">
        <v>5.0297777779999997</v>
      </c>
      <c r="F567" s="68">
        <v>2104</v>
      </c>
      <c r="G567" s="68">
        <v>17</v>
      </c>
      <c r="H567" s="68">
        <v>17001</v>
      </c>
      <c r="I567" s="69" t="s">
        <v>110</v>
      </c>
      <c r="J567" s="69" t="s">
        <v>867</v>
      </c>
      <c r="K567" s="72">
        <v>0</v>
      </c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87"/>
      <c r="AP567" s="70">
        <f t="shared" si="49"/>
        <v>1</v>
      </c>
      <c r="AQ567" s="70">
        <f t="shared" si="50"/>
        <v>0</v>
      </c>
      <c r="AR567" s="70">
        <f>IFERROR(VLOOKUP(A567,Climatologia_PP!A:U,9+Precipitacion!$E$2,FALSE),"")</f>
        <v>69.867857142857147</v>
      </c>
      <c r="AS567" s="70">
        <f t="shared" si="51"/>
        <v>0</v>
      </c>
      <c r="AT567" s="70">
        <f t="shared" si="52"/>
        <v>92.494839861751146</v>
      </c>
      <c r="AU567" s="70">
        <f t="shared" si="53"/>
        <v>0</v>
      </c>
      <c r="AV567" s="70">
        <f>IFERROR(VLOOKUP(A567,Maximos!A:AQ,8+(Precipitacion!$E$2-1)*3,FALSE),"")</f>
        <v>48.7</v>
      </c>
      <c r="AW567" s="79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567" s="72">
        <f t="shared" si="54"/>
        <v>-48.7</v>
      </c>
    </row>
    <row r="568" spans="1:50" ht="15" customHeight="1" x14ac:dyDescent="0.25">
      <c r="A568" s="68">
        <v>26080310</v>
      </c>
      <c r="B568" s="69" t="s">
        <v>868</v>
      </c>
      <c r="C568" s="69" t="s">
        <v>863</v>
      </c>
      <c r="D568" s="70">
        <v>-76.523027780000007</v>
      </c>
      <c r="E568" s="70">
        <v>3.4759722219999998</v>
      </c>
      <c r="F568" s="68">
        <v>983</v>
      </c>
      <c r="G568" s="68">
        <v>76</v>
      </c>
      <c r="H568" s="68">
        <v>76001</v>
      </c>
      <c r="I568" s="69" t="s">
        <v>864</v>
      </c>
      <c r="J568" s="69" t="s">
        <v>865</v>
      </c>
      <c r="K568" s="72">
        <v>0</v>
      </c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87"/>
      <c r="AP568" s="70">
        <f t="shared" si="49"/>
        <v>1</v>
      </c>
      <c r="AQ568" s="70">
        <f t="shared" si="50"/>
        <v>0</v>
      </c>
      <c r="AR568" s="70">
        <f>IFERROR(VLOOKUP(A568,Climatologia_PP!A:U,9+Precipitacion!$E$2,FALSE),"")</f>
        <v>50.25</v>
      </c>
      <c r="AS568" s="70">
        <f t="shared" si="51"/>
        <v>0</v>
      </c>
      <c r="AT568" s="70">
        <f t="shared" si="52"/>
        <v>94.602177419354831</v>
      </c>
      <c r="AU568" s="70">
        <f t="shared" si="53"/>
        <v>0</v>
      </c>
      <c r="AV568" s="70">
        <f>IFERROR(VLOOKUP(A568,Maximos!A:AQ,8+(Precipitacion!$E$2-1)*3,FALSE),"")</f>
        <v>62.3</v>
      </c>
      <c r="AW568" s="79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568" s="72">
        <f t="shared" si="54"/>
        <v>-62.3</v>
      </c>
    </row>
    <row r="569" spans="1:50" ht="15" customHeight="1" x14ac:dyDescent="0.25">
      <c r="A569" s="68">
        <v>26075010</v>
      </c>
      <c r="B569" s="69" t="s">
        <v>869</v>
      </c>
      <c r="C569" s="69" t="s">
        <v>863</v>
      </c>
      <c r="D569" s="70">
        <v>-76.314888889000002</v>
      </c>
      <c r="E569" s="70">
        <v>3.5134722219999999</v>
      </c>
      <c r="F569" s="68">
        <v>1018</v>
      </c>
      <c r="G569" s="68">
        <v>76</v>
      </c>
      <c r="H569" s="68">
        <v>76520</v>
      </c>
      <c r="I569" s="69" t="s">
        <v>864</v>
      </c>
      <c r="J569" s="69" t="s">
        <v>77</v>
      </c>
      <c r="K569" s="72">
        <v>0</v>
      </c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87"/>
      <c r="AP569" s="70">
        <f t="shared" si="49"/>
        <v>1</v>
      </c>
      <c r="AQ569" s="70">
        <f t="shared" si="50"/>
        <v>0</v>
      </c>
      <c r="AR569" s="70">
        <f>IFERROR(VLOOKUP(A569,Climatologia_PP!A:U,9+Precipitacion!$E$2,FALSE),"")</f>
        <v>37.531034482758621</v>
      </c>
      <c r="AS569" s="70">
        <f t="shared" si="51"/>
        <v>0</v>
      </c>
      <c r="AT569" s="70">
        <f t="shared" si="52"/>
        <v>95.968440489432709</v>
      </c>
      <c r="AU569" s="70">
        <f t="shared" si="53"/>
        <v>0</v>
      </c>
      <c r="AV569" s="70">
        <f>IFERROR(VLOOKUP(A569,Maximos!A:AQ,8+(Precipitacion!$E$2-1)*3,FALSE),"")</f>
        <v>64.2</v>
      </c>
      <c r="AW569" s="79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43311</v>
      </c>
      <c r="AX569" s="72">
        <f t="shared" si="54"/>
        <v>-64.2</v>
      </c>
    </row>
    <row r="570" spans="1:50" ht="15" customHeight="1" x14ac:dyDescent="0.25">
      <c r="A570" s="68">
        <v>53100040</v>
      </c>
      <c r="B570" s="69" t="s">
        <v>870</v>
      </c>
      <c r="C570" s="69" t="s">
        <v>863</v>
      </c>
      <c r="D570" s="70">
        <v>-76.708888889999997</v>
      </c>
      <c r="E570" s="70">
        <v>3.5262500000000001</v>
      </c>
      <c r="F570" s="68">
        <v>1523</v>
      </c>
      <c r="G570" s="68">
        <v>76</v>
      </c>
      <c r="H570" s="68">
        <v>76233</v>
      </c>
      <c r="I570" s="69" t="s">
        <v>864</v>
      </c>
      <c r="J570" s="69" t="s">
        <v>871</v>
      </c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87"/>
      <c r="AP570" s="70">
        <f t="shared" si="49"/>
        <v>0</v>
      </c>
      <c r="AQ570" s="70" t="str">
        <f t="shared" si="50"/>
        <v/>
      </c>
      <c r="AR570" s="70">
        <f>IFERROR(VLOOKUP(A570,Climatologia_PP!A:U,9+Precipitacion!$E$2,FALSE),"")</f>
        <v>58.607142857142847</v>
      </c>
      <c r="AS570" s="70" t="str">
        <f t="shared" si="51"/>
        <v/>
      </c>
      <c r="AT570" s="70" t="str">
        <f t="shared" si="52"/>
        <v/>
      </c>
      <c r="AU570" s="70" t="str">
        <f t="shared" si="53"/>
        <v/>
      </c>
      <c r="AV570" s="70">
        <f>IFERROR(VLOOKUP(A570,Maximos!A:AQ,8+(Precipitacion!$E$2-1)*3,FALSE),"")</f>
        <v>63</v>
      </c>
      <c r="AW570" s="79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570" s="72" t="str">
        <f t="shared" si="54"/>
        <v>NA</v>
      </c>
    </row>
    <row r="571" spans="1:50" ht="15" customHeight="1" x14ac:dyDescent="0.25">
      <c r="A571" s="68">
        <v>54020010</v>
      </c>
      <c r="B571" s="69" t="s">
        <v>872</v>
      </c>
      <c r="C571" s="69" t="s">
        <v>863</v>
      </c>
      <c r="D571" s="70">
        <v>-76.6965</v>
      </c>
      <c r="E571" s="70">
        <v>5.0976666670000004</v>
      </c>
      <c r="F571" s="68">
        <v>62</v>
      </c>
      <c r="G571" s="68">
        <v>27</v>
      </c>
      <c r="H571" s="68">
        <v>27450</v>
      </c>
      <c r="I571" s="69" t="s">
        <v>87</v>
      </c>
      <c r="J571" s="69" t="s">
        <v>873</v>
      </c>
      <c r="K571" s="72">
        <v>0</v>
      </c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87"/>
      <c r="AP571" s="70">
        <f t="shared" si="49"/>
        <v>1</v>
      </c>
      <c r="AQ571" s="70">
        <f t="shared" si="50"/>
        <v>0</v>
      </c>
      <c r="AR571" s="70">
        <f>IFERROR(VLOOKUP(A571,Climatologia_PP!A:U,9+Precipitacion!$E$2,FALSE),"")</f>
        <v>727.63571428571424</v>
      </c>
      <c r="AS571" s="70">
        <f t="shared" si="51"/>
        <v>0</v>
      </c>
      <c r="AT571" s="70">
        <f t="shared" si="52"/>
        <v>21.837841013824885</v>
      </c>
      <c r="AU571" s="70">
        <f t="shared" si="53"/>
        <v>0</v>
      </c>
      <c r="AV571" s="70">
        <f>IFERROR(VLOOKUP(A571,Maximos!A:AQ,8+(Precipitacion!$E$2-1)*3,FALSE),"")</f>
        <v>198</v>
      </c>
      <c r="AW571" s="79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571" s="72">
        <f t="shared" si="54"/>
        <v>-198</v>
      </c>
    </row>
    <row r="572" spans="1:50" ht="15" customHeight="1" x14ac:dyDescent="0.25">
      <c r="A572" s="68">
        <v>26150060</v>
      </c>
      <c r="B572" s="69" t="s">
        <v>90</v>
      </c>
      <c r="C572" s="69" t="s">
        <v>863</v>
      </c>
      <c r="D572" s="70">
        <v>-75.701666666999998</v>
      </c>
      <c r="E572" s="70">
        <v>5.108527778</v>
      </c>
      <c r="F572" s="68">
        <v>917</v>
      </c>
      <c r="G572" s="68">
        <v>17</v>
      </c>
      <c r="H572" s="68">
        <v>17524</v>
      </c>
      <c r="I572" s="69" t="s">
        <v>110</v>
      </c>
      <c r="J572" s="69" t="s">
        <v>874</v>
      </c>
      <c r="K572" s="72">
        <v>0</v>
      </c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87"/>
      <c r="AP572" s="70">
        <f t="shared" si="49"/>
        <v>1</v>
      </c>
      <c r="AQ572" s="70">
        <f t="shared" si="50"/>
        <v>0</v>
      </c>
      <c r="AR572" s="70">
        <f>IFERROR(VLOOKUP(A572,Climatologia_PP!A:U,9+Precipitacion!$E$2,FALSE),"")</f>
        <v>145.32592592592599</v>
      </c>
      <c r="AS572" s="70">
        <f t="shared" si="51"/>
        <v>0</v>
      </c>
      <c r="AT572" s="70">
        <f t="shared" si="52"/>
        <v>84.389182795698915</v>
      </c>
      <c r="AU572" s="70">
        <f t="shared" si="53"/>
        <v>0</v>
      </c>
      <c r="AV572" s="70">
        <f>IFERROR(VLOOKUP(A572,Maximos!A:AQ,8+(Precipitacion!$E$2-1)*3,FALSE),"")</f>
        <v>89</v>
      </c>
      <c r="AW572" s="79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27601</v>
      </c>
      <c r="AX572" s="72">
        <f t="shared" si="54"/>
        <v>-89</v>
      </c>
    </row>
    <row r="573" spans="1:50" ht="15" customHeight="1" x14ac:dyDescent="0.25">
      <c r="A573" s="68">
        <v>26010030</v>
      </c>
      <c r="B573" s="69" t="s">
        <v>875</v>
      </c>
      <c r="C573" s="69" t="s">
        <v>863</v>
      </c>
      <c r="D573" s="70">
        <v>-76.454777780000001</v>
      </c>
      <c r="E573" s="70">
        <v>2.3808611110000002</v>
      </c>
      <c r="F573" s="68">
        <v>2652</v>
      </c>
      <c r="G573" s="68">
        <v>19</v>
      </c>
      <c r="H573" s="68">
        <v>19585</v>
      </c>
      <c r="I573" s="69" t="s">
        <v>422</v>
      </c>
      <c r="J573" s="69" t="s">
        <v>876</v>
      </c>
      <c r="K573" s="72">
        <v>0</v>
      </c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87"/>
      <c r="AP573" s="70">
        <f t="shared" si="49"/>
        <v>1</v>
      </c>
      <c r="AQ573" s="70">
        <f t="shared" si="50"/>
        <v>0</v>
      </c>
      <c r="AR573" s="70">
        <f>IFERROR(VLOOKUP(A573,Climatologia_PP!A:U,9+Precipitacion!$E$2,FALSE),"")</f>
        <v>44.103448275862071</v>
      </c>
      <c r="AS573" s="70">
        <f t="shared" si="51"/>
        <v>0</v>
      </c>
      <c r="AT573" s="70">
        <f t="shared" si="52"/>
        <v>95.262436040044491</v>
      </c>
      <c r="AU573" s="70">
        <f t="shared" si="53"/>
        <v>0</v>
      </c>
      <c r="AV573" s="70">
        <f>IFERROR(VLOOKUP(A573,Maximos!A:AQ,8+(Precipitacion!$E$2-1)*3,FALSE),"")</f>
        <v>56</v>
      </c>
      <c r="AW573" s="79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35257</v>
      </c>
      <c r="AX573" s="72">
        <f t="shared" si="54"/>
        <v>-56</v>
      </c>
    </row>
    <row r="574" spans="1:50" ht="15" customHeight="1" x14ac:dyDescent="0.25">
      <c r="A574" s="68">
        <v>26030050</v>
      </c>
      <c r="B574" s="69" t="s">
        <v>877</v>
      </c>
      <c r="C574" s="69" t="s">
        <v>863</v>
      </c>
      <c r="D574" s="70">
        <v>-76.811111109999999</v>
      </c>
      <c r="E574" s="70">
        <v>2.4559722220000002</v>
      </c>
      <c r="F574" s="68">
        <v>1742</v>
      </c>
      <c r="G574" s="68">
        <v>19</v>
      </c>
      <c r="H574" s="68">
        <v>19256</v>
      </c>
      <c r="I574" s="69" t="s">
        <v>422</v>
      </c>
      <c r="J574" s="69" t="s">
        <v>878</v>
      </c>
      <c r="K574" s="72">
        <v>0</v>
      </c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87"/>
      <c r="AP574" s="70">
        <f t="shared" si="49"/>
        <v>1</v>
      </c>
      <c r="AQ574" s="70">
        <f t="shared" si="50"/>
        <v>0</v>
      </c>
      <c r="AR574" s="70">
        <f>IFERROR(VLOOKUP(A574,Climatologia_PP!A:U,9+Precipitacion!$E$2,FALSE),"")</f>
        <v>54.20384615384615</v>
      </c>
      <c r="AS574" s="70">
        <f t="shared" si="51"/>
        <v>0</v>
      </c>
      <c r="AT574" s="70">
        <f t="shared" si="52"/>
        <v>94.177457816377171</v>
      </c>
      <c r="AU574" s="70">
        <f t="shared" si="53"/>
        <v>0</v>
      </c>
      <c r="AV574" s="70">
        <f>IFERROR(VLOOKUP(A574,Maximos!A:AQ,8+(Precipitacion!$E$2-1)*3,FALSE),"")</f>
        <v>75</v>
      </c>
      <c r="AW574" s="79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574" s="72">
        <f t="shared" si="54"/>
        <v>-75</v>
      </c>
    </row>
    <row r="575" spans="1:50" ht="15" customHeight="1" x14ac:dyDescent="0.25">
      <c r="A575" s="68">
        <v>26020130</v>
      </c>
      <c r="B575" s="69" t="s">
        <v>879</v>
      </c>
      <c r="C575" s="69" t="s">
        <v>863</v>
      </c>
      <c r="D575" s="70">
        <v>-76.418805559999996</v>
      </c>
      <c r="E575" s="70">
        <v>2.541833333</v>
      </c>
      <c r="F575" s="68">
        <v>2427</v>
      </c>
      <c r="G575" s="68">
        <v>19</v>
      </c>
      <c r="H575" s="68">
        <v>19824</v>
      </c>
      <c r="I575" s="69" t="s">
        <v>422</v>
      </c>
      <c r="J575" s="69" t="s">
        <v>880</v>
      </c>
      <c r="K575" s="72">
        <v>0</v>
      </c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87"/>
      <c r="AP575" s="70">
        <f t="shared" si="49"/>
        <v>1</v>
      </c>
      <c r="AQ575" s="70">
        <f t="shared" si="50"/>
        <v>0</v>
      </c>
      <c r="AR575" s="70">
        <f>IFERROR(VLOOKUP(A575,Climatologia_PP!A:U,9+Precipitacion!$E$2,FALSE),"")</f>
        <v>27.133333333333329</v>
      </c>
      <c r="AS575" s="70">
        <f t="shared" si="51"/>
        <v>0</v>
      </c>
      <c r="AT575" s="70">
        <f t="shared" si="52"/>
        <v>97.085354838709677</v>
      </c>
      <c r="AU575" s="70">
        <f t="shared" si="53"/>
        <v>0</v>
      </c>
      <c r="AV575" s="70">
        <f>IFERROR(VLOOKUP(A575,Maximos!A:AQ,8+(Precipitacion!$E$2-1)*3,FALSE),"")</f>
        <v>59.3</v>
      </c>
      <c r="AW575" s="79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24664</v>
      </c>
      <c r="AX575" s="72">
        <f t="shared" si="54"/>
        <v>-59.3</v>
      </c>
    </row>
    <row r="576" spans="1:50" ht="15" customHeight="1" x14ac:dyDescent="0.25">
      <c r="A576" s="68">
        <v>53115010</v>
      </c>
      <c r="B576" s="69" t="s">
        <v>881</v>
      </c>
      <c r="C576" s="69" t="s">
        <v>863</v>
      </c>
      <c r="D576" s="70">
        <v>-76.992388888999997</v>
      </c>
      <c r="E576" s="70">
        <v>3.8201111110000001</v>
      </c>
      <c r="F576" s="68">
        <v>28</v>
      </c>
      <c r="G576" s="68">
        <v>76</v>
      </c>
      <c r="H576" s="68">
        <v>76109</v>
      </c>
      <c r="I576" s="69" t="s">
        <v>864</v>
      </c>
      <c r="J576" s="69" t="s">
        <v>882</v>
      </c>
      <c r="K576" s="72">
        <v>0</v>
      </c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87"/>
      <c r="AP576" s="70">
        <f t="shared" si="49"/>
        <v>1</v>
      </c>
      <c r="AQ576" s="70">
        <f t="shared" si="50"/>
        <v>0</v>
      </c>
      <c r="AR576" s="70">
        <f>IFERROR(VLOOKUP(A576,Climatologia_PP!A:U,9+Precipitacion!$E$2,FALSE),"")</f>
        <v>568.26428571428573</v>
      </c>
      <c r="AS576" s="70">
        <f t="shared" si="51"/>
        <v>0</v>
      </c>
      <c r="AT576" s="70">
        <f t="shared" si="52"/>
        <v>38.957417050691241</v>
      </c>
      <c r="AU576" s="70">
        <f t="shared" si="53"/>
        <v>0</v>
      </c>
      <c r="AV576" s="70">
        <f>IFERROR(VLOOKUP(A576,Maximos!A:AQ,8+(Precipitacion!$E$2-1)*3,FALSE),"")</f>
        <v>169</v>
      </c>
      <c r="AW576" s="79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45481</v>
      </c>
      <c r="AX576" s="72">
        <f t="shared" si="54"/>
        <v>-169</v>
      </c>
    </row>
    <row r="577" spans="1:50" ht="15" customHeight="1" x14ac:dyDescent="0.25">
      <c r="A577" s="68">
        <v>26120150</v>
      </c>
      <c r="B577" s="69" t="s">
        <v>883</v>
      </c>
      <c r="C577" s="69" t="s">
        <v>863</v>
      </c>
      <c r="D577" s="70">
        <v>-75.786305560000002</v>
      </c>
      <c r="E577" s="70">
        <v>4.6764722220000001</v>
      </c>
      <c r="F577" s="68">
        <v>1261</v>
      </c>
      <c r="G577" s="68">
        <v>76</v>
      </c>
      <c r="H577" s="68">
        <v>76020</v>
      </c>
      <c r="I577" s="69" t="s">
        <v>864</v>
      </c>
      <c r="J577" s="69" t="s">
        <v>884</v>
      </c>
      <c r="K577" s="72">
        <v>0</v>
      </c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87"/>
      <c r="AP577" s="70">
        <f t="shared" si="49"/>
        <v>1</v>
      </c>
      <c r="AQ577" s="70">
        <f t="shared" si="50"/>
        <v>0</v>
      </c>
      <c r="AR577" s="70">
        <f>IFERROR(VLOOKUP(A577,Climatologia_PP!A:U,9+Precipitacion!$E$2,FALSE),"")</f>
        <v>110.9</v>
      </c>
      <c r="AS577" s="70">
        <f t="shared" si="51"/>
        <v>0</v>
      </c>
      <c r="AT577" s="70">
        <f t="shared" si="52"/>
        <v>88.087193548387091</v>
      </c>
      <c r="AU577" s="70">
        <f t="shared" si="53"/>
        <v>0</v>
      </c>
      <c r="AV577" s="70">
        <f>IFERROR(VLOOKUP(A577,Maximos!A:AQ,8+(Precipitacion!$E$2-1)*3,FALSE),"")</f>
        <v>80</v>
      </c>
      <c r="AW577" s="79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577" s="72">
        <f t="shared" si="54"/>
        <v>-80</v>
      </c>
    </row>
    <row r="578" spans="1:50" ht="15" customHeight="1" x14ac:dyDescent="0.25">
      <c r="A578" s="68">
        <v>26100830</v>
      </c>
      <c r="B578" s="69" t="s">
        <v>885</v>
      </c>
      <c r="C578" s="69" t="s">
        <v>863</v>
      </c>
      <c r="D578" s="70">
        <v>-75.96166667</v>
      </c>
      <c r="E578" s="70">
        <v>4.6884166670000003</v>
      </c>
      <c r="F578" s="68">
        <v>940</v>
      </c>
      <c r="G578" s="68">
        <v>76</v>
      </c>
      <c r="H578" s="68">
        <v>76147</v>
      </c>
      <c r="I578" s="69" t="s">
        <v>864</v>
      </c>
      <c r="J578" s="69" t="s">
        <v>886</v>
      </c>
      <c r="K578" s="72">
        <v>0</v>
      </c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87"/>
      <c r="AP578" s="70">
        <f t="shared" si="49"/>
        <v>1</v>
      </c>
      <c r="AQ578" s="70">
        <f t="shared" si="50"/>
        <v>0</v>
      </c>
      <c r="AR578" s="70">
        <f>IFERROR(VLOOKUP(A578,Climatologia_PP!A:U,9+Precipitacion!$E$2,FALSE),"")</f>
        <v>95.56</v>
      </c>
      <c r="AS578" s="70">
        <f t="shared" si="51"/>
        <v>0</v>
      </c>
      <c r="AT578" s="70">
        <f t="shared" si="52"/>
        <v>89.735006451612904</v>
      </c>
      <c r="AU578" s="70">
        <f t="shared" si="53"/>
        <v>0</v>
      </c>
      <c r="AV578" s="70">
        <f>IFERROR(VLOOKUP(A578,Maximos!A:AQ,8+(Precipitacion!$E$2-1)*3,FALSE),"")</f>
        <v>90</v>
      </c>
      <c r="AW578" s="79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578" s="72">
        <f t="shared" si="54"/>
        <v>-90</v>
      </c>
    </row>
    <row r="579" spans="1:50" ht="15" customHeight="1" x14ac:dyDescent="0.25">
      <c r="A579" s="68">
        <v>26145020</v>
      </c>
      <c r="B579" s="69" t="s">
        <v>475</v>
      </c>
      <c r="C579" s="69" t="s">
        <v>863</v>
      </c>
      <c r="D579" s="70">
        <v>-75.800138888999996</v>
      </c>
      <c r="E579" s="70">
        <v>5.2759444440000003</v>
      </c>
      <c r="F579" s="68">
        <v>1984</v>
      </c>
      <c r="G579" s="68">
        <v>17</v>
      </c>
      <c r="H579" s="68">
        <v>17042</v>
      </c>
      <c r="I579" s="69" t="s">
        <v>110</v>
      </c>
      <c r="J579" s="69" t="s">
        <v>887</v>
      </c>
      <c r="K579" s="72">
        <v>0</v>
      </c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87"/>
      <c r="AP579" s="70">
        <f t="shared" si="49"/>
        <v>1</v>
      </c>
      <c r="AQ579" s="70">
        <f t="shared" si="50"/>
        <v>0</v>
      </c>
      <c r="AR579" s="70" t="str">
        <f>IFERROR(VLOOKUP(A579,Climatologia_PP!A:U,9+Precipitacion!$E$2,FALSE),"")</f>
        <v/>
      </c>
      <c r="AS579" s="70" t="str">
        <f t="shared" si="51"/>
        <v/>
      </c>
      <c r="AT579" s="70" t="str">
        <f t="shared" si="52"/>
        <v/>
      </c>
      <c r="AU579" s="70">
        <f t="shared" si="53"/>
        <v>0</v>
      </c>
      <c r="AV579" s="70">
        <f>IFERROR(VLOOKUP(A579,Maximos!A:AQ,8+(Precipitacion!$E$2-1)*3,FALSE),"")</f>
        <v>61.7</v>
      </c>
      <c r="AW579" s="79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43312</v>
      </c>
      <c r="AX579" s="72">
        <f t="shared" si="54"/>
        <v>-61.7</v>
      </c>
    </row>
    <row r="580" spans="1:50" ht="15" customHeight="1" x14ac:dyDescent="0.25">
      <c r="A580" s="68">
        <v>26025090</v>
      </c>
      <c r="B580" s="69" t="s">
        <v>888</v>
      </c>
      <c r="C580" s="69" t="s">
        <v>863</v>
      </c>
      <c r="D580" s="70">
        <v>-76.561833332999996</v>
      </c>
      <c r="E580" s="70">
        <v>2.5847500000000001</v>
      </c>
      <c r="F580" s="68">
        <v>1850</v>
      </c>
      <c r="G580" s="68">
        <v>19</v>
      </c>
      <c r="H580" s="68">
        <v>19130</v>
      </c>
      <c r="I580" s="69" t="s">
        <v>422</v>
      </c>
      <c r="J580" s="69" t="s">
        <v>889</v>
      </c>
      <c r="K580" s="72">
        <v>0</v>
      </c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87"/>
      <c r="AP580" s="70">
        <f t="shared" si="49"/>
        <v>1</v>
      </c>
      <c r="AQ580" s="70">
        <f t="shared" si="50"/>
        <v>0</v>
      </c>
      <c r="AR580" s="70">
        <f>IFERROR(VLOOKUP(A580,Climatologia_PP!A:U,9+Precipitacion!$E$2,FALSE),"")</f>
        <v>52.289655172413781</v>
      </c>
      <c r="AS580" s="70">
        <f t="shared" si="51"/>
        <v>0</v>
      </c>
      <c r="AT580" s="70">
        <f t="shared" si="52"/>
        <v>94.383078976640718</v>
      </c>
      <c r="AU580" s="70">
        <f t="shared" si="53"/>
        <v>0</v>
      </c>
      <c r="AV580" s="70">
        <f>IFERROR(VLOOKUP(A580,Maximos!A:AQ,8+(Precipitacion!$E$2-1)*3,FALSE),"")</f>
        <v>62</v>
      </c>
      <c r="AW580" s="79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80" s="72">
        <f t="shared" si="54"/>
        <v>-62</v>
      </c>
    </row>
    <row r="581" spans="1:50" ht="15" customHeight="1" x14ac:dyDescent="0.25">
      <c r="A581" s="68">
        <v>26020030</v>
      </c>
      <c r="B581" s="69" t="s">
        <v>890</v>
      </c>
      <c r="C581" s="69" t="s">
        <v>863</v>
      </c>
      <c r="D581" s="70">
        <v>-76.536111109999993</v>
      </c>
      <c r="E581" s="70">
        <v>2.642694444</v>
      </c>
      <c r="F581" s="68">
        <v>1872</v>
      </c>
      <c r="G581" s="68">
        <v>19</v>
      </c>
      <c r="H581" s="68">
        <v>19548</v>
      </c>
      <c r="I581" s="69" t="s">
        <v>422</v>
      </c>
      <c r="J581" s="69" t="s">
        <v>891</v>
      </c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87"/>
      <c r="AP581" s="70">
        <f t="shared" ref="AP581:AP644" si="55">COUNTIF(K581:AO581,"&gt;=0")</f>
        <v>0</v>
      </c>
      <c r="AQ581" s="70" t="str">
        <f t="shared" ref="AQ581:AQ644" si="56">IF(AP581&gt;0,SUM(K581:AO581),"")</f>
        <v/>
      </c>
      <c r="AR581" s="70">
        <f>IFERROR(VLOOKUP(A581,Climatologia_PP!A:U,9+Precipitacion!$E$2,FALSE),"")</f>
        <v>62.853333333333332</v>
      </c>
      <c r="AS581" s="70" t="str">
        <f t="shared" ref="AS581:AS644" si="57">IFERROR((AQ581/AR581)*100,"")</f>
        <v/>
      </c>
      <c r="AT581" s="70" t="str">
        <f t="shared" ref="AT581:AT644" si="58">IFERROR(IF(AND((AQ581*$I$2*100/(AR581*AP581))&gt;100+3.33*AQ581-AR581*AP581/$I$2,AR581&lt;30),IF(100+3.33*AQ581-AR581*AP581/$I$2&gt;200,200,100+3.33*AQ581-AR581*AP581/$I$2),IF((AQ581*$I$2*100/(AR581*AP581))&lt;100+AQ581-3.33*AR581*AP581/$I$2,100+AQ581-3.33*AR581*AP581/$I$2,IF((AQ581*$I$2*100/(AR581*AP581))&gt;200,200,(AQ581*$I$2*100/(AR581*AP581))))),"")</f>
        <v/>
      </c>
      <c r="AU581" s="70" t="str">
        <f t="shared" ref="AU581:AU644" si="59">IF(AP581&gt;0,MAX(K581:AO581),"")</f>
        <v/>
      </c>
      <c r="AV581" s="70">
        <f>IFERROR(VLOOKUP(A581,Maximos!A:AQ,8+(Precipitacion!$E$2-1)*3,FALSE),"")</f>
        <v>122</v>
      </c>
      <c r="AW581" s="79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1" s="72" t="str">
        <f t="shared" ref="AX581:AX644" si="60">IFERROR(AU581-AV581,"NA")</f>
        <v>NA</v>
      </c>
    </row>
    <row r="582" spans="1:50" ht="15" customHeight="1" x14ac:dyDescent="0.25">
      <c r="A582" s="68">
        <v>26105140</v>
      </c>
      <c r="B582" s="69" t="s">
        <v>892</v>
      </c>
      <c r="C582" s="69" t="s">
        <v>863</v>
      </c>
      <c r="D582" s="70">
        <v>-75.888027777999994</v>
      </c>
      <c r="E582" s="70">
        <v>4.0330555559999999</v>
      </c>
      <c r="F582" s="68">
        <v>2902</v>
      </c>
      <c r="G582" s="68">
        <v>76</v>
      </c>
      <c r="H582" s="68">
        <v>76834</v>
      </c>
      <c r="I582" s="69" t="s">
        <v>864</v>
      </c>
      <c r="J582" s="69" t="s">
        <v>893</v>
      </c>
      <c r="K582" s="72">
        <v>0</v>
      </c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87"/>
      <c r="AP582" s="70">
        <f t="shared" si="55"/>
        <v>1</v>
      </c>
      <c r="AQ582" s="70">
        <f t="shared" si="56"/>
        <v>0</v>
      </c>
      <c r="AR582" s="70">
        <f>IFERROR(VLOOKUP(A582,Climatologia_PP!A:U,9+Precipitacion!$E$2,FALSE),"")</f>
        <v>42.711111111111123</v>
      </c>
      <c r="AS582" s="70">
        <f t="shared" si="57"/>
        <v>0</v>
      </c>
      <c r="AT582" s="70">
        <f t="shared" si="58"/>
        <v>95.412000000000006</v>
      </c>
      <c r="AU582" s="70">
        <f t="shared" si="59"/>
        <v>0</v>
      </c>
      <c r="AV582" s="70">
        <f>IFERROR(VLOOKUP(A582,Maximos!A:AQ,8+(Precipitacion!$E$2-1)*3,FALSE),"")</f>
        <v>28</v>
      </c>
      <c r="AW582" s="79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82" s="72">
        <f t="shared" si="60"/>
        <v>-28</v>
      </c>
    </row>
    <row r="583" spans="1:50" ht="15" customHeight="1" x14ac:dyDescent="0.25">
      <c r="A583" s="68">
        <v>26130560</v>
      </c>
      <c r="B583" s="69" t="s">
        <v>894</v>
      </c>
      <c r="C583" s="69" t="s">
        <v>863</v>
      </c>
      <c r="D583" s="70">
        <v>-75.575555559999998</v>
      </c>
      <c r="E583" s="70">
        <v>4.7327222219999996</v>
      </c>
      <c r="F583" s="68">
        <v>1875</v>
      </c>
      <c r="G583" s="68">
        <v>66</v>
      </c>
      <c r="H583" s="68">
        <v>66682</v>
      </c>
      <c r="I583" s="69" t="s">
        <v>65</v>
      </c>
      <c r="J583" s="69" t="s">
        <v>895</v>
      </c>
      <c r="K583" s="72">
        <v>0</v>
      </c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87"/>
      <c r="AP583" s="70">
        <f t="shared" si="55"/>
        <v>1</v>
      </c>
      <c r="AQ583" s="70">
        <f t="shared" si="56"/>
        <v>0</v>
      </c>
      <c r="AR583" s="70">
        <f>IFERROR(VLOOKUP(A583,Climatologia_PP!A:U,9+Precipitacion!$E$2,FALSE),"")</f>
        <v>113.0001620014509</v>
      </c>
      <c r="AS583" s="70">
        <f t="shared" si="57"/>
        <v>0</v>
      </c>
      <c r="AT583" s="70">
        <f t="shared" si="58"/>
        <v>87.861595501134474</v>
      </c>
      <c r="AU583" s="70">
        <f t="shared" si="59"/>
        <v>0</v>
      </c>
      <c r="AV583" s="70">
        <f>IFERROR(VLOOKUP(A583,Maximos!A:AQ,8+(Precipitacion!$E$2-1)*3,FALSE),"")</f>
        <v>98.5</v>
      </c>
      <c r="AW583" s="79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83" s="72">
        <f t="shared" si="60"/>
        <v>-98.5</v>
      </c>
    </row>
    <row r="584" spans="1:50" ht="15" customHeight="1" x14ac:dyDescent="0.25">
      <c r="A584" s="68">
        <v>26170290</v>
      </c>
      <c r="B584" s="69" t="s">
        <v>896</v>
      </c>
      <c r="C584" s="69" t="s">
        <v>863</v>
      </c>
      <c r="D584" s="70">
        <v>-75.730249999999998</v>
      </c>
      <c r="E584" s="70">
        <v>5.4247777780000002</v>
      </c>
      <c r="F584" s="68">
        <v>1946</v>
      </c>
      <c r="G584" s="68">
        <v>17</v>
      </c>
      <c r="H584" s="68">
        <v>17614</v>
      </c>
      <c r="I584" s="69" t="s">
        <v>110</v>
      </c>
      <c r="J584" s="69" t="s">
        <v>896</v>
      </c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87"/>
      <c r="AP584" s="70">
        <f t="shared" si="55"/>
        <v>0</v>
      </c>
      <c r="AQ584" s="70" t="str">
        <f t="shared" si="56"/>
        <v/>
      </c>
      <c r="AR584" s="70">
        <f>IFERROR(VLOOKUP(A584,Climatologia_PP!A:U,9+Precipitacion!$E$2,FALSE),"")</f>
        <v>151.62068965517241</v>
      </c>
      <c r="AS584" s="70" t="str">
        <f t="shared" si="57"/>
        <v/>
      </c>
      <c r="AT584" s="70" t="str">
        <f t="shared" si="58"/>
        <v/>
      </c>
      <c r="AU584" s="70" t="str">
        <f t="shared" si="59"/>
        <v/>
      </c>
      <c r="AV584" s="70">
        <f>IFERROR(VLOOKUP(A584,Maximos!A:AQ,8+(Precipitacion!$E$2-1)*3,FALSE),"")</f>
        <v>71</v>
      </c>
      <c r="AW584" s="79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84" s="72" t="str">
        <f t="shared" si="60"/>
        <v>NA</v>
      </c>
    </row>
    <row r="585" spans="1:50" ht="15" customHeight="1" x14ac:dyDescent="0.25">
      <c r="A585" s="68">
        <v>26025100</v>
      </c>
      <c r="B585" s="69" t="s">
        <v>897</v>
      </c>
      <c r="C585" s="69" t="s">
        <v>863</v>
      </c>
      <c r="D585" s="70">
        <v>-76.52633333</v>
      </c>
      <c r="E585" s="70">
        <v>2.6744722219999999</v>
      </c>
      <c r="F585" s="68">
        <v>1822</v>
      </c>
      <c r="G585" s="68">
        <v>19</v>
      </c>
      <c r="H585" s="68">
        <v>19548</v>
      </c>
      <c r="I585" s="69" t="s">
        <v>422</v>
      </c>
      <c r="J585" s="69" t="s">
        <v>891</v>
      </c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87"/>
      <c r="AP585" s="70">
        <f t="shared" si="55"/>
        <v>0</v>
      </c>
      <c r="AQ585" s="70" t="str">
        <f t="shared" si="56"/>
        <v/>
      </c>
      <c r="AR585" s="70">
        <f>IFERROR(VLOOKUP(A585,Climatologia_PP!A:U,9+Precipitacion!$E$2,FALSE),"")</f>
        <v>61.246153846153838</v>
      </c>
      <c r="AS585" s="70" t="str">
        <f t="shared" si="57"/>
        <v/>
      </c>
      <c r="AT585" s="70" t="str">
        <f t="shared" si="58"/>
        <v/>
      </c>
      <c r="AU585" s="70" t="str">
        <f t="shared" si="59"/>
        <v/>
      </c>
      <c r="AV585" s="70">
        <f>IFERROR(VLOOKUP(A585,Maximos!A:AQ,8+(Precipitacion!$E$2-1)*3,FALSE),"")</f>
        <v>53.5</v>
      </c>
      <c r="AW585" s="79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39636</v>
      </c>
      <c r="AX585" s="72" t="str">
        <f t="shared" si="60"/>
        <v>NA</v>
      </c>
    </row>
    <row r="586" spans="1:50" ht="15" customHeight="1" x14ac:dyDescent="0.25">
      <c r="A586" s="68">
        <v>26100770</v>
      </c>
      <c r="B586" s="69" t="s">
        <v>898</v>
      </c>
      <c r="C586" s="69" t="s">
        <v>863</v>
      </c>
      <c r="D586" s="70">
        <v>-76.04252778</v>
      </c>
      <c r="E586" s="70">
        <v>4.1143055559999997</v>
      </c>
      <c r="F586" s="68">
        <v>1382</v>
      </c>
      <c r="G586" s="68">
        <v>76</v>
      </c>
      <c r="H586" s="68">
        <v>76113</v>
      </c>
      <c r="I586" s="69" t="s">
        <v>864</v>
      </c>
      <c r="J586" s="69" t="s">
        <v>899</v>
      </c>
      <c r="K586" s="72">
        <v>0</v>
      </c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87"/>
      <c r="AP586" s="70">
        <f t="shared" si="55"/>
        <v>1</v>
      </c>
      <c r="AQ586" s="70">
        <f t="shared" si="56"/>
        <v>0</v>
      </c>
      <c r="AR586" s="70">
        <f>IFERROR(VLOOKUP(A586,Climatologia_PP!A:U,9+Precipitacion!$E$2,FALSE),"")</f>
        <v>74.071428571428569</v>
      </c>
      <c r="AS586" s="70">
        <f t="shared" si="57"/>
        <v>0</v>
      </c>
      <c r="AT586" s="70">
        <f t="shared" si="58"/>
        <v>92.043294930875575</v>
      </c>
      <c r="AU586" s="70">
        <f t="shared" si="59"/>
        <v>0</v>
      </c>
      <c r="AV586" s="70">
        <f>IFERROR(VLOOKUP(A586,Maximos!A:AQ,8+(Precipitacion!$E$2-1)*3,FALSE),"")</f>
        <v>113</v>
      </c>
      <c r="AW586" s="79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44035</v>
      </c>
      <c r="AX586" s="72">
        <f t="shared" si="60"/>
        <v>-113</v>
      </c>
    </row>
    <row r="587" spans="1:50" ht="15" customHeight="1" x14ac:dyDescent="0.25">
      <c r="A587" s="68">
        <v>54030020</v>
      </c>
      <c r="B587" s="69" t="s">
        <v>900</v>
      </c>
      <c r="C587" s="69" t="s">
        <v>863</v>
      </c>
      <c r="D587" s="70">
        <v>-76.353416670000001</v>
      </c>
      <c r="E587" s="70">
        <v>4.3569166670000001</v>
      </c>
      <c r="F587" s="68">
        <v>1179</v>
      </c>
      <c r="G587" s="68">
        <v>76</v>
      </c>
      <c r="H587" s="68">
        <v>76100</v>
      </c>
      <c r="I587" s="69" t="s">
        <v>864</v>
      </c>
      <c r="J587" s="69" t="s">
        <v>35</v>
      </c>
      <c r="K587" s="72">
        <v>0</v>
      </c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87"/>
      <c r="AP587" s="70">
        <f t="shared" si="55"/>
        <v>1</v>
      </c>
      <c r="AQ587" s="70">
        <f t="shared" si="56"/>
        <v>0</v>
      </c>
      <c r="AR587" s="70">
        <f>IFERROR(VLOOKUP(A587,Climatologia_PP!A:U,9+Precipitacion!$E$2,FALSE),"")</f>
        <v>44.655172413793103</v>
      </c>
      <c r="AS587" s="70">
        <f t="shared" si="57"/>
        <v>0</v>
      </c>
      <c r="AT587" s="70">
        <f t="shared" si="58"/>
        <v>95.203170189098998</v>
      </c>
      <c r="AU587" s="70">
        <f t="shared" si="59"/>
        <v>0</v>
      </c>
      <c r="AV587" s="70">
        <f>IFERROR(VLOOKUP(A587,Maximos!A:AQ,8+(Precipitacion!$E$2-1)*3,FALSE),"")</f>
        <v>44</v>
      </c>
      <c r="AW587" s="79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7" s="72">
        <f t="shared" si="60"/>
        <v>-44</v>
      </c>
    </row>
    <row r="588" spans="1:50" ht="15" customHeight="1" x14ac:dyDescent="0.25">
      <c r="A588" s="68">
        <v>26100780</v>
      </c>
      <c r="B588" s="69" t="s">
        <v>901</v>
      </c>
      <c r="C588" s="69" t="s">
        <v>863</v>
      </c>
      <c r="D588" s="70">
        <v>-76.073499999999996</v>
      </c>
      <c r="E588" s="70">
        <v>4.3830555560000004</v>
      </c>
      <c r="F588" s="68">
        <v>953</v>
      </c>
      <c r="G588" s="68">
        <v>76</v>
      </c>
      <c r="H588" s="68">
        <v>76895</v>
      </c>
      <c r="I588" s="69" t="s">
        <v>864</v>
      </c>
      <c r="J588" s="69" t="s">
        <v>901</v>
      </c>
      <c r="K588" s="72">
        <v>0</v>
      </c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87"/>
      <c r="AP588" s="70">
        <f t="shared" si="55"/>
        <v>1</v>
      </c>
      <c r="AQ588" s="70">
        <f t="shared" si="56"/>
        <v>0</v>
      </c>
      <c r="AR588" s="70">
        <f>IFERROR(VLOOKUP(A588,Climatologia_PP!A:U,9+Precipitacion!$E$2,FALSE),"")</f>
        <v>89.624137931034483</v>
      </c>
      <c r="AS588" s="70">
        <f t="shared" si="57"/>
        <v>0</v>
      </c>
      <c r="AT588" s="70">
        <f t="shared" si="58"/>
        <v>90.372632925472743</v>
      </c>
      <c r="AU588" s="70">
        <f t="shared" si="59"/>
        <v>0</v>
      </c>
      <c r="AV588" s="70">
        <f>IFERROR(VLOOKUP(A588,Maximos!A:AQ,8+(Precipitacion!$E$2-1)*3,FALSE),"")</f>
        <v>81</v>
      </c>
      <c r="AW588" s="79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29412</v>
      </c>
      <c r="AX588" s="72">
        <f t="shared" si="60"/>
        <v>-81</v>
      </c>
    </row>
    <row r="589" spans="1:50" ht="15" customHeight="1" x14ac:dyDescent="0.25">
      <c r="A589" s="68">
        <v>26105150</v>
      </c>
      <c r="B589" s="69" t="s">
        <v>902</v>
      </c>
      <c r="C589" s="69" t="s">
        <v>863</v>
      </c>
      <c r="D589" s="70">
        <v>-76.033055555999994</v>
      </c>
      <c r="E589" s="70">
        <v>4.2389166669999998</v>
      </c>
      <c r="F589" s="68">
        <v>1011</v>
      </c>
      <c r="G589" s="68">
        <v>76</v>
      </c>
      <c r="H589" s="68">
        <v>76113</v>
      </c>
      <c r="I589" s="69" t="s">
        <v>864</v>
      </c>
      <c r="J589" s="69" t="s">
        <v>899</v>
      </c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87"/>
      <c r="AP589" s="70">
        <f t="shared" si="55"/>
        <v>0</v>
      </c>
      <c r="AQ589" s="70" t="str">
        <f t="shared" si="56"/>
        <v/>
      </c>
      <c r="AR589" s="70">
        <f>IFERROR(VLOOKUP(A589,Climatologia_PP!A:U,9+Precipitacion!$E$2,FALSE),"")</f>
        <v>69.733333333333334</v>
      </c>
      <c r="AS589" s="70" t="str">
        <f t="shared" si="57"/>
        <v/>
      </c>
      <c r="AT589" s="70" t="str">
        <f t="shared" si="58"/>
        <v/>
      </c>
      <c r="AU589" s="70" t="str">
        <f t="shared" si="59"/>
        <v/>
      </c>
      <c r="AV589" s="70">
        <f>IFERROR(VLOOKUP(A589,Maximos!A:AQ,8+(Precipitacion!$E$2-1)*3,FALSE),"")</f>
        <v>65</v>
      </c>
      <c r="AW589" s="79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589" s="72" t="str">
        <f t="shared" si="60"/>
        <v>NA</v>
      </c>
    </row>
    <row r="590" spans="1:50" ht="15" customHeight="1" x14ac:dyDescent="0.25">
      <c r="A590" s="68">
        <v>26135160</v>
      </c>
      <c r="B590" s="69" t="s">
        <v>903</v>
      </c>
      <c r="C590" s="69" t="s">
        <v>863</v>
      </c>
      <c r="D590" s="70">
        <v>-75.579972220000002</v>
      </c>
      <c r="E590" s="70">
        <v>4.8416666670000001</v>
      </c>
      <c r="F590" s="68">
        <v>1947</v>
      </c>
      <c r="G590" s="68">
        <v>66</v>
      </c>
      <c r="H590" s="68">
        <v>66682</v>
      </c>
      <c r="I590" s="69" t="s">
        <v>65</v>
      </c>
      <c r="J590" s="69" t="s">
        <v>895</v>
      </c>
      <c r="K590" s="72">
        <v>0</v>
      </c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87"/>
      <c r="AP590" s="70">
        <f t="shared" si="55"/>
        <v>1</v>
      </c>
      <c r="AQ590" s="70">
        <f t="shared" si="56"/>
        <v>0</v>
      </c>
      <c r="AR590" s="70">
        <f>IFERROR(VLOOKUP(A590,Climatologia_PP!A:U,9+Precipitacion!$E$2,FALSE),"")</f>
        <v>132.13993745247521</v>
      </c>
      <c r="AS590" s="70">
        <f t="shared" si="57"/>
        <v>0</v>
      </c>
      <c r="AT590" s="70">
        <f t="shared" si="58"/>
        <v>85.805613170427662</v>
      </c>
      <c r="AU590" s="70">
        <f t="shared" si="59"/>
        <v>0</v>
      </c>
      <c r="AV590" s="70">
        <f>IFERROR(VLOOKUP(A590,Maximos!A:AQ,8+(Precipitacion!$E$2-1)*3,FALSE),"")</f>
        <v>79</v>
      </c>
      <c r="AW590" s="79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90" s="72">
        <f t="shared" si="60"/>
        <v>-79</v>
      </c>
    </row>
    <row r="591" spans="1:50" ht="15" customHeight="1" x14ac:dyDescent="0.25">
      <c r="A591" s="68">
        <v>26130020</v>
      </c>
      <c r="B591" s="69" t="s">
        <v>904</v>
      </c>
      <c r="C591" s="69" t="s">
        <v>863</v>
      </c>
      <c r="D591" s="70">
        <v>-75.558055555999999</v>
      </c>
      <c r="E591" s="70">
        <v>4.8441666669999996</v>
      </c>
      <c r="F591" s="68">
        <v>2001</v>
      </c>
      <c r="G591" s="68">
        <v>66</v>
      </c>
      <c r="H591" s="68">
        <v>66682</v>
      </c>
      <c r="I591" s="69" t="s">
        <v>65</v>
      </c>
      <c r="J591" s="69" t="s">
        <v>895</v>
      </c>
      <c r="K591" s="72">
        <v>0</v>
      </c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87"/>
      <c r="AP591" s="70">
        <f t="shared" si="55"/>
        <v>1</v>
      </c>
      <c r="AQ591" s="70">
        <f t="shared" si="56"/>
        <v>0</v>
      </c>
      <c r="AR591" s="70">
        <f>IFERROR(VLOOKUP(A591,Climatologia_PP!A:U,9+Precipitacion!$E$2,FALSE),"")</f>
        <v>119.2655172413793</v>
      </c>
      <c r="AS591" s="70">
        <f t="shared" si="57"/>
        <v>0</v>
      </c>
      <c r="AT591" s="70">
        <f t="shared" si="58"/>
        <v>87.188575083426031</v>
      </c>
      <c r="AU591" s="70">
        <f t="shared" si="59"/>
        <v>0</v>
      </c>
      <c r="AV591" s="70">
        <f>IFERROR(VLOOKUP(A591,Maximos!A:AQ,8+(Precipitacion!$E$2-1)*3,FALSE),"")</f>
        <v>120</v>
      </c>
      <c r="AW591" s="79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591" s="72">
        <f t="shared" si="60"/>
        <v>-120</v>
      </c>
    </row>
    <row r="592" spans="1:50" ht="15" customHeight="1" x14ac:dyDescent="0.25">
      <c r="A592" s="68">
        <v>26020470</v>
      </c>
      <c r="B592" s="69" t="s">
        <v>905</v>
      </c>
      <c r="C592" s="69" t="s">
        <v>863</v>
      </c>
      <c r="D592" s="70">
        <v>-76.441416666999999</v>
      </c>
      <c r="E592" s="70">
        <v>3.0483611110000002</v>
      </c>
      <c r="F592" s="68">
        <v>1041</v>
      </c>
      <c r="G592" s="68">
        <v>19</v>
      </c>
      <c r="H592" s="68">
        <v>19698</v>
      </c>
      <c r="I592" s="69" t="s">
        <v>422</v>
      </c>
      <c r="J592" s="69" t="s">
        <v>906</v>
      </c>
      <c r="K592" s="72">
        <v>0</v>
      </c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87"/>
      <c r="AP592" s="70">
        <f t="shared" si="55"/>
        <v>1</v>
      </c>
      <c r="AQ592" s="70">
        <f t="shared" si="56"/>
        <v>0</v>
      </c>
      <c r="AR592" s="70" t="str">
        <f>IFERROR(VLOOKUP(A592,Climatologia_PP!A:U,9+Precipitacion!$E$2,FALSE),"")</f>
        <v/>
      </c>
      <c r="AS592" s="70" t="str">
        <f t="shared" si="57"/>
        <v/>
      </c>
      <c r="AT592" s="70" t="str">
        <f t="shared" si="58"/>
        <v/>
      </c>
      <c r="AU592" s="70">
        <f t="shared" si="59"/>
        <v>0</v>
      </c>
      <c r="AV592" s="70">
        <f>IFERROR(VLOOKUP(A592,Maximos!A:AQ,8+(Precipitacion!$E$2-1)*3,FALSE),"")</f>
        <v>72</v>
      </c>
      <c r="AW592" s="79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592" s="72">
        <f t="shared" si="60"/>
        <v>-72</v>
      </c>
    </row>
    <row r="593" spans="1:50" ht="15" customHeight="1" x14ac:dyDescent="0.25">
      <c r="A593" s="68">
        <v>26060020</v>
      </c>
      <c r="B593" s="69" t="s">
        <v>907</v>
      </c>
      <c r="C593" s="69" t="s">
        <v>863</v>
      </c>
      <c r="D593" s="70">
        <v>-76.346611111000001</v>
      </c>
      <c r="E593" s="70">
        <v>3.3202222219999999</v>
      </c>
      <c r="F593" s="68">
        <v>1003</v>
      </c>
      <c r="G593" s="68">
        <v>76</v>
      </c>
      <c r="H593" s="68">
        <v>76130</v>
      </c>
      <c r="I593" s="69" t="s">
        <v>864</v>
      </c>
      <c r="J593" s="69" t="s">
        <v>908</v>
      </c>
      <c r="K593" s="72">
        <v>0</v>
      </c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87"/>
      <c r="AP593" s="70">
        <f t="shared" si="55"/>
        <v>1</v>
      </c>
      <c r="AQ593" s="70">
        <f t="shared" si="56"/>
        <v>0</v>
      </c>
      <c r="AR593" s="70">
        <f>IFERROR(VLOOKUP(A593,Climatologia_PP!A:U,9+Precipitacion!$E$2,FALSE),"")</f>
        <v>39.93333333333333</v>
      </c>
      <c r="AS593" s="70">
        <f t="shared" si="57"/>
        <v>0</v>
      </c>
      <c r="AT593" s="70">
        <f t="shared" si="58"/>
        <v>95.710387096774198</v>
      </c>
      <c r="AU593" s="70">
        <f t="shared" si="59"/>
        <v>0</v>
      </c>
      <c r="AV593" s="70">
        <f>IFERROR(VLOOKUP(A593,Maximos!A:AQ,8+(Precipitacion!$E$2-1)*3,FALSE),"")</f>
        <v>107.3</v>
      </c>
      <c r="AW593" s="79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593" s="72">
        <f t="shared" si="60"/>
        <v>-107.3</v>
      </c>
    </row>
    <row r="594" spans="1:50" ht="15" customHeight="1" x14ac:dyDescent="0.25">
      <c r="A594" s="68">
        <v>26070760</v>
      </c>
      <c r="B594" s="69" t="s">
        <v>909</v>
      </c>
      <c r="C594" s="69" t="s">
        <v>863</v>
      </c>
      <c r="D594" s="70">
        <v>-76.239138889000003</v>
      </c>
      <c r="E594" s="70">
        <v>3.3277777780000002</v>
      </c>
      <c r="F594" s="68">
        <v>1059</v>
      </c>
      <c r="G594" s="68">
        <v>76</v>
      </c>
      <c r="H594" s="68">
        <v>76275</v>
      </c>
      <c r="I594" s="69" t="s">
        <v>864</v>
      </c>
      <c r="J594" s="69" t="s">
        <v>909</v>
      </c>
      <c r="K594" s="72">
        <v>0</v>
      </c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87"/>
      <c r="AP594" s="70">
        <f t="shared" si="55"/>
        <v>1</v>
      </c>
      <c r="AQ594" s="70">
        <f t="shared" si="56"/>
        <v>0</v>
      </c>
      <c r="AR594" s="70">
        <f>IFERROR(VLOOKUP(A594,Climatologia_PP!A:U,9+Precipitacion!$E$2,FALSE),"")</f>
        <v>41.733333333333327</v>
      </c>
      <c r="AS594" s="70">
        <f t="shared" si="57"/>
        <v>0</v>
      </c>
      <c r="AT594" s="70">
        <f t="shared" si="58"/>
        <v>95.517032258064518</v>
      </c>
      <c r="AU594" s="70">
        <f t="shared" si="59"/>
        <v>0</v>
      </c>
      <c r="AV594" s="70">
        <f>IFERROR(VLOOKUP(A594,Maximos!A:AQ,8+(Precipitacion!$E$2-1)*3,FALSE),"")</f>
        <v>90</v>
      </c>
      <c r="AW594" s="79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19545</v>
      </c>
      <c r="AX594" s="72">
        <f t="shared" si="60"/>
        <v>-90</v>
      </c>
    </row>
    <row r="595" spans="1:50" ht="15" customHeight="1" x14ac:dyDescent="0.25">
      <c r="A595" s="68">
        <v>26110150</v>
      </c>
      <c r="B595" s="69" t="s">
        <v>910</v>
      </c>
      <c r="C595" s="69" t="s">
        <v>863</v>
      </c>
      <c r="D595" s="70">
        <v>-75.986500000000007</v>
      </c>
      <c r="E595" s="70">
        <v>4.7938333330000003</v>
      </c>
      <c r="F595" s="68">
        <v>960</v>
      </c>
      <c r="G595" s="68">
        <v>76</v>
      </c>
      <c r="H595" s="68">
        <v>76041</v>
      </c>
      <c r="I595" s="69" t="s">
        <v>864</v>
      </c>
      <c r="J595" s="69" t="s">
        <v>911</v>
      </c>
      <c r="K595" s="72">
        <v>0</v>
      </c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87"/>
      <c r="AP595" s="70">
        <f t="shared" si="55"/>
        <v>1</v>
      </c>
      <c r="AQ595" s="70">
        <f t="shared" si="56"/>
        <v>0</v>
      </c>
      <c r="AR595" s="70">
        <f>IFERROR(VLOOKUP(A595,Climatologia_PP!A:U,9+Precipitacion!$E$2,FALSE),"")</f>
        <v>87.74444444444444</v>
      </c>
      <c r="AS595" s="70">
        <f t="shared" si="57"/>
        <v>0</v>
      </c>
      <c r="AT595" s="70">
        <f t="shared" si="58"/>
        <v>90.574548387096769</v>
      </c>
      <c r="AU595" s="70">
        <f t="shared" si="59"/>
        <v>0</v>
      </c>
      <c r="AV595" s="70">
        <f>IFERROR(VLOOKUP(A595,Maximos!A:AQ,8+(Precipitacion!$E$2-1)*3,FALSE),"")</f>
        <v>94.8</v>
      </c>
      <c r="AW595" s="79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44402</v>
      </c>
      <c r="AX595" s="72">
        <f t="shared" si="60"/>
        <v>-94.8</v>
      </c>
    </row>
    <row r="596" spans="1:50" ht="15" customHeight="1" x14ac:dyDescent="0.25">
      <c r="A596" s="68">
        <v>26025110</v>
      </c>
      <c r="B596" s="69" t="s">
        <v>912</v>
      </c>
      <c r="C596" s="69" t="s">
        <v>863</v>
      </c>
      <c r="D596" s="70">
        <v>-76.556250000000006</v>
      </c>
      <c r="E596" s="70">
        <v>3.0753888890000001</v>
      </c>
      <c r="F596" s="68">
        <v>1009</v>
      </c>
      <c r="G596" s="68">
        <v>19</v>
      </c>
      <c r="H596" s="68">
        <v>19698</v>
      </c>
      <c r="I596" s="69" t="s">
        <v>422</v>
      </c>
      <c r="J596" s="69" t="s">
        <v>906</v>
      </c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87"/>
      <c r="AP596" s="70">
        <f t="shared" si="55"/>
        <v>0</v>
      </c>
      <c r="AQ596" s="70" t="str">
        <f t="shared" si="56"/>
        <v/>
      </c>
      <c r="AR596" s="70" t="str">
        <f>IFERROR(VLOOKUP(A596,Climatologia_PP!A:U,9+Precipitacion!$E$2,FALSE),"")</f>
        <v/>
      </c>
      <c r="AS596" s="70" t="str">
        <f t="shared" si="57"/>
        <v/>
      </c>
      <c r="AT596" s="70" t="str">
        <f t="shared" si="58"/>
        <v/>
      </c>
      <c r="AU596" s="70" t="str">
        <f t="shared" si="59"/>
        <v/>
      </c>
      <c r="AV596" s="70">
        <f>IFERROR(VLOOKUP(A596,Maximos!A:AQ,8+(Precipitacion!$E$2-1)*3,FALSE),"")</f>
        <v>63.9</v>
      </c>
      <c r="AW596" s="79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96" s="72" t="str">
        <f t="shared" si="60"/>
        <v>NA</v>
      </c>
    </row>
    <row r="597" spans="1:50" ht="15" customHeight="1" x14ac:dyDescent="0.25">
      <c r="A597" s="68">
        <v>26100400</v>
      </c>
      <c r="B597" s="69" t="s">
        <v>913</v>
      </c>
      <c r="C597" s="69" t="s">
        <v>863</v>
      </c>
      <c r="D597" s="70">
        <v>-76.02</v>
      </c>
      <c r="E597" s="70">
        <v>4.3099999999999996</v>
      </c>
      <c r="F597" s="68">
        <v>17</v>
      </c>
      <c r="G597" s="68">
        <v>76</v>
      </c>
      <c r="H597" s="68">
        <v>76895</v>
      </c>
      <c r="I597" s="69" t="s">
        <v>864</v>
      </c>
      <c r="J597" s="69" t="s">
        <v>901</v>
      </c>
      <c r="K597" s="72">
        <v>0</v>
      </c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87"/>
      <c r="AP597" s="70">
        <f t="shared" si="55"/>
        <v>1</v>
      </c>
      <c r="AQ597" s="70">
        <f t="shared" si="56"/>
        <v>0</v>
      </c>
      <c r="AR597" s="70">
        <f>IFERROR(VLOOKUP(A597,Climatologia_PP!A:U,9+Precipitacion!$E$2,FALSE),"")</f>
        <v>110.8421052631579</v>
      </c>
      <c r="AS597" s="70">
        <f t="shared" si="57"/>
        <v>0</v>
      </c>
      <c r="AT597" s="70">
        <f t="shared" si="58"/>
        <v>88.093412563667229</v>
      </c>
      <c r="AU597" s="70">
        <f t="shared" si="59"/>
        <v>0</v>
      </c>
      <c r="AV597" s="70">
        <f>IFERROR(VLOOKUP(A597,Maximos!A:AQ,8+(Precipitacion!$E$2-1)*3,FALSE),"")</f>
        <v>95</v>
      </c>
      <c r="AW597" s="79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597" s="72">
        <f t="shared" si="60"/>
        <v>-95</v>
      </c>
    </row>
    <row r="598" spans="1:50" ht="15" customHeight="1" x14ac:dyDescent="0.25">
      <c r="A598" s="68">
        <v>26075080</v>
      </c>
      <c r="B598" s="69" t="s">
        <v>914</v>
      </c>
      <c r="C598" s="69" t="s">
        <v>863</v>
      </c>
      <c r="D598" s="70">
        <v>-76.299722222</v>
      </c>
      <c r="E598" s="70">
        <v>3.360416667</v>
      </c>
      <c r="F598" s="68">
        <v>128</v>
      </c>
      <c r="G598" s="68">
        <v>76</v>
      </c>
      <c r="H598" s="68">
        <v>76275</v>
      </c>
      <c r="I598" s="69" t="s">
        <v>864</v>
      </c>
      <c r="J598" s="69" t="s">
        <v>909</v>
      </c>
      <c r="K598" s="72">
        <v>0</v>
      </c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87"/>
      <c r="AP598" s="70">
        <f t="shared" si="55"/>
        <v>1</v>
      </c>
      <c r="AQ598" s="70">
        <f t="shared" si="56"/>
        <v>0</v>
      </c>
      <c r="AR598" s="70" t="str">
        <f>IFERROR(VLOOKUP(A598,Climatologia_PP!A:U,9+Precipitacion!$E$2,FALSE),"")</f>
        <v/>
      </c>
      <c r="AS598" s="70" t="str">
        <f t="shared" si="57"/>
        <v/>
      </c>
      <c r="AT598" s="70" t="str">
        <f t="shared" si="58"/>
        <v/>
      </c>
      <c r="AU598" s="70">
        <f t="shared" si="59"/>
        <v>0</v>
      </c>
      <c r="AV598" s="70">
        <f>IFERROR(VLOOKUP(A598,Maximos!A:AQ,8+(Precipitacion!$E$2-1)*3,FALSE),"")</f>
        <v>50.3</v>
      </c>
      <c r="AW598" s="79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98" s="72">
        <f t="shared" si="60"/>
        <v>-50.3</v>
      </c>
    </row>
    <row r="599" spans="1:50" ht="15" customHeight="1" x14ac:dyDescent="0.25">
      <c r="A599" s="68">
        <v>26020250</v>
      </c>
      <c r="B599" s="69" t="s">
        <v>915</v>
      </c>
      <c r="C599" s="69" t="s">
        <v>863</v>
      </c>
      <c r="D599" s="70">
        <v>-76.546972220000001</v>
      </c>
      <c r="E599" s="70">
        <v>2.9036944440000001</v>
      </c>
      <c r="F599" s="68">
        <v>1397</v>
      </c>
      <c r="G599" s="68">
        <v>19</v>
      </c>
      <c r="H599" s="68">
        <v>19698</v>
      </c>
      <c r="I599" s="69" t="s">
        <v>422</v>
      </c>
      <c r="J599" s="69" t="s">
        <v>906</v>
      </c>
      <c r="K599" s="72">
        <v>0</v>
      </c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87"/>
      <c r="AP599" s="70">
        <f t="shared" si="55"/>
        <v>1</v>
      </c>
      <c r="AQ599" s="70">
        <f t="shared" si="56"/>
        <v>0</v>
      </c>
      <c r="AR599" s="70">
        <f>IFERROR(VLOOKUP(A599,Climatologia_PP!A:U,9+Precipitacion!$E$2,FALSE),"")</f>
        <v>72.964285714285708</v>
      </c>
      <c r="AS599" s="70">
        <f t="shared" si="57"/>
        <v>0</v>
      </c>
      <c r="AT599" s="70">
        <f t="shared" si="58"/>
        <v>92.162223502304144</v>
      </c>
      <c r="AU599" s="70">
        <f t="shared" si="59"/>
        <v>0</v>
      </c>
      <c r="AV599" s="70">
        <f>IFERROR(VLOOKUP(A599,Maximos!A:AQ,8+(Precipitacion!$E$2-1)*3,FALSE),"")</f>
        <v>115</v>
      </c>
      <c r="AW599" s="79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99" s="72">
        <f t="shared" si="60"/>
        <v>-115</v>
      </c>
    </row>
    <row r="600" spans="1:50" ht="15" customHeight="1" x14ac:dyDescent="0.25">
      <c r="A600" s="68">
        <v>26125130</v>
      </c>
      <c r="B600" s="69" t="s">
        <v>916</v>
      </c>
      <c r="C600" s="69" t="s">
        <v>863</v>
      </c>
      <c r="D600" s="70">
        <v>-75.832361109999994</v>
      </c>
      <c r="E600" s="70">
        <v>4.185055556</v>
      </c>
      <c r="F600" s="68">
        <v>1749</v>
      </c>
      <c r="G600" s="68">
        <v>76</v>
      </c>
      <c r="H600" s="68">
        <v>76736</v>
      </c>
      <c r="I600" s="69" t="s">
        <v>864</v>
      </c>
      <c r="J600" s="69" t="s">
        <v>917</v>
      </c>
      <c r="K600" s="72">
        <v>0</v>
      </c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87"/>
      <c r="AP600" s="70">
        <f t="shared" si="55"/>
        <v>1</v>
      </c>
      <c r="AQ600" s="70">
        <f t="shared" si="56"/>
        <v>0</v>
      </c>
      <c r="AR600" s="70">
        <f>IFERROR(VLOOKUP(A600,Climatologia_PP!A:U,9+Precipitacion!$E$2,FALSE),"")</f>
        <v>96.55925925925925</v>
      </c>
      <c r="AS600" s="70">
        <f t="shared" si="57"/>
        <v>0</v>
      </c>
      <c r="AT600" s="70">
        <f t="shared" si="58"/>
        <v>89.62766666666667</v>
      </c>
      <c r="AU600" s="70">
        <f t="shared" si="59"/>
        <v>0</v>
      </c>
      <c r="AV600" s="70">
        <f>IFERROR(VLOOKUP(A600,Maximos!A:AQ,8+(Precipitacion!$E$2-1)*3,FALSE),"")</f>
        <v>68.900000000000006</v>
      </c>
      <c r="AW600" s="79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27229</v>
      </c>
      <c r="AX600" s="72">
        <f t="shared" si="60"/>
        <v>-68.900000000000006</v>
      </c>
    </row>
    <row r="601" spans="1:50" ht="15" customHeight="1" x14ac:dyDescent="0.25">
      <c r="A601" s="68">
        <v>26120120</v>
      </c>
      <c r="B601" s="69" t="s">
        <v>918</v>
      </c>
      <c r="C601" s="69" t="s">
        <v>863</v>
      </c>
      <c r="D601" s="70">
        <v>-75.834833333000006</v>
      </c>
      <c r="E601" s="70">
        <v>4.3315555559999996</v>
      </c>
      <c r="F601" s="68">
        <v>1240</v>
      </c>
      <c r="G601" s="68">
        <v>76</v>
      </c>
      <c r="H601" s="68">
        <v>76122</v>
      </c>
      <c r="I601" s="69" t="s">
        <v>864</v>
      </c>
      <c r="J601" s="69" t="s">
        <v>919</v>
      </c>
      <c r="K601" s="72">
        <v>0</v>
      </c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87"/>
      <c r="AP601" s="70">
        <f t="shared" si="55"/>
        <v>1</v>
      </c>
      <c r="AQ601" s="70">
        <f t="shared" si="56"/>
        <v>0</v>
      </c>
      <c r="AR601" s="70">
        <f>IFERROR(VLOOKUP(A601,Climatologia_PP!A:U,9+Precipitacion!$E$2,FALSE),"")</f>
        <v>72.906666666666666</v>
      </c>
      <c r="AS601" s="70">
        <f t="shared" si="57"/>
        <v>0</v>
      </c>
      <c r="AT601" s="70">
        <f t="shared" si="58"/>
        <v>92.1684129032258</v>
      </c>
      <c r="AU601" s="70">
        <f t="shared" si="59"/>
        <v>0</v>
      </c>
      <c r="AV601" s="70">
        <f>IFERROR(VLOOKUP(A601,Maximos!A:AQ,8+(Precipitacion!$E$2-1)*3,FALSE),"")</f>
        <v>100</v>
      </c>
      <c r="AW601" s="79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29067</v>
      </c>
      <c r="AX601" s="72">
        <f t="shared" si="60"/>
        <v>-100</v>
      </c>
    </row>
    <row r="602" spans="1:50" ht="15" customHeight="1" x14ac:dyDescent="0.25">
      <c r="A602" s="68">
        <v>26120170</v>
      </c>
      <c r="B602" s="69" t="s">
        <v>920</v>
      </c>
      <c r="C602" s="69" t="s">
        <v>863</v>
      </c>
      <c r="D602" s="70">
        <v>-75.706277779999994</v>
      </c>
      <c r="E602" s="70">
        <v>4.3327499999999999</v>
      </c>
      <c r="F602" s="68">
        <v>1685</v>
      </c>
      <c r="G602" s="68">
        <v>63</v>
      </c>
      <c r="H602" s="68">
        <v>63548</v>
      </c>
      <c r="I602" s="69" t="s">
        <v>68</v>
      </c>
      <c r="J602" s="69" t="s">
        <v>920</v>
      </c>
      <c r="K602" s="72">
        <v>0</v>
      </c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87"/>
      <c r="AP602" s="70">
        <f t="shared" si="55"/>
        <v>1</v>
      </c>
      <c r="AQ602" s="70">
        <f t="shared" si="56"/>
        <v>0</v>
      </c>
      <c r="AR602" s="70">
        <f>IFERROR(VLOOKUP(A602,Climatologia_PP!A:U,9+Precipitacion!$E$2,FALSE),"")</f>
        <v>75.61666666666666</v>
      </c>
      <c r="AS602" s="70">
        <f t="shared" si="57"/>
        <v>0</v>
      </c>
      <c r="AT602" s="70">
        <f t="shared" si="58"/>
        <v>91.87730645161291</v>
      </c>
      <c r="AU602" s="70">
        <f t="shared" si="59"/>
        <v>0</v>
      </c>
      <c r="AV602" s="70">
        <f>IFERROR(VLOOKUP(A602,Maximos!A:AQ,8+(Precipitacion!$E$2-1)*3,FALSE),"")</f>
        <v>80</v>
      </c>
      <c r="AW602" s="79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602" s="72">
        <f t="shared" si="60"/>
        <v>-80</v>
      </c>
    </row>
    <row r="603" spans="1:50" ht="15" customHeight="1" x14ac:dyDescent="0.25">
      <c r="A603" s="68">
        <v>26110040</v>
      </c>
      <c r="B603" s="69" t="s">
        <v>35</v>
      </c>
      <c r="C603" s="69" t="s">
        <v>863</v>
      </c>
      <c r="D603" s="70">
        <v>-76.190444439999993</v>
      </c>
      <c r="E603" s="70">
        <v>4.3429444439999996</v>
      </c>
      <c r="F603" s="68">
        <v>972</v>
      </c>
      <c r="G603" s="68">
        <v>76</v>
      </c>
      <c r="H603" s="68">
        <v>76100</v>
      </c>
      <c r="I603" s="69" t="s">
        <v>864</v>
      </c>
      <c r="J603" s="69" t="s">
        <v>35</v>
      </c>
      <c r="K603" s="72">
        <v>0</v>
      </c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87"/>
      <c r="AP603" s="70">
        <f t="shared" si="55"/>
        <v>1</v>
      </c>
      <c r="AQ603" s="70">
        <f t="shared" si="56"/>
        <v>0</v>
      </c>
      <c r="AR603" s="70">
        <f>IFERROR(VLOOKUP(A603,Climatologia_PP!A:U,9+Precipitacion!$E$2,FALSE),"")</f>
        <v>59.866666666666667</v>
      </c>
      <c r="AS603" s="70">
        <f t="shared" si="57"/>
        <v>0</v>
      </c>
      <c r="AT603" s="70">
        <f t="shared" si="58"/>
        <v>93.569161290322583</v>
      </c>
      <c r="AU603" s="70">
        <f t="shared" si="59"/>
        <v>0</v>
      </c>
      <c r="AV603" s="70">
        <f>IFERROR(VLOOKUP(A603,Maximos!A:AQ,8+(Precipitacion!$E$2-1)*3,FALSE),"")</f>
        <v>90</v>
      </c>
      <c r="AW603" s="79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24312</v>
      </c>
      <c r="AX603" s="72">
        <f t="shared" si="60"/>
        <v>-90</v>
      </c>
    </row>
    <row r="604" spans="1:50" ht="15" customHeight="1" x14ac:dyDescent="0.25">
      <c r="A604" s="68">
        <v>26135100</v>
      </c>
      <c r="B604" s="69" t="s">
        <v>921</v>
      </c>
      <c r="C604" s="69" t="s">
        <v>863</v>
      </c>
      <c r="D604" s="70">
        <v>-75.877555560000005</v>
      </c>
      <c r="E604" s="70">
        <v>4.8780277779999999</v>
      </c>
      <c r="F604" s="68">
        <v>995</v>
      </c>
      <c r="G604" s="68">
        <v>66</v>
      </c>
      <c r="H604" s="68">
        <v>66001</v>
      </c>
      <c r="I604" s="69" t="s">
        <v>65</v>
      </c>
      <c r="J604" s="69" t="s">
        <v>66</v>
      </c>
      <c r="K604" s="72">
        <v>0</v>
      </c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87"/>
      <c r="AP604" s="70">
        <f t="shared" si="55"/>
        <v>1</v>
      </c>
      <c r="AQ604" s="70">
        <f t="shared" si="56"/>
        <v>0</v>
      </c>
      <c r="AR604" s="70" t="str">
        <f>IFERROR(VLOOKUP(A604,Climatologia_PP!A:U,9+Precipitacion!$E$2,FALSE),"")</f>
        <v/>
      </c>
      <c r="AS604" s="70" t="str">
        <f t="shared" si="57"/>
        <v/>
      </c>
      <c r="AT604" s="70" t="str">
        <f t="shared" si="58"/>
        <v/>
      </c>
      <c r="AU604" s="70">
        <f t="shared" si="59"/>
        <v>0</v>
      </c>
      <c r="AV604" s="70">
        <f>IFERROR(VLOOKUP(A604,Maximos!A:AQ,8+(Precipitacion!$E$2-1)*3,FALSE),"")</f>
        <v>81.599999999999994</v>
      </c>
      <c r="AW604" s="79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604" s="72">
        <f t="shared" si="60"/>
        <v>-81.599999999999994</v>
      </c>
    </row>
    <row r="605" spans="1:50" ht="15" customHeight="1" x14ac:dyDescent="0.25">
      <c r="A605" s="68">
        <v>26130170</v>
      </c>
      <c r="B605" s="69" t="s">
        <v>922</v>
      </c>
      <c r="C605" s="69" t="s">
        <v>863</v>
      </c>
      <c r="D605" s="70">
        <v>-75.55805556</v>
      </c>
      <c r="E605" s="70">
        <v>4.8855555559999999</v>
      </c>
      <c r="F605" s="68">
        <v>2134</v>
      </c>
      <c r="G605" s="68">
        <v>66</v>
      </c>
      <c r="H605" s="68">
        <v>66682</v>
      </c>
      <c r="I605" s="69" t="s">
        <v>65</v>
      </c>
      <c r="J605" s="69" t="s">
        <v>895</v>
      </c>
      <c r="K605" s="72">
        <v>0</v>
      </c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87"/>
      <c r="AP605" s="70">
        <f t="shared" si="55"/>
        <v>1</v>
      </c>
      <c r="AQ605" s="70">
        <f t="shared" si="56"/>
        <v>0</v>
      </c>
      <c r="AR605" s="70">
        <f>IFERROR(VLOOKUP(A605,Climatologia_PP!A:U,9+Precipitacion!$E$2,FALSE),"")</f>
        <v>112.23666666666669</v>
      </c>
      <c r="AS605" s="70">
        <f t="shared" si="57"/>
        <v>0</v>
      </c>
      <c r="AT605" s="70">
        <f t="shared" si="58"/>
        <v>87.943609677419346</v>
      </c>
      <c r="AU605" s="70">
        <f t="shared" si="59"/>
        <v>0</v>
      </c>
      <c r="AV605" s="70">
        <f>IFERROR(VLOOKUP(A605,Maximos!A:AQ,8+(Precipitacion!$E$2-1)*3,FALSE),"")</f>
        <v>101</v>
      </c>
      <c r="AW605" s="79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40734</v>
      </c>
      <c r="AX605" s="72">
        <f t="shared" si="60"/>
        <v>-101</v>
      </c>
    </row>
    <row r="606" spans="1:50" ht="15" customHeight="1" x14ac:dyDescent="0.25">
      <c r="A606" s="68">
        <v>54025010</v>
      </c>
      <c r="B606" s="69" t="s">
        <v>923</v>
      </c>
      <c r="C606" s="69" t="s">
        <v>863</v>
      </c>
      <c r="D606" s="70">
        <v>-76.676666667000006</v>
      </c>
      <c r="E606" s="70">
        <v>4.8980833329999998</v>
      </c>
      <c r="F606" s="68">
        <v>1115</v>
      </c>
      <c r="G606" s="68">
        <v>27</v>
      </c>
      <c r="H606" s="68">
        <v>27491</v>
      </c>
      <c r="I606" s="69" t="s">
        <v>87</v>
      </c>
      <c r="J606" s="69" t="s">
        <v>924</v>
      </c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87"/>
      <c r="AP606" s="70">
        <f t="shared" si="55"/>
        <v>0</v>
      </c>
      <c r="AQ606" s="70" t="str">
        <f t="shared" si="56"/>
        <v/>
      </c>
      <c r="AR606" s="70" t="str">
        <f>IFERROR(VLOOKUP(A606,Climatologia_PP!A:U,9+Precipitacion!$E$2,FALSE),"")</f>
        <v/>
      </c>
      <c r="AS606" s="70" t="str">
        <f t="shared" si="57"/>
        <v/>
      </c>
      <c r="AT606" s="70" t="str">
        <f t="shared" si="58"/>
        <v/>
      </c>
      <c r="AU606" s="70" t="str">
        <f t="shared" si="59"/>
        <v/>
      </c>
      <c r="AV606" s="70">
        <f>IFERROR(VLOOKUP(A606,Maximos!A:AQ,8+(Precipitacion!$E$2-1)*3,FALSE),"")</f>
        <v>121</v>
      </c>
      <c r="AW606" s="79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606" s="72" t="str">
        <f t="shared" si="60"/>
        <v>NA</v>
      </c>
    </row>
    <row r="607" spans="1:50" ht="15" customHeight="1" x14ac:dyDescent="0.25">
      <c r="A607" s="68">
        <v>26030150</v>
      </c>
      <c r="B607" s="69" t="s">
        <v>925</v>
      </c>
      <c r="C607" s="69" t="s">
        <v>863</v>
      </c>
      <c r="D607" s="70">
        <v>-76.706944440000001</v>
      </c>
      <c r="E607" s="70">
        <v>2.943333333</v>
      </c>
      <c r="F607" s="68">
        <v>1171</v>
      </c>
      <c r="G607" s="68">
        <v>19</v>
      </c>
      <c r="H607" s="68">
        <v>19780</v>
      </c>
      <c r="I607" s="69" t="s">
        <v>422</v>
      </c>
      <c r="J607" s="69" t="s">
        <v>926</v>
      </c>
      <c r="K607" s="72">
        <v>0</v>
      </c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87"/>
      <c r="AP607" s="70">
        <f t="shared" si="55"/>
        <v>1</v>
      </c>
      <c r="AQ607" s="70">
        <f t="shared" si="56"/>
        <v>0</v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>
        <f t="shared" si="59"/>
        <v>0</v>
      </c>
      <c r="AV607" s="70">
        <f>IFERROR(VLOOKUP(A607,Maximos!A:AQ,8+(Precipitacion!$E$2-1)*3,FALSE),"")</f>
        <v>97.3</v>
      </c>
      <c r="AW607" s="79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607" s="72">
        <f t="shared" si="60"/>
        <v>-97.3</v>
      </c>
    </row>
    <row r="608" spans="1:50" ht="15" customHeight="1" x14ac:dyDescent="0.25">
      <c r="A608" s="68">
        <v>26115080</v>
      </c>
      <c r="B608" s="69" t="s">
        <v>908</v>
      </c>
      <c r="C608" s="69" t="s">
        <v>863</v>
      </c>
      <c r="D608" s="70">
        <v>-76.079888890000007</v>
      </c>
      <c r="E608" s="70">
        <v>4.4809166669999998</v>
      </c>
      <c r="F608" s="68">
        <v>945</v>
      </c>
      <c r="G608" s="68">
        <v>76</v>
      </c>
      <c r="H608" s="68">
        <v>76622</v>
      </c>
      <c r="I608" s="69" t="s">
        <v>864</v>
      </c>
      <c r="J608" s="69" t="s">
        <v>927</v>
      </c>
      <c r="K608" s="72">
        <v>0</v>
      </c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87"/>
      <c r="AP608" s="70">
        <f t="shared" si="55"/>
        <v>1</v>
      </c>
      <c r="AQ608" s="70">
        <f t="shared" si="56"/>
        <v>0</v>
      </c>
      <c r="AR608" s="70">
        <f>IFERROR(VLOOKUP(A608,Climatologia_PP!A:U,9+Precipitacion!$E$2,FALSE),"")</f>
        <v>71.376666666666679</v>
      </c>
      <c r="AS608" s="70">
        <f t="shared" si="57"/>
        <v>0</v>
      </c>
      <c r="AT608" s="70">
        <f t="shared" si="58"/>
        <v>92.332764516129032</v>
      </c>
      <c r="AU608" s="70">
        <f t="shared" si="59"/>
        <v>0</v>
      </c>
      <c r="AV608" s="70">
        <f>IFERROR(VLOOKUP(A608,Maximos!A:AQ,8+(Precipitacion!$E$2-1)*3,FALSE),"")</f>
        <v>76.599999999999994</v>
      </c>
      <c r="AW608" s="79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608" s="72">
        <f t="shared" si="60"/>
        <v>-76.599999999999994</v>
      </c>
    </row>
    <row r="609" spans="1:50" ht="15" customHeight="1" x14ac:dyDescent="0.25">
      <c r="A609" s="68">
        <v>26090630</v>
      </c>
      <c r="B609" s="69" t="s">
        <v>928</v>
      </c>
      <c r="C609" s="69" t="s">
        <v>863</v>
      </c>
      <c r="D609" s="70">
        <v>-76.331944440000001</v>
      </c>
      <c r="E609" s="70">
        <v>3.770138889</v>
      </c>
      <c r="F609" s="68">
        <v>990</v>
      </c>
      <c r="G609" s="68">
        <v>76</v>
      </c>
      <c r="H609" s="68">
        <v>76318</v>
      </c>
      <c r="I609" s="69" t="s">
        <v>864</v>
      </c>
      <c r="J609" s="69" t="s">
        <v>929</v>
      </c>
      <c r="K609" s="72">
        <v>0</v>
      </c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87"/>
      <c r="AP609" s="70">
        <f t="shared" si="55"/>
        <v>1</v>
      </c>
      <c r="AQ609" s="70">
        <f t="shared" si="56"/>
        <v>0</v>
      </c>
      <c r="AR609" s="70">
        <f>IFERROR(VLOOKUP(A609,Climatologia_PP!A:U,9+Precipitacion!$E$2,FALSE),"")</f>
        <v>42.7</v>
      </c>
      <c r="AS609" s="70">
        <f t="shared" si="57"/>
        <v>0</v>
      </c>
      <c r="AT609" s="70">
        <f t="shared" si="58"/>
        <v>95.413193548387099</v>
      </c>
      <c r="AU609" s="70">
        <f t="shared" si="59"/>
        <v>0</v>
      </c>
      <c r="AV609" s="70">
        <f>IFERROR(VLOOKUP(A609,Maximos!A:AQ,8+(Precipitacion!$E$2-1)*3,FALSE),"")</f>
        <v>60</v>
      </c>
      <c r="AW609" s="79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37440</v>
      </c>
      <c r="AX609" s="72">
        <f t="shared" si="60"/>
        <v>-60</v>
      </c>
    </row>
    <row r="610" spans="1:50" ht="15" customHeight="1" x14ac:dyDescent="0.25">
      <c r="A610" s="68">
        <v>26090060</v>
      </c>
      <c r="B610" s="69" t="s">
        <v>930</v>
      </c>
      <c r="C610" s="69" t="s">
        <v>863</v>
      </c>
      <c r="D610" s="70">
        <v>-76.165555560000001</v>
      </c>
      <c r="E610" s="70">
        <v>3.7732222219999998</v>
      </c>
      <c r="F610" s="68">
        <v>1826</v>
      </c>
      <c r="G610" s="68">
        <v>76</v>
      </c>
      <c r="H610" s="68">
        <v>76306</v>
      </c>
      <c r="I610" s="69" t="s">
        <v>864</v>
      </c>
      <c r="J610" s="69" t="s">
        <v>931</v>
      </c>
      <c r="K610" s="72">
        <v>0</v>
      </c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87"/>
      <c r="AP610" s="70">
        <f t="shared" si="55"/>
        <v>1</v>
      </c>
      <c r="AQ610" s="70">
        <f t="shared" si="56"/>
        <v>0</v>
      </c>
      <c r="AR610" s="70">
        <f>IFERROR(VLOOKUP(A610,Climatologia_PP!A:U,9+Precipitacion!$E$2,FALSE),"")</f>
        <v>39.869999999999997</v>
      </c>
      <c r="AS610" s="70">
        <f t="shared" si="57"/>
        <v>0</v>
      </c>
      <c r="AT610" s="70">
        <f t="shared" si="58"/>
        <v>95.717190322580649</v>
      </c>
      <c r="AU610" s="70">
        <f t="shared" si="59"/>
        <v>0</v>
      </c>
      <c r="AV610" s="70">
        <f>IFERROR(VLOOKUP(A610,Maximos!A:AQ,8+(Precipitacion!$E$2-1)*3,FALSE),"")</f>
        <v>63</v>
      </c>
      <c r="AW610" s="79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10" s="72">
        <f t="shared" si="60"/>
        <v>-63</v>
      </c>
    </row>
    <row r="611" spans="1:50" ht="15" customHeight="1" x14ac:dyDescent="0.25">
      <c r="A611" s="68">
        <v>26110230</v>
      </c>
      <c r="B611" s="69" t="s">
        <v>932</v>
      </c>
      <c r="C611" s="69" t="s">
        <v>863</v>
      </c>
      <c r="D611" s="70">
        <v>-76.100527779999993</v>
      </c>
      <c r="E611" s="70">
        <v>4.4186666670000001</v>
      </c>
      <c r="F611" s="68">
        <v>933</v>
      </c>
      <c r="G611" s="68">
        <v>76</v>
      </c>
      <c r="H611" s="68">
        <v>76622</v>
      </c>
      <c r="I611" s="69" t="s">
        <v>864</v>
      </c>
      <c r="J611" s="69" t="s">
        <v>927</v>
      </c>
      <c r="K611" s="72">
        <v>0</v>
      </c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87"/>
      <c r="AP611" s="70">
        <f t="shared" si="55"/>
        <v>1</v>
      </c>
      <c r="AQ611" s="70">
        <f t="shared" si="56"/>
        <v>0</v>
      </c>
      <c r="AR611" s="70">
        <f>IFERROR(VLOOKUP(A611,Climatologia_PP!A:U,9+Precipitacion!$E$2,FALSE),"")</f>
        <v>80.7</v>
      </c>
      <c r="AS611" s="70">
        <f t="shared" si="57"/>
        <v>0</v>
      </c>
      <c r="AT611" s="70">
        <f t="shared" si="58"/>
        <v>91.331258064516135</v>
      </c>
      <c r="AU611" s="70">
        <f t="shared" si="59"/>
        <v>0</v>
      </c>
      <c r="AV611" s="70">
        <f>IFERROR(VLOOKUP(A611,Maximos!A:AQ,8+(Precipitacion!$E$2-1)*3,FALSE),"")</f>
        <v>77</v>
      </c>
      <c r="AW611" s="79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611" s="72">
        <f t="shared" si="60"/>
        <v>-77</v>
      </c>
    </row>
    <row r="612" spans="1:50" ht="15" customHeight="1" x14ac:dyDescent="0.25">
      <c r="A612" s="68">
        <v>54020060</v>
      </c>
      <c r="B612" s="69" t="s">
        <v>933</v>
      </c>
      <c r="C612" s="69" t="s">
        <v>863</v>
      </c>
      <c r="D612" s="70">
        <v>-76.650000000000006</v>
      </c>
      <c r="E612" s="70">
        <v>5.0599999999999996</v>
      </c>
      <c r="F612" s="68">
        <v>61</v>
      </c>
      <c r="G612" s="68">
        <v>27</v>
      </c>
      <c r="H612" s="68">
        <v>27205</v>
      </c>
      <c r="I612" s="69" t="s">
        <v>87</v>
      </c>
      <c r="J612" s="69" t="s">
        <v>934</v>
      </c>
      <c r="K612" s="72">
        <v>0</v>
      </c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87"/>
      <c r="AP612" s="70">
        <f t="shared" si="55"/>
        <v>1</v>
      </c>
      <c r="AQ612" s="70">
        <f t="shared" si="56"/>
        <v>0</v>
      </c>
      <c r="AR612" s="70" t="str">
        <f>IFERROR(VLOOKUP(A612,Climatologia_PP!A:U,9+Precipitacion!$E$2,FALSE),"")</f>
        <v/>
      </c>
      <c r="AS612" s="70" t="str">
        <f t="shared" si="57"/>
        <v/>
      </c>
      <c r="AT612" s="70" t="str">
        <f t="shared" si="58"/>
        <v/>
      </c>
      <c r="AU612" s="70">
        <f t="shared" si="59"/>
        <v>0</v>
      </c>
      <c r="AV612" s="70">
        <f>IFERROR(VLOOKUP(A612,Maximos!A:AQ,8+(Precipitacion!$E$2-1)*3,FALSE),"")</f>
        <v>165</v>
      </c>
      <c r="AW612" s="79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44400</v>
      </c>
      <c r="AX612" s="72">
        <f t="shared" si="60"/>
        <v>-165</v>
      </c>
    </row>
    <row r="613" spans="1:50" ht="15" customHeight="1" x14ac:dyDescent="0.25">
      <c r="A613" s="68">
        <v>26145030</v>
      </c>
      <c r="B613" s="69" t="s">
        <v>918</v>
      </c>
      <c r="C613" s="69" t="s">
        <v>863</v>
      </c>
      <c r="D613" s="70">
        <v>-75.97</v>
      </c>
      <c r="E613" s="70">
        <v>5.08</v>
      </c>
      <c r="F613" s="68">
        <v>1763</v>
      </c>
      <c r="G613" s="68">
        <v>66</v>
      </c>
      <c r="H613" s="68">
        <v>66687</v>
      </c>
      <c r="I613" s="69" t="s">
        <v>65</v>
      </c>
      <c r="J613" s="69" t="s">
        <v>935</v>
      </c>
      <c r="K613" s="72">
        <v>0</v>
      </c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87"/>
      <c r="AP613" s="70">
        <f t="shared" si="55"/>
        <v>1</v>
      </c>
      <c r="AQ613" s="70">
        <f t="shared" si="56"/>
        <v>0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0</v>
      </c>
      <c r="AV613" s="70">
        <f>IFERROR(VLOOKUP(A613,Maximos!A:AQ,8+(Precipitacion!$E$2-1)*3,FALSE),"")</f>
        <v>88</v>
      </c>
      <c r="AW613" s="79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30875</v>
      </c>
      <c r="AX613" s="72">
        <f t="shared" si="60"/>
        <v>-88</v>
      </c>
    </row>
    <row r="614" spans="1:50" ht="15" customHeight="1" x14ac:dyDescent="0.25">
      <c r="A614" s="68">
        <v>26010020</v>
      </c>
      <c r="B614" s="69" t="s">
        <v>936</v>
      </c>
      <c r="C614" s="69" t="s">
        <v>863</v>
      </c>
      <c r="D614" s="70">
        <v>-76.495500000000007</v>
      </c>
      <c r="E614" s="70">
        <v>2.3433611110000001</v>
      </c>
      <c r="F614" s="68">
        <v>2419</v>
      </c>
      <c r="G614" s="68">
        <v>19</v>
      </c>
      <c r="H614" s="68">
        <v>19585</v>
      </c>
      <c r="I614" s="69" t="s">
        <v>422</v>
      </c>
      <c r="J614" s="69" t="s">
        <v>876</v>
      </c>
      <c r="K614" s="72">
        <v>0</v>
      </c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87"/>
      <c r="AP614" s="70">
        <f t="shared" si="55"/>
        <v>1</v>
      </c>
      <c r="AQ614" s="70">
        <f t="shared" si="56"/>
        <v>0</v>
      </c>
      <c r="AR614" s="70">
        <f>IFERROR(VLOOKUP(A614,Climatologia_PP!A:U,9+Precipitacion!$E$2,FALSE),"")</f>
        <v>44.476666666666667</v>
      </c>
      <c r="AS614" s="70">
        <f t="shared" si="57"/>
        <v>0</v>
      </c>
      <c r="AT614" s="70">
        <f t="shared" si="58"/>
        <v>95.22234516129032</v>
      </c>
      <c r="AU614" s="70">
        <f t="shared" si="59"/>
        <v>0</v>
      </c>
      <c r="AV614" s="70">
        <f>IFERROR(VLOOKUP(A614,Maximos!A:AQ,8+(Precipitacion!$E$2-1)*3,FALSE),"")</f>
        <v>61</v>
      </c>
      <c r="AW614" s="79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614" s="72">
        <f t="shared" si="60"/>
        <v>-61</v>
      </c>
    </row>
    <row r="615" spans="1:50" ht="15" customHeight="1" x14ac:dyDescent="0.25">
      <c r="A615" s="68">
        <v>53110130</v>
      </c>
      <c r="B615" s="69" t="s">
        <v>937</v>
      </c>
      <c r="C615" s="69" t="s">
        <v>863</v>
      </c>
      <c r="D615" s="70">
        <v>-76.592500000000001</v>
      </c>
      <c r="E615" s="70">
        <v>3.690083333</v>
      </c>
      <c r="F615" s="68">
        <v>1426</v>
      </c>
      <c r="G615" s="68">
        <v>76</v>
      </c>
      <c r="H615" s="68">
        <v>76377</v>
      </c>
      <c r="I615" s="69" t="s">
        <v>864</v>
      </c>
      <c r="J615" s="69" t="s">
        <v>938</v>
      </c>
      <c r="K615" s="72">
        <v>0</v>
      </c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87"/>
      <c r="AP615" s="70">
        <f t="shared" si="55"/>
        <v>1</v>
      </c>
      <c r="AQ615" s="70">
        <f t="shared" si="56"/>
        <v>0</v>
      </c>
      <c r="AR615" s="70" t="str">
        <f>IFERROR(VLOOKUP(A615,Climatologia_PP!A:U,9+Precipitacion!$E$2,FALSE),"")</f>
        <v/>
      </c>
      <c r="AS615" s="70" t="str">
        <f t="shared" si="57"/>
        <v/>
      </c>
      <c r="AT615" s="70" t="str">
        <f t="shared" si="58"/>
        <v/>
      </c>
      <c r="AU615" s="70">
        <f t="shared" si="59"/>
        <v>0</v>
      </c>
      <c r="AV615" s="70">
        <f>IFERROR(VLOOKUP(A615,Maximos!A:AQ,8+(Precipitacion!$E$2-1)*3,FALSE),"")</f>
        <v>38.200000000000003</v>
      </c>
      <c r="AW615" s="79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15" s="72">
        <f t="shared" si="60"/>
        <v>-38.200000000000003</v>
      </c>
    </row>
    <row r="616" spans="1:50" ht="15" customHeight="1" x14ac:dyDescent="0.25">
      <c r="A616" s="68">
        <v>26080070</v>
      </c>
      <c r="B616" s="69" t="s">
        <v>939</v>
      </c>
      <c r="C616" s="69" t="s">
        <v>863</v>
      </c>
      <c r="D616" s="70">
        <v>-76.429722220000002</v>
      </c>
      <c r="E616" s="70">
        <v>3.6985277779999999</v>
      </c>
      <c r="F616" s="68">
        <v>974</v>
      </c>
      <c r="G616" s="68">
        <v>76</v>
      </c>
      <c r="H616" s="68">
        <v>76869</v>
      </c>
      <c r="I616" s="69" t="s">
        <v>864</v>
      </c>
      <c r="J616" s="69" t="s">
        <v>939</v>
      </c>
      <c r="K616" s="72">
        <v>0</v>
      </c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87"/>
      <c r="AP616" s="70">
        <f t="shared" si="55"/>
        <v>1</v>
      </c>
      <c r="AQ616" s="70">
        <f t="shared" si="56"/>
        <v>0</v>
      </c>
      <c r="AR616" s="70">
        <f>IFERROR(VLOOKUP(A616,Climatologia_PP!A:U,9+Precipitacion!$E$2,FALSE),"")</f>
        <v>39.06666666666667</v>
      </c>
      <c r="AS616" s="70">
        <f t="shared" si="57"/>
        <v>0</v>
      </c>
      <c r="AT616" s="70">
        <f t="shared" si="58"/>
        <v>95.803483870967739</v>
      </c>
      <c r="AU616" s="70">
        <f t="shared" si="59"/>
        <v>0</v>
      </c>
      <c r="AV616" s="70">
        <f>IFERROR(VLOOKUP(A616,Maximos!A:AQ,8+(Precipitacion!$E$2-1)*3,FALSE),"")</f>
        <v>57</v>
      </c>
      <c r="AW616" s="79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19568</v>
      </c>
      <c r="AX616" s="72">
        <f t="shared" si="60"/>
        <v>-57</v>
      </c>
    </row>
    <row r="617" spans="1:50" ht="15" customHeight="1" x14ac:dyDescent="0.25">
      <c r="A617" s="68">
        <v>26110300</v>
      </c>
      <c r="B617" s="69" t="s">
        <v>940</v>
      </c>
      <c r="C617" s="69" t="s">
        <v>863</v>
      </c>
      <c r="D617" s="70">
        <v>-76.034444440000001</v>
      </c>
      <c r="E617" s="70">
        <v>4.6163888890000004</v>
      </c>
      <c r="F617" s="68">
        <v>940</v>
      </c>
      <c r="G617" s="68">
        <v>76</v>
      </c>
      <c r="H617" s="68">
        <v>76823</v>
      </c>
      <c r="I617" s="69" t="s">
        <v>864</v>
      </c>
      <c r="J617" s="69" t="s">
        <v>941</v>
      </c>
      <c r="K617" s="72">
        <v>0</v>
      </c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87"/>
      <c r="AP617" s="70">
        <f t="shared" si="55"/>
        <v>1</v>
      </c>
      <c r="AQ617" s="70">
        <f t="shared" si="56"/>
        <v>0</v>
      </c>
      <c r="AR617" s="70">
        <f>IFERROR(VLOOKUP(A617,Climatologia_PP!A:U,9+Precipitacion!$E$2,FALSE),"")</f>
        <v>84.033333333333331</v>
      </c>
      <c r="AS617" s="70">
        <f t="shared" si="57"/>
        <v>0</v>
      </c>
      <c r="AT617" s="70">
        <f t="shared" si="58"/>
        <v>90.973193548387101</v>
      </c>
      <c r="AU617" s="70">
        <f t="shared" si="59"/>
        <v>0</v>
      </c>
      <c r="AV617" s="70">
        <f>IFERROR(VLOOKUP(A617,Maximos!A:AQ,8+(Precipitacion!$E$2-1)*3,FALSE),"")</f>
        <v>95</v>
      </c>
      <c r="AW617" s="79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617" s="72">
        <f t="shared" si="60"/>
        <v>-95</v>
      </c>
    </row>
    <row r="618" spans="1:50" ht="15" customHeight="1" x14ac:dyDescent="0.25">
      <c r="A618" s="68">
        <v>26120160</v>
      </c>
      <c r="B618" s="69" t="s">
        <v>942</v>
      </c>
      <c r="C618" s="69" t="s">
        <v>863</v>
      </c>
      <c r="D618" s="70">
        <v>-75.569166667000005</v>
      </c>
      <c r="E618" s="70">
        <v>4.6362777780000002</v>
      </c>
      <c r="F618" s="68">
        <v>1926</v>
      </c>
      <c r="G618" s="68">
        <v>63</v>
      </c>
      <c r="H618" s="68">
        <v>63690</v>
      </c>
      <c r="I618" s="69" t="s">
        <v>68</v>
      </c>
      <c r="J618" s="69" t="s">
        <v>942</v>
      </c>
      <c r="K618" s="72">
        <v>0</v>
      </c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87"/>
      <c r="AP618" s="70">
        <f t="shared" si="55"/>
        <v>1</v>
      </c>
      <c r="AQ618" s="70">
        <f t="shared" si="56"/>
        <v>0</v>
      </c>
      <c r="AR618" s="70">
        <f>IFERROR(VLOOKUP(A618,Climatologia_PP!A:U,9+Precipitacion!$E$2,FALSE),"")</f>
        <v>62.285714285714278</v>
      </c>
      <c r="AS618" s="70">
        <f t="shared" si="57"/>
        <v>0</v>
      </c>
      <c r="AT618" s="70">
        <f t="shared" si="58"/>
        <v>93.30930875576037</v>
      </c>
      <c r="AU618" s="70">
        <f t="shared" si="59"/>
        <v>0</v>
      </c>
      <c r="AV618" s="70">
        <f>IFERROR(VLOOKUP(A618,Maximos!A:AQ,8+(Precipitacion!$E$2-1)*3,FALSE),"")</f>
        <v>90</v>
      </c>
      <c r="AW618" s="79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618" s="72">
        <f t="shared" si="60"/>
        <v>-90</v>
      </c>
    </row>
    <row r="619" spans="1:50" ht="15" customHeight="1" x14ac:dyDescent="0.25">
      <c r="A619" s="68">
        <v>26150160</v>
      </c>
      <c r="B619" s="69" t="s">
        <v>943</v>
      </c>
      <c r="C619" s="69" t="s">
        <v>863</v>
      </c>
      <c r="D619" s="70">
        <v>-75.356555556000004</v>
      </c>
      <c r="E619" s="70">
        <v>5.0178333329999996</v>
      </c>
      <c r="F619" s="68">
        <v>3341</v>
      </c>
      <c r="G619" s="68">
        <v>17</v>
      </c>
      <c r="H619" s="68">
        <v>17001</v>
      </c>
      <c r="I619" s="69" t="s">
        <v>110</v>
      </c>
      <c r="J619" s="69" t="s">
        <v>867</v>
      </c>
      <c r="K619" s="72">
        <v>0</v>
      </c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87"/>
      <c r="AP619" s="70">
        <f t="shared" si="55"/>
        <v>1</v>
      </c>
      <c r="AQ619" s="70">
        <f t="shared" si="56"/>
        <v>0</v>
      </c>
      <c r="AR619" s="70">
        <f>IFERROR(VLOOKUP(A619,Climatologia_PP!A:U,9+Precipitacion!$E$2,FALSE),"")</f>
        <v>104.6103448275862</v>
      </c>
      <c r="AS619" s="70">
        <f t="shared" si="57"/>
        <v>0</v>
      </c>
      <c r="AT619" s="70">
        <f t="shared" si="58"/>
        <v>88.762824249165746</v>
      </c>
      <c r="AU619" s="70">
        <f t="shared" si="59"/>
        <v>0</v>
      </c>
      <c r="AV619" s="70">
        <f>IFERROR(VLOOKUP(A619,Maximos!A:AQ,8+(Precipitacion!$E$2-1)*3,FALSE),"")</f>
        <v>47</v>
      </c>
      <c r="AW619" s="79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619" s="72">
        <f t="shared" si="60"/>
        <v>-47</v>
      </c>
    </row>
    <row r="620" spans="1:50" ht="15" customHeight="1" x14ac:dyDescent="0.25">
      <c r="A620" s="68">
        <v>26155170</v>
      </c>
      <c r="B620" s="69" t="s">
        <v>944</v>
      </c>
      <c r="C620" s="69" t="s">
        <v>863</v>
      </c>
      <c r="D620" s="70">
        <v>-75.438333330000006</v>
      </c>
      <c r="E620" s="70">
        <v>5.0322222219999997</v>
      </c>
      <c r="F620" s="68">
        <v>2325</v>
      </c>
      <c r="G620" s="68">
        <v>17</v>
      </c>
      <c r="H620" s="68">
        <v>17001</v>
      </c>
      <c r="I620" s="69" t="s">
        <v>110</v>
      </c>
      <c r="J620" s="69" t="s">
        <v>867</v>
      </c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87"/>
      <c r="AP620" s="70">
        <f t="shared" si="55"/>
        <v>0</v>
      </c>
      <c r="AQ620" s="70" t="str">
        <f t="shared" si="56"/>
        <v/>
      </c>
      <c r="AR620" s="70" t="str">
        <f>IFERROR(VLOOKUP(A620,Climatologia_PP!A:U,9+Precipitacion!$E$2,FALSE),"")</f>
        <v/>
      </c>
      <c r="AS620" s="70" t="str">
        <f t="shared" si="57"/>
        <v/>
      </c>
      <c r="AT620" s="70" t="str">
        <f t="shared" si="58"/>
        <v/>
      </c>
      <c r="AU620" s="70" t="str">
        <f t="shared" si="59"/>
        <v/>
      </c>
      <c r="AV620" s="70">
        <f>IFERROR(VLOOKUP(A620,Maximos!A:AQ,8+(Precipitacion!$E$2-1)*3,FALSE),"")</f>
        <v>50.5</v>
      </c>
      <c r="AW620" s="79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20" s="72" t="str">
        <f t="shared" si="60"/>
        <v>NA</v>
      </c>
    </row>
    <row r="621" spans="1:50" ht="15" customHeight="1" x14ac:dyDescent="0.25">
      <c r="A621" s="68">
        <v>26080280</v>
      </c>
      <c r="B621" s="69" t="s">
        <v>945</v>
      </c>
      <c r="C621" s="69" t="s">
        <v>863</v>
      </c>
      <c r="D621" s="70">
        <v>-76.601555559999994</v>
      </c>
      <c r="E621" s="70">
        <v>3.4381944440000001</v>
      </c>
      <c r="F621" s="68">
        <v>1637</v>
      </c>
      <c r="G621" s="68">
        <v>76</v>
      </c>
      <c r="H621" s="68">
        <v>76001</v>
      </c>
      <c r="I621" s="69" t="s">
        <v>864</v>
      </c>
      <c r="J621" s="69" t="s">
        <v>865</v>
      </c>
      <c r="K621" s="72">
        <v>0</v>
      </c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87"/>
      <c r="AP621" s="70">
        <f t="shared" si="55"/>
        <v>1</v>
      </c>
      <c r="AQ621" s="70">
        <f t="shared" si="56"/>
        <v>0</v>
      </c>
      <c r="AR621" s="70">
        <f>IFERROR(VLOOKUP(A621,Climatologia_PP!A:U,9+Precipitacion!$E$2,FALSE),"")</f>
        <v>81.433333333333337</v>
      </c>
      <c r="AS621" s="70">
        <f t="shared" si="57"/>
        <v>0</v>
      </c>
      <c r="AT621" s="70">
        <f t="shared" si="58"/>
        <v>91.252483870967737</v>
      </c>
      <c r="AU621" s="70">
        <f t="shared" si="59"/>
        <v>0</v>
      </c>
      <c r="AV621" s="70">
        <f>IFERROR(VLOOKUP(A621,Maximos!A:AQ,8+(Precipitacion!$E$2-1)*3,FALSE),"")</f>
        <v>90</v>
      </c>
      <c r="AW621" s="79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30864</v>
      </c>
      <c r="AX621" s="72">
        <f t="shared" si="60"/>
        <v>-90</v>
      </c>
    </row>
    <row r="622" spans="1:50" ht="15" customHeight="1" x14ac:dyDescent="0.25">
      <c r="A622" s="68">
        <v>26160100</v>
      </c>
      <c r="B622" s="69" t="s">
        <v>946</v>
      </c>
      <c r="C622" s="69" t="s">
        <v>863</v>
      </c>
      <c r="D622" s="70">
        <v>-75.518444443999996</v>
      </c>
      <c r="E622" s="70">
        <v>5.1631666669999996</v>
      </c>
      <c r="F622" s="68">
        <v>1980</v>
      </c>
      <c r="G622" s="68">
        <v>17</v>
      </c>
      <c r="H622" s="68">
        <v>17486</v>
      </c>
      <c r="I622" s="69" t="s">
        <v>110</v>
      </c>
      <c r="J622" s="69" t="s">
        <v>946</v>
      </c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87"/>
      <c r="AP622" s="70">
        <f t="shared" si="55"/>
        <v>0</v>
      </c>
      <c r="AQ622" s="70" t="str">
        <f t="shared" si="56"/>
        <v/>
      </c>
      <c r="AR622" s="70">
        <f>IFERROR(VLOOKUP(A622,Climatologia_PP!A:U,9+Precipitacion!$E$2,FALSE),"")</f>
        <v>96.68</v>
      </c>
      <c r="AS622" s="70" t="str">
        <f t="shared" si="57"/>
        <v/>
      </c>
      <c r="AT622" s="70" t="str">
        <f t="shared" si="58"/>
        <v/>
      </c>
      <c r="AU622" s="70" t="str">
        <f t="shared" si="59"/>
        <v/>
      </c>
      <c r="AV622" s="70">
        <f>IFERROR(VLOOKUP(A622,Maximos!A:AQ,8+(Precipitacion!$E$2-1)*3,FALSE),"")</f>
        <v>72</v>
      </c>
      <c r="AW622" s="79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22" s="72" t="str">
        <f t="shared" si="60"/>
        <v>NA</v>
      </c>
    </row>
    <row r="623" spans="1:50" ht="15" customHeight="1" x14ac:dyDescent="0.25">
      <c r="A623" s="68">
        <v>26140090</v>
      </c>
      <c r="B623" s="69" t="s">
        <v>947</v>
      </c>
      <c r="C623" s="69" t="s">
        <v>863</v>
      </c>
      <c r="D623" s="70">
        <v>-75.862777780000002</v>
      </c>
      <c r="E623" s="70">
        <v>5.1670555560000002</v>
      </c>
      <c r="F623" s="68">
        <v>1609</v>
      </c>
      <c r="G623" s="68">
        <v>66</v>
      </c>
      <c r="H623" s="68">
        <v>66088</v>
      </c>
      <c r="I623" s="69" t="s">
        <v>65</v>
      </c>
      <c r="J623" s="69" t="s">
        <v>948</v>
      </c>
      <c r="K623" s="72">
        <v>0</v>
      </c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87"/>
      <c r="AP623" s="70">
        <f t="shared" si="55"/>
        <v>1</v>
      </c>
      <c r="AQ623" s="70">
        <f t="shared" si="56"/>
        <v>0</v>
      </c>
      <c r="AR623" s="70">
        <f>IFERROR(VLOOKUP(A623,Climatologia_PP!A:U,9+Precipitacion!$E$2,FALSE),"")</f>
        <v>164.0310344827586</v>
      </c>
      <c r="AS623" s="70">
        <f t="shared" si="57"/>
        <v>0</v>
      </c>
      <c r="AT623" s="70">
        <f t="shared" si="58"/>
        <v>82.37989210233593</v>
      </c>
      <c r="AU623" s="70">
        <f t="shared" si="59"/>
        <v>0</v>
      </c>
      <c r="AV623" s="70">
        <f>IFERROR(VLOOKUP(A623,Maximos!A:AQ,8+(Precipitacion!$E$2-1)*3,FALSE),"")</f>
        <v>122</v>
      </c>
      <c r="AW623" s="79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623" s="72">
        <f t="shared" si="60"/>
        <v>-122</v>
      </c>
    </row>
    <row r="624" spans="1:50" ht="15" customHeight="1" x14ac:dyDescent="0.25">
      <c r="A624" s="68">
        <v>26140180</v>
      </c>
      <c r="B624" s="69" t="s">
        <v>949</v>
      </c>
      <c r="C624" s="69" t="s">
        <v>863</v>
      </c>
      <c r="D624" s="70">
        <v>-75.882777778000005</v>
      </c>
      <c r="E624" s="70">
        <v>4.8925000000000001</v>
      </c>
      <c r="F624" s="68">
        <v>922</v>
      </c>
      <c r="G624" s="68">
        <v>66</v>
      </c>
      <c r="H624" s="68">
        <v>66400</v>
      </c>
      <c r="I624" s="69" t="s">
        <v>65</v>
      </c>
      <c r="J624" s="69" t="s">
        <v>950</v>
      </c>
      <c r="K624" s="72">
        <v>0</v>
      </c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87"/>
      <c r="AP624" s="70">
        <f t="shared" si="55"/>
        <v>1</v>
      </c>
      <c r="AQ624" s="70">
        <f t="shared" si="56"/>
        <v>0</v>
      </c>
      <c r="AR624" s="70">
        <f>IFERROR(VLOOKUP(A624,Climatologia_PP!A:U,9+Precipitacion!$E$2,FALSE),"")</f>
        <v>133.3833333333333</v>
      </c>
      <c r="AS624" s="70">
        <f t="shared" si="57"/>
        <v>0</v>
      </c>
      <c r="AT624" s="70">
        <f t="shared" si="58"/>
        <v>85.67204838709678</v>
      </c>
      <c r="AU624" s="70">
        <f t="shared" si="59"/>
        <v>0</v>
      </c>
      <c r="AV624" s="70">
        <f>IFERROR(VLOOKUP(A624,Maximos!A:AQ,8+(Precipitacion!$E$2-1)*3,FALSE),"")</f>
        <v>110</v>
      </c>
      <c r="AW624" s="79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624" s="72">
        <f t="shared" si="60"/>
        <v>-110</v>
      </c>
    </row>
    <row r="625" spans="1:50" ht="15" customHeight="1" x14ac:dyDescent="0.25">
      <c r="A625" s="68">
        <v>26095320</v>
      </c>
      <c r="B625" s="69" t="s">
        <v>951</v>
      </c>
      <c r="C625" s="69" t="s">
        <v>863</v>
      </c>
      <c r="D625" s="70">
        <v>-76.300005556000002</v>
      </c>
      <c r="E625" s="70">
        <v>3.360416667</v>
      </c>
      <c r="F625" s="68">
        <v>980</v>
      </c>
      <c r="G625" s="68">
        <v>76</v>
      </c>
      <c r="H625" s="68">
        <v>76275</v>
      </c>
      <c r="I625" s="69" t="s">
        <v>864</v>
      </c>
      <c r="J625" s="69" t="s">
        <v>909</v>
      </c>
      <c r="K625" s="72">
        <v>0</v>
      </c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87"/>
      <c r="AP625" s="70">
        <f t="shared" si="55"/>
        <v>1</v>
      </c>
      <c r="AQ625" s="70">
        <f t="shared" si="56"/>
        <v>0</v>
      </c>
      <c r="AR625" s="70">
        <f>IFERROR(VLOOKUP(A625,Climatologia_PP!A:U,9+Precipitacion!$E$2,FALSE),"")</f>
        <v>47.109800612450186</v>
      </c>
      <c r="AS625" s="70">
        <f t="shared" si="57"/>
        <v>0</v>
      </c>
      <c r="AT625" s="70">
        <f t="shared" si="58"/>
        <v>94.939495611630349</v>
      </c>
      <c r="AU625" s="70">
        <f t="shared" si="59"/>
        <v>0</v>
      </c>
      <c r="AV625" s="70">
        <f>IFERROR(VLOOKUP(A625,Maximos!A:AQ,8+(Precipitacion!$E$2-1)*3,FALSE),"")</f>
        <v>49.3</v>
      </c>
      <c r="AW625" s="79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32354</v>
      </c>
      <c r="AX625" s="72">
        <f t="shared" si="60"/>
        <v>-49.3</v>
      </c>
    </row>
    <row r="626" spans="1:50" ht="15" customHeight="1" x14ac:dyDescent="0.25">
      <c r="A626" s="68">
        <v>26115090</v>
      </c>
      <c r="B626" s="69" t="s">
        <v>952</v>
      </c>
      <c r="C626" s="69" t="s">
        <v>863</v>
      </c>
      <c r="D626" s="70">
        <v>-76.144277778000003</v>
      </c>
      <c r="E626" s="70">
        <v>4.7755833330000002</v>
      </c>
      <c r="F626" s="68">
        <v>1971</v>
      </c>
      <c r="G626" s="68">
        <v>76</v>
      </c>
      <c r="H626" s="68">
        <v>76041</v>
      </c>
      <c r="I626" s="69" t="s">
        <v>864</v>
      </c>
      <c r="J626" s="69" t="s">
        <v>911</v>
      </c>
      <c r="K626" s="72">
        <v>0</v>
      </c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87"/>
      <c r="AP626" s="70">
        <f t="shared" si="55"/>
        <v>1</v>
      </c>
      <c r="AQ626" s="70">
        <f t="shared" si="56"/>
        <v>0</v>
      </c>
      <c r="AR626" s="70" t="str">
        <f>IFERROR(VLOOKUP(A626,Climatologia_PP!A:U,9+Precipitacion!$E$2,FALSE),"")</f>
        <v/>
      </c>
      <c r="AS626" s="70" t="str">
        <f t="shared" si="57"/>
        <v/>
      </c>
      <c r="AT626" s="70" t="str">
        <f t="shared" si="58"/>
        <v/>
      </c>
      <c r="AU626" s="70">
        <f t="shared" si="59"/>
        <v>0</v>
      </c>
      <c r="AV626" s="70">
        <f>IFERROR(VLOOKUP(A626,Maximos!A:AQ,8+(Precipitacion!$E$2-1)*3,FALSE),"")</f>
        <v>70</v>
      </c>
      <c r="AW626" s="79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626" s="72">
        <f t="shared" si="60"/>
        <v>-70</v>
      </c>
    </row>
    <row r="627" spans="1:50" ht="15" customHeight="1" x14ac:dyDescent="0.25">
      <c r="A627" s="68">
        <v>26050060</v>
      </c>
      <c r="B627" s="69" t="s">
        <v>953</v>
      </c>
      <c r="C627" s="69" t="s">
        <v>863</v>
      </c>
      <c r="D627" s="70">
        <v>-76.696111110999993</v>
      </c>
      <c r="E627" s="70">
        <v>2.9545555559999999</v>
      </c>
      <c r="F627" s="68">
        <v>1095</v>
      </c>
      <c r="G627" s="68">
        <v>19</v>
      </c>
      <c r="H627" s="68">
        <v>19780</v>
      </c>
      <c r="I627" s="69" t="s">
        <v>422</v>
      </c>
      <c r="J627" s="69" t="s">
        <v>926</v>
      </c>
      <c r="K627" s="72">
        <v>0</v>
      </c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87"/>
      <c r="AP627" s="70">
        <f t="shared" si="55"/>
        <v>1</v>
      </c>
      <c r="AQ627" s="70">
        <f t="shared" si="56"/>
        <v>0</v>
      </c>
      <c r="AR627" s="70">
        <f>IFERROR(VLOOKUP(A627,Climatologia_PP!A:U,9+Precipitacion!$E$2,FALSE),"")</f>
        <v>94.206896551724142</v>
      </c>
      <c r="AS627" s="70">
        <f t="shared" si="57"/>
        <v>0</v>
      </c>
      <c r="AT627" s="70">
        <f t="shared" si="58"/>
        <v>89.880355951056728</v>
      </c>
      <c r="AU627" s="70">
        <f t="shared" si="59"/>
        <v>0</v>
      </c>
      <c r="AV627" s="70">
        <f>IFERROR(VLOOKUP(A627,Maximos!A:AQ,8+(Precipitacion!$E$2-1)*3,FALSE),"")</f>
        <v>86</v>
      </c>
      <c r="AW627" s="79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24665</v>
      </c>
      <c r="AX627" s="72">
        <f t="shared" si="60"/>
        <v>-86</v>
      </c>
    </row>
    <row r="628" spans="1:50" ht="15" customHeight="1" x14ac:dyDescent="0.25">
      <c r="A628" s="68">
        <v>54010010</v>
      </c>
      <c r="B628" s="69" t="s">
        <v>954</v>
      </c>
      <c r="C628" s="69" t="s">
        <v>863</v>
      </c>
      <c r="D628" s="70">
        <v>-76.689222221999998</v>
      </c>
      <c r="E628" s="70">
        <v>5.1587500000000004</v>
      </c>
      <c r="F628" s="68">
        <v>78</v>
      </c>
      <c r="G628" s="68">
        <v>27</v>
      </c>
      <c r="H628" s="68">
        <v>27361</v>
      </c>
      <c r="I628" s="69" t="s">
        <v>87</v>
      </c>
      <c r="J628" s="69" t="s">
        <v>954</v>
      </c>
      <c r="K628" s="72">
        <v>0</v>
      </c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87"/>
      <c r="AP628" s="70">
        <f t="shared" si="55"/>
        <v>1</v>
      </c>
      <c r="AQ628" s="70">
        <f t="shared" si="56"/>
        <v>0</v>
      </c>
      <c r="AR628" s="70">
        <f>IFERROR(VLOOKUP(A628,Climatologia_PP!A:U,9+Precipitacion!$E$2,FALSE),"")</f>
        <v>683.54285714285709</v>
      </c>
      <c r="AS628" s="70">
        <f t="shared" si="57"/>
        <v>0</v>
      </c>
      <c r="AT628" s="70">
        <f t="shared" si="58"/>
        <v>26.574267281106003</v>
      </c>
      <c r="AU628" s="70">
        <f t="shared" si="59"/>
        <v>0</v>
      </c>
      <c r="AV628" s="70">
        <f>IFERROR(VLOOKUP(A628,Maximos!A:AQ,8+(Precipitacion!$E$2-1)*3,FALSE),"")</f>
        <v>275</v>
      </c>
      <c r="AW628" s="79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44751</v>
      </c>
      <c r="AX628" s="72">
        <f t="shared" si="60"/>
        <v>-275</v>
      </c>
    </row>
    <row r="629" spans="1:50" ht="15" customHeight="1" x14ac:dyDescent="0.25">
      <c r="A629" s="68">
        <v>26177030</v>
      </c>
      <c r="B629" s="69" t="s">
        <v>955</v>
      </c>
      <c r="C629" s="69" t="s">
        <v>863</v>
      </c>
      <c r="D629" s="70">
        <v>-75.882694443999995</v>
      </c>
      <c r="E629" s="70">
        <v>4.8925000000000001</v>
      </c>
      <c r="F629" s="68">
        <v>922</v>
      </c>
      <c r="G629" s="68">
        <v>66</v>
      </c>
      <c r="H629" s="68">
        <v>66400</v>
      </c>
      <c r="I629" s="69" t="s">
        <v>65</v>
      </c>
      <c r="J629" s="69" t="s">
        <v>950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87"/>
      <c r="AP629" s="70">
        <f t="shared" si="55"/>
        <v>0</v>
      </c>
      <c r="AQ629" s="70" t="str">
        <f t="shared" si="56"/>
        <v/>
      </c>
      <c r="AR629" s="70" t="str">
        <f>IFERROR(VLOOKUP(A629,Climatologia_PP!A:U,9+Precipitacion!$E$2,FALSE),"")</f>
        <v/>
      </c>
      <c r="AS629" s="70" t="str">
        <f t="shared" si="57"/>
        <v/>
      </c>
      <c r="AT629" s="70" t="str">
        <f t="shared" si="58"/>
        <v/>
      </c>
      <c r="AU629" s="70" t="str">
        <f t="shared" si="59"/>
        <v/>
      </c>
      <c r="AV629" s="70" t="str">
        <f>IFERROR(VLOOKUP(A629,Maximos!A:AQ,8+(Precipitacion!$E$2-1)*3,FALSE),"")</f>
        <v/>
      </c>
      <c r="AW629" s="79" t="str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29" s="72" t="str">
        <f t="shared" si="60"/>
        <v>NA</v>
      </c>
    </row>
    <row r="630" spans="1:50" ht="15" customHeight="1" x14ac:dyDescent="0.25">
      <c r="A630" s="68">
        <v>26105230</v>
      </c>
      <c r="B630" s="69" t="s">
        <v>956</v>
      </c>
      <c r="C630" s="69" t="s">
        <v>863</v>
      </c>
      <c r="D630" s="70">
        <v>-76.168527780000005</v>
      </c>
      <c r="E630" s="70">
        <v>4.028333333</v>
      </c>
      <c r="F630" s="68">
        <v>1119</v>
      </c>
      <c r="G630" s="68">
        <v>76</v>
      </c>
      <c r="H630" s="68">
        <v>76834</v>
      </c>
      <c r="I630" s="69" t="s">
        <v>864</v>
      </c>
      <c r="J630" s="69" t="s">
        <v>893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87"/>
      <c r="AP630" s="70">
        <f t="shared" si="55"/>
        <v>0</v>
      </c>
      <c r="AQ630" s="70" t="str">
        <f t="shared" si="56"/>
        <v/>
      </c>
      <c r="AR630" s="70">
        <f>IFERROR(VLOOKUP(A630,Climatologia_PP!A:U,9+Precipitacion!$E$2,FALSE),"")</f>
        <v>52.266666666666659</v>
      </c>
      <c r="AS630" s="70" t="str">
        <f t="shared" si="57"/>
        <v/>
      </c>
      <c r="AT630" s="70" t="str">
        <f t="shared" si="58"/>
        <v/>
      </c>
      <c r="AU630" s="70" t="str">
        <f t="shared" si="59"/>
        <v/>
      </c>
      <c r="AV630" s="70">
        <f>IFERROR(VLOOKUP(A630,Maximos!A:AQ,8+(Precipitacion!$E$2-1)*3,FALSE),"")</f>
        <v>43.3</v>
      </c>
      <c r="AW630" s="79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>44406</v>
      </c>
      <c r="AX630" s="72" t="str">
        <f t="shared" si="60"/>
        <v>NA</v>
      </c>
    </row>
    <row r="631" spans="1:50" ht="15" customHeight="1" x14ac:dyDescent="0.25">
      <c r="A631" s="68">
        <v>26105160</v>
      </c>
      <c r="B631" s="69" t="s">
        <v>957</v>
      </c>
      <c r="C631" s="69" t="s">
        <v>863</v>
      </c>
      <c r="D631" s="70">
        <v>-76.223583329999997</v>
      </c>
      <c r="E631" s="70">
        <v>4.0900833329999999</v>
      </c>
      <c r="F631" s="68">
        <v>980</v>
      </c>
      <c r="G631" s="68">
        <v>76</v>
      </c>
      <c r="H631" s="68">
        <v>76834</v>
      </c>
      <c r="I631" s="69" t="s">
        <v>864</v>
      </c>
      <c r="J631" s="69" t="s">
        <v>893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87"/>
      <c r="AP631" s="70">
        <f t="shared" si="55"/>
        <v>0</v>
      </c>
      <c r="AQ631" s="70" t="str">
        <f t="shared" si="56"/>
        <v/>
      </c>
      <c r="AR631" s="70" t="str">
        <f>IFERROR(VLOOKUP(A631,Climatologia_PP!A:U,9+Precipitacion!$E$2,FALSE),"")</f>
        <v/>
      </c>
      <c r="AS631" s="70" t="str">
        <f t="shared" si="57"/>
        <v/>
      </c>
      <c r="AT631" s="70" t="str">
        <f t="shared" si="58"/>
        <v/>
      </c>
      <c r="AU631" s="70" t="str">
        <f t="shared" si="59"/>
        <v/>
      </c>
      <c r="AV631" s="70" t="str">
        <f>IFERROR(VLOOKUP(A631,Maximos!A:AQ,8+(Precipitacion!$E$2-1)*3,FALSE),"")</f>
        <v/>
      </c>
      <c r="AW631" s="79" t="str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1" s="72" t="str">
        <f t="shared" si="60"/>
        <v>NA</v>
      </c>
    </row>
    <row r="632" spans="1:50" ht="15" customHeight="1" x14ac:dyDescent="0.25">
      <c r="A632" s="68">
        <v>26105110</v>
      </c>
      <c r="B632" s="69" t="s">
        <v>958</v>
      </c>
      <c r="C632" s="69" t="s">
        <v>863</v>
      </c>
      <c r="D632" s="70">
        <v>-76.084527780000002</v>
      </c>
      <c r="E632" s="70">
        <v>4.3244999999999996</v>
      </c>
      <c r="F632" s="68">
        <v>954</v>
      </c>
      <c r="G632" s="68">
        <v>76</v>
      </c>
      <c r="H632" s="68">
        <v>76895</v>
      </c>
      <c r="I632" s="69" t="s">
        <v>864</v>
      </c>
      <c r="J632" s="69" t="s">
        <v>901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87"/>
      <c r="AP632" s="70">
        <f t="shared" si="55"/>
        <v>0</v>
      </c>
      <c r="AQ632" s="70" t="str">
        <f t="shared" si="56"/>
        <v/>
      </c>
      <c r="AR632" s="70">
        <f>IFERROR(VLOOKUP(A632,Climatologia_PP!A:U,9+Precipitacion!$E$2,FALSE),"")</f>
        <v>85.823747618993139</v>
      </c>
      <c r="AS632" s="70" t="str">
        <f t="shared" si="57"/>
        <v/>
      </c>
      <c r="AT632" s="70" t="str">
        <f t="shared" si="58"/>
        <v/>
      </c>
      <c r="AU632" s="70" t="str">
        <f t="shared" si="59"/>
        <v/>
      </c>
      <c r="AV632" s="70">
        <f>IFERROR(VLOOKUP(A632,Maximos!A:AQ,8+(Precipitacion!$E$2-1)*3,FALSE),"")</f>
        <v>93</v>
      </c>
      <c r="AW632" s="79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632" s="72" t="str">
        <f t="shared" si="60"/>
        <v>NA</v>
      </c>
    </row>
    <row r="633" spans="1:50" ht="15" customHeight="1" x14ac:dyDescent="0.25">
      <c r="A633" s="68">
        <v>53110040</v>
      </c>
      <c r="B633" s="69" t="s">
        <v>959</v>
      </c>
      <c r="C633" s="69" t="s">
        <v>863</v>
      </c>
      <c r="D633" s="70">
        <v>-76.540000000000006</v>
      </c>
      <c r="E633" s="70">
        <v>3.678083333</v>
      </c>
      <c r="F633" s="68">
        <v>1503</v>
      </c>
      <c r="G633" s="68">
        <v>76</v>
      </c>
      <c r="H633" s="68">
        <v>76377</v>
      </c>
      <c r="I633" s="69" t="s">
        <v>864</v>
      </c>
      <c r="J633" s="69" t="s">
        <v>938</v>
      </c>
      <c r="K633" s="72">
        <v>0</v>
      </c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87"/>
      <c r="AP633" s="70">
        <f t="shared" si="55"/>
        <v>1</v>
      </c>
      <c r="AQ633" s="70">
        <f t="shared" si="56"/>
        <v>0</v>
      </c>
      <c r="AR633" s="70">
        <f>IFERROR(VLOOKUP(A633,Climatologia_PP!A:U,9+Precipitacion!$E$2,FALSE),"")</f>
        <v>45.303846153846159</v>
      </c>
      <c r="AS633" s="70">
        <f t="shared" si="57"/>
        <v>0</v>
      </c>
      <c r="AT633" s="70">
        <f t="shared" si="58"/>
        <v>95.133490074441681</v>
      </c>
      <c r="AU633" s="70">
        <f t="shared" si="59"/>
        <v>0</v>
      </c>
      <c r="AV633" s="70">
        <f>IFERROR(VLOOKUP(A633,Maximos!A:AQ,8+(Precipitacion!$E$2-1)*3,FALSE),"")</f>
        <v>64</v>
      </c>
      <c r="AW633" s="79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30883</v>
      </c>
      <c r="AX633" s="72">
        <f t="shared" si="60"/>
        <v>-64</v>
      </c>
    </row>
    <row r="634" spans="1:50" ht="15" customHeight="1" x14ac:dyDescent="0.25">
      <c r="A634" s="68">
        <v>54015010</v>
      </c>
      <c r="B634" s="69" t="s">
        <v>960</v>
      </c>
      <c r="C634" s="69" t="s">
        <v>863</v>
      </c>
      <c r="D634" s="70">
        <v>-76.031638889999996</v>
      </c>
      <c r="E634" s="70">
        <v>5.2334444439999999</v>
      </c>
      <c r="F634" s="68">
        <v>1505</v>
      </c>
      <c r="G634" s="68">
        <v>66</v>
      </c>
      <c r="H634" s="68">
        <v>66572</v>
      </c>
      <c r="I634" s="69" t="s">
        <v>65</v>
      </c>
      <c r="J634" s="69" t="s">
        <v>961</v>
      </c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87"/>
      <c r="AP634" s="70">
        <f t="shared" si="55"/>
        <v>0</v>
      </c>
      <c r="AQ634" s="70" t="str">
        <f t="shared" si="56"/>
        <v/>
      </c>
      <c r="AR634" s="70" t="str">
        <f>IFERROR(VLOOKUP(A634,Climatologia_PP!A:U,9+Precipitacion!$E$2,FALSE),"")</f>
        <v/>
      </c>
      <c r="AS634" s="70" t="str">
        <f t="shared" si="57"/>
        <v/>
      </c>
      <c r="AT634" s="70" t="str">
        <f t="shared" si="58"/>
        <v/>
      </c>
      <c r="AU634" s="70" t="str">
        <f t="shared" si="59"/>
        <v/>
      </c>
      <c r="AV634" s="70" t="str">
        <f>IFERROR(VLOOKUP(A634,Maximos!A:AQ,8+(Precipitacion!$E$2-1)*3,FALSE),"")</f>
        <v/>
      </c>
      <c r="AW634" s="79" t="str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4" s="72" t="str">
        <f t="shared" si="60"/>
        <v>NA</v>
      </c>
    </row>
    <row r="635" spans="1:50" ht="15" customHeight="1" x14ac:dyDescent="0.25">
      <c r="A635" s="68">
        <v>23060150</v>
      </c>
      <c r="B635" s="69" t="s">
        <v>962</v>
      </c>
      <c r="C635" s="69" t="s">
        <v>963</v>
      </c>
      <c r="D635" s="70">
        <v>-74.630156999999997</v>
      </c>
      <c r="E635" s="70">
        <v>5.7580929999999997</v>
      </c>
      <c r="F635" s="68">
        <v>157</v>
      </c>
      <c r="G635" s="68">
        <v>25</v>
      </c>
      <c r="H635" s="68">
        <v>25572</v>
      </c>
      <c r="I635" s="69" t="s">
        <v>293</v>
      </c>
      <c r="J635" s="69" t="s">
        <v>964</v>
      </c>
      <c r="K635" s="72">
        <v>0</v>
      </c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87"/>
      <c r="AP635" s="70">
        <f t="shared" si="55"/>
        <v>1</v>
      </c>
      <c r="AQ635" s="70">
        <f t="shared" si="56"/>
        <v>0</v>
      </c>
      <c r="AR635" s="70">
        <f>IFERROR(VLOOKUP(A635,Climatologia_PP!A:U,9+Precipitacion!$E$2,FALSE),"")</f>
        <v>105.4071428571428</v>
      </c>
      <c r="AS635" s="70">
        <f t="shared" si="57"/>
        <v>0</v>
      </c>
      <c r="AT635" s="70">
        <f t="shared" si="58"/>
        <v>88.677232718894018</v>
      </c>
      <c r="AU635" s="70">
        <f t="shared" si="59"/>
        <v>0</v>
      </c>
      <c r="AV635" s="70">
        <f>IFERROR(VLOOKUP(A635,Maximos!A:AQ,8+(Precipitacion!$E$2-1)*3,FALSE),"")</f>
        <v>122</v>
      </c>
      <c r="AW635" s="79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635" s="72">
        <f t="shared" si="60"/>
        <v>-122</v>
      </c>
    </row>
    <row r="636" spans="1:50" ht="15" customHeight="1" x14ac:dyDescent="0.25">
      <c r="A636" s="68">
        <v>22055020</v>
      </c>
      <c r="B636" s="69" t="s">
        <v>965</v>
      </c>
      <c r="C636" s="69" t="s">
        <v>963</v>
      </c>
      <c r="D636" s="70">
        <v>-75.536361110000001</v>
      </c>
      <c r="E636" s="70">
        <v>3.4557777779999999</v>
      </c>
      <c r="F636" s="68">
        <v>699</v>
      </c>
      <c r="G636" s="68">
        <v>73</v>
      </c>
      <c r="H636" s="68">
        <v>73067</v>
      </c>
      <c r="I636" s="69" t="s">
        <v>71</v>
      </c>
      <c r="J636" s="69" t="s">
        <v>966</v>
      </c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87"/>
      <c r="AP636" s="70">
        <f t="shared" si="55"/>
        <v>0</v>
      </c>
      <c r="AQ636" s="70" t="str">
        <f t="shared" si="56"/>
        <v/>
      </c>
      <c r="AR636" s="70">
        <f>IFERROR(VLOOKUP(A636,Climatologia_PP!A:U,9+Precipitacion!$E$2,FALSE),"")</f>
        <v>60.814814814814817</v>
      </c>
      <c r="AS636" s="70" t="str">
        <f t="shared" si="57"/>
        <v/>
      </c>
      <c r="AT636" s="70" t="str">
        <f t="shared" si="58"/>
        <v/>
      </c>
      <c r="AU636" s="70" t="str">
        <f t="shared" si="59"/>
        <v/>
      </c>
      <c r="AV636" s="70">
        <f>IFERROR(VLOOKUP(A636,Maximos!A:AQ,8+(Precipitacion!$E$2-1)*3,FALSE),"")</f>
        <v>79</v>
      </c>
      <c r="AW636" s="79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636" s="72" t="str">
        <f t="shared" si="60"/>
        <v>NA</v>
      </c>
    </row>
    <row r="637" spans="1:50" ht="15" customHeight="1" x14ac:dyDescent="0.25">
      <c r="A637" s="68">
        <v>21130010</v>
      </c>
      <c r="B637" s="69" t="s">
        <v>967</v>
      </c>
      <c r="C637" s="69" t="s">
        <v>963</v>
      </c>
      <c r="D637" s="70">
        <v>-74.935777799999997</v>
      </c>
      <c r="E637" s="70">
        <v>3.8495277780000001</v>
      </c>
      <c r="F637" s="68">
        <v>293</v>
      </c>
      <c r="G637" s="68">
        <v>73</v>
      </c>
      <c r="H637" s="68">
        <v>73585</v>
      </c>
      <c r="I637" s="69" t="s">
        <v>71</v>
      </c>
      <c r="J637" s="69" t="s">
        <v>968</v>
      </c>
      <c r="K637" s="72">
        <v>0</v>
      </c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87"/>
      <c r="AP637" s="70">
        <f t="shared" si="55"/>
        <v>1</v>
      </c>
      <c r="AQ637" s="70">
        <f t="shared" si="56"/>
        <v>0</v>
      </c>
      <c r="AR637" s="70">
        <f>IFERROR(VLOOKUP(A637,Climatologia_PP!A:U,9+Precipitacion!$E$2,FALSE),"")</f>
        <v>58.59</v>
      </c>
      <c r="AS637" s="70">
        <f t="shared" si="57"/>
        <v>0</v>
      </c>
      <c r="AT637" s="70">
        <f t="shared" si="58"/>
        <v>93.706299999999999</v>
      </c>
      <c r="AU637" s="70">
        <f t="shared" si="59"/>
        <v>0</v>
      </c>
      <c r="AV637" s="70">
        <f>IFERROR(VLOOKUP(A637,Maximos!A:AQ,8+(Precipitacion!$E$2-1)*3,FALSE),"")</f>
        <v>98</v>
      </c>
      <c r="AW637" s="79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637" s="72">
        <f t="shared" si="60"/>
        <v>-98</v>
      </c>
    </row>
    <row r="638" spans="1:50" ht="15" customHeight="1" x14ac:dyDescent="0.25">
      <c r="A638" s="68">
        <v>21135020</v>
      </c>
      <c r="B638" s="69" t="s">
        <v>969</v>
      </c>
      <c r="C638" s="69" t="s">
        <v>963</v>
      </c>
      <c r="D638" s="70">
        <v>-75.015749999999997</v>
      </c>
      <c r="E638" s="70">
        <v>3.85575</v>
      </c>
      <c r="F638" s="68">
        <v>313</v>
      </c>
      <c r="G638" s="68">
        <v>73</v>
      </c>
      <c r="H638" s="68">
        <v>73671</v>
      </c>
      <c r="I638" s="69" t="s">
        <v>71</v>
      </c>
      <c r="J638" s="69" t="s">
        <v>970</v>
      </c>
      <c r="K638" s="72">
        <v>0</v>
      </c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87"/>
      <c r="AP638" s="70">
        <f t="shared" si="55"/>
        <v>1</v>
      </c>
      <c r="AQ638" s="70">
        <f t="shared" si="56"/>
        <v>0</v>
      </c>
      <c r="AR638" s="70">
        <f>IFERROR(VLOOKUP(A638,Climatologia_PP!A:U,9+Precipitacion!$E$2,FALSE),"")</f>
        <v>54.396000000000022</v>
      </c>
      <c r="AS638" s="70">
        <f t="shared" si="57"/>
        <v>0</v>
      </c>
      <c r="AT638" s="70">
        <f t="shared" si="58"/>
        <v>94.156816774193544</v>
      </c>
      <c r="AU638" s="70">
        <f t="shared" si="59"/>
        <v>0</v>
      </c>
      <c r="AV638" s="70">
        <f>IFERROR(VLOOKUP(A638,Maximos!A:AQ,8+(Precipitacion!$E$2-1)*3,FALSE),"")</f>
        <v>88.7</v>
      </c>
      <c r="AW638" s="79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638" s="72">
        <f t="shared" si="60"/>
        <v>-88.7</v>
      </c>
    </row>
    <row r="639" spans="1:50" ht="15" customHeight="1" x14ac:dyDescent="0.25">
      <c r="A639" s="68">
        <v>23020080</v>
      </c>
      <c r="B639" s="69" t="s">
        <v>840</v>
      </c>
      <c r="C639" s="69" t="s">
        <v>963</v>
      </c>
      <c r="D639" s="70">
        <v>-75.144083330000001</v>
      </c>
      <c r="E639" s="70">
        <v>5.2656111110000001</v>
      </c>
      <c r="F639" s="68">
        <v>1974</v>
      </c>
      <c r="G639" s="68">
        <v>17</v>
      </c>
      <c r="H639" s="68">
        <v>17433</v>
      </c>
      <c r="I639" s="69" t="s">
        <v>110</v>
      </c>
      <c r="J639" s="69" t="s">
        <v>840</v>
      </c>
      <c r="K639" s="72">
        <v>0</v>
      </c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87"/>
      <c r="AP639" s="70">
        <f t="shared" si="55"/>
        <v>1</v>
      </c>
      <c r="AQ639" s="70">
        <f t="shared" si="56"/>
        <v>0</v>
      </c>
      <c r="AR639" s="70">
        <f>IFERROR(VLOOKUP(A639,Climatologia_PP!A:U,9+Precipitacion!$E$2,FALSE),"")</f>
        <v>138.148275862069</v>
      </c>
      <c r="AS639" s="70">
        <f t="shared" si="57"/>
        <v>0</v>
      </c>
      <c r="AT639" s="70">
        <f t="shared" si="58"/>
        <v>85.160201334816463</v>
      </c>
      <c r="AU639" s="70">
        <f t="shared" si="59"/>
        <v>0</v>
      </c>
      <c r="AV639" s="70">
        <f>IFERROR(VLOOKUP(A639,Maximos!A:AQ,8+(Precipitacion!$E$2-1)*3,FALSE),"")</f>
        <v>84.3</v>
      </c>
      <c r="AW639" s="79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39" s="72">
        <f t="shared" si="60"/>
        <v>-84.3</v>
      </c>
    </row>
    <row r="640" spans="1:50" ht="15" customHeight="1" x14ac:dyDescent="0.25">
      <c r="A640" s="68">
        <v>23025040</v>
      </c>
      <c r="B640" s="69" t="s">
        <v>439</v>
      </c>
      <c r="C640" s="69" t="s">
        <v>963</v>
      </c>
      <c r="D640" s="70">
        <v>-74.914580556000004</v>
      </c>
      <c r="E640" s="70">
        <v>5.301108889</v>
      </c>
      <c r="F640" s="68">
        <v>788</v>
      </c>
      <c r="G640" s="68">
        <v>73</v>
      </c>
      <c r="H640" s="68">
        <v>73443</v>
      </c>
      <c r="I640" s="69" t="s">
        <v>71</v>
      </c>
      <c r="J640" s="69" t="s">
        <v>971</v>
      </c>
      <c r="K640" s="72">
        <v>0</v>
      </c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87"/>
      <c r="AP640" s="70">
        <f t="shared" si="55"/>
        <v>1</v>
      </c>
      <c r="AQ640" s="70">
        <f t="shared" si="56"/>
        <v>0</v>
      </c>
      <c r="AR640" s="70">
        <f>IFERROR(VLOOKUP(A640,Climatologia_PP!A:U,9+Precipitacion!$E$2,FALSE),"")</f>
        <v>114.83076923076931</v>
      </c>
      <c r="AS640" s="70">
        <f t="shared" si="57"/>
        <v>0</v>
      </c>
      <c r="AT640" s="70">
        <f t="shared" si="58"/>
        <v>87.66495285359801</v>
      </c>
      <c r="AU640" s="70">
        <f t="shared" si="59"/>
        <v>0</v>
      </c>
      <c r="AV640" s="70">
        <f>IFERROR(VLOOKUP(A640,Maximos!A:AQ,8+(Precipitacion!$E$2-1)*3,FALSE),"")</f>
        <v>133</v>
      </c>
      <c r="AW640" s="79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40" s="72">
        <f t="shared" si="60"/>
        <v>-133</v>
      </c>
    </row>
    <row r="641" spans="1:50" ht="15" customHeight="1" x14ac:dyDescent="0.25">
      <c r="A641" s="68">
        <v>23050080</v>
      </c>
      <c r="B641" s="69" t="s">
        <v>972</v>
      </c>
      <c r="C641" s="69" t="s">
        <v>963</v>
      </c>
      <c r="D641" s="70">
        <v>-75.057472219999994</v>
      </c>
      <c r="E641" s="70">
        <v>5.2989166670000003</v>
      </c>
      <c r="F641" s="68">
        <v>1550</v>
      </c>
      <c r="G641" s="68">
        <v>17</v>
      </c>
      <c r="H641" s="68">
        <v>17444</v>
      </c>
      <c r="I641" s="69" t="s">
        <v>110</v>
      </c>
      <c r="J641" s="69" t="s">
        <v>972</v>
      </c>
      <c r="K641" s="72">
        <v>0</v>
      </c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87"/>
      <c r="AP641" s="70">
        <f t="shared" si="55"/>
        <v>1</v>
      </c>
      <c r="AQ641" s="70">
        <f t="shared" si="56"/>
        <v>0</v>
      </c>
      <c r="AR641" s="70">
        <f>IFERROR(VLOOKUP(A641,Climatologia_PP!A:U,9+Precipitacion!$E$2,FALSE),"")</f>
        <v>153.35357142857151</v>
      </c>
      <c r="AS641" s="70">
        <f t="shared" si="57"/>
        <v>0</v>
      </c>
      <c r="AT641" s="70">
        <f t="shared" si="58"/>
        <v>83.526858294930861</v>
      </c>
      <c r="AU641" s="70">
        <f t="shared" si="59"/>
        <v>0</v>
      </c>
      <c r="AV641" s="70">
        <f>IFERROR(VLOOKUP(A641,Maximos!A:AQ,8+(Precipitacion!$E$2-1)*3,FALSE),"")</f>
        <v>125</v>
      </c>
      <c r="AW641" s="79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39271</v>
      </c>
      <c r="AX641" s="72">
        <f t="shared" si="60"/>
        <v>-125</v>
      </c>
    </row>
    <row r="642" spans="1:50" ht="15" customHeight="1" x14ac:dyDescent="0.25">
      <c r="A642" s="68">
        <v>22050060</v>
      </c>
      <c r="B642" s="69" t="s">
        <v>973</v>
      </c>
      <c r="C642" s="69" t="s">
        <v>963</v>
      </c>
      <c r="D642" s="70">
        <v>-75.702222219999996</v>
      </c>
      <c r="E642" s="70">
        <v>3.9041666670000001</v>
      </c>
      <c r="F642" s="68">
        <v>2212</v>
      </c>
      <c r="G642" s="68">
        <v>73</v>
      </c>
      <c r="H642" s="68">
        <v>73168</v>
      </c>
      <c r="I642" s="69" t="s">
        <v>71</v>
      </c>
      <c r="J642" s="69" t="s">
        <v>974</v>
      </c>
      <c r="K642" s="72">
        <v>0</v>
      </c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87"/>
      <c r="AP642" s="70">
        <f t="shared" si="55"/>
        <v>1</v>
      </c>
      <c r="AQ642" s="70">
        <f t="shared" si="56"/>
        <v>0</v>
      </c>
      <c r="AR642" s="70">
        <f>IFERROR(VLOOKUP(A642,Climatologia_PP!A:U,9+Precipitacion!$E$2,FALSE),"")</f>
        <v>211.80344827586211</v>
      </c>
      <c r="AS642" s="70">
        <f t="shared" si="57"/>
        <v>0</v>
      </c>
      <c r="AT642" s="70">
        <f t="shared" si="58"/>
        <v>77.248210233592872</v>
      </c>
      <c r="AU642" s="70">
        <f t="shared" si="59"/>
        <v>0</v>
      </c>
      <c r="AV642" s="70">
        <f>IFERROR(VLOOKUP(A642,Maximos!A:AQ,8+(Precipitacion!$E$2-1)*3,FALSE),"")</f>
        <v>95</v>
      </c>
      <c r="AW642" s="79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642" s="72">
        <f t="shared" si="60"/>
        <v>-95</v>
      </c>
    </row>
    <row r="643" spans="1:50" ht="15" customHeight="1" x14ac:dyDescent="0.25">
      <c r="A643" s="68">
        <v>22050090</v>
      </c>
      <c r="B643" s="69" t="s">
        <v>975</v>
      </c>
      <c r="C643" s="69" t="s">
        <v>963</v>
      </c>
      <c r="D643" s="70">
        <v>-75.021445</v>
      </c>
      <c r="E643" s="70">
        <v>3.9229579999999999</v>
      </c>
      <c r="F643" s="68">
        <v>313</v>
      </c>
      <c r="G643" s="68">
        <v>73</v>
      </c>
      <c r="H643" s="68">
        <v>73671</v>
      </c>
      <c r="I643" s="69" t="s">
        <v>71</v>
      </c>
      <c r="J643" s="69" t="s">
        <v>970</v>
      </c>
      <c r="K643" s="72">
        <v>0</v>
      </c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87"/>
      <c r="AP643" s="70">
        <f t="shared" si="55"/>
        <v>1</v>
      </c>
      <c r="AQ643" s="70">
        <f t="shared" si="56"/>
        <v>0</v>
      </c>
      <c r="AR643" s="70">
        <f>IFERROR(VLOOKUP(A643,Climatologia_PP!A:U,9+Precipitacion!$E$2,FALSE),"")</f>
        <v>65.035714285714292</v>
      </c>
      <c r="AS643" s="70">
        <f t="shared" si="57"/>
        <v>0</v>
      </c>
      <c r="AT643" s="70">
        <f t="shared" si="58"/>
        <v>93.013905529953917</v>
      </c>
      <c r="AU643" s="70">
        <f t="shared" si="59"/>
        <v>0</v>
      </c>
      <c r="AV643" s="70">
        <f>IFERROR(VLOOKUP(A643,Maximos!A:AQ,8+(Precipitacion!$E$2-1)*3,FALSE),"")</f>
        <v>120</v>
      </c>
      <c r="AW643" s="79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38181</v>
      </c>
      <c r="AX643" s="72">
        <f t="shared" si="60"/>
        <v>-120</v>
      </c>
    </row>
    <row r="644" spans="1:50" ht="15" customHeight="1" x14ac:dyDescent="0.25">
      <c r="A644" s="68">
        <v>22050040</v>
      </c>
      <c r="B644" s="69" t="s">
        <v>966</v>
      </c>
      <c r="C644" s="69" t="s">
        <v>963</v>
      </c>
      <c r="D644" s="70">
        <v>-75.379429999999999</v>
      </c>
      <c r="E644" s="70">
        <v>3.5948899999999999</v>
      </c>
      <c r="F644" s="68">
        <v>450</v>
      </c>
      <c r="G644" s="68">
        <v>73</v>
      </c>
      <c r="H644" s="68">
        <v>73067</v>
      </c>
      <c r="I644" s="69" t="s">
        <v>71</v>
      </c>
      <c r="J644" s="69" t="s">
        <v>966</v>
      </c>
      <c r="K644" s="72">
        <v>0</v>
      </c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87"/>
      <c r="AP644" s="70">
        <f t="shared" si="55"/>
        <v>1</v>
      </c>
      <c r="AQ644" s="70">
        <f t="shared" si="56"/>
        <v>0</v>
      </c>
      <c r="AR644" s="70">
        <f>IFERROR(VLOOKUP(A644,Climatologia_PP!A:U,9+Precipitacion!$E$2,FALSE),"")</f>
        <v>50.579310344827583</v>
      </c>
      <c r="AS644" s="70">
        <f t="shared" si="57"/>
        <v>0</v>
      </c>
      <c r="AT644" s="70">
        <f t="shared" si="58"/>
        <v>94.566803114571741</v>
      </c>
      <c r="AU644" s="70">
        <f t="shared" si="59"/>
        <v>0</v>
      </c>
      <c r="AV644" s="70">
        <f>IFERROR(VLOOKUP(A644,Maximos!A:AQ,8+(Precipitacion!$E$2-1)*3,FALSE),"")</f>
        <v>127.5</v>
      </c>
      <c r="AW644" s="79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44" s="72">
        <f t="shared" si="60"/>
        <v>-127.5</v>
      </c>
    </row>
    <row r="645" spans="1:50" ht="15" customHeight="1" x14ac:dyDescent="0.25">
      <c r="A645" s="68">
        <v>22060070</v>
      </c>
      <c r="B645" s="69" t="s">
        <v>976</v>
      </c>
      <c r="C645" s="69" t="s">
        <v>963</v>
      </c>
      <c r="D645" s="70">
        <v>-75.221350000000001</v>
      </c>
      <c r="E645" s="70">
        <v>3.9292899999999999</v>
      </c>
      <c r="F645" s="68">
        <v>382</v>
      </c>
      <c r="G645" s="68">
        <v>73</v>
      </c>
      <c r="H645" s="68">
        <v>73504</v>
      </c>
      <c r="I645" s="69" t="s">
        <v>71</v>
      </c>
      <c r="J645" s="69" t="s">
        <v>976</v>
      </c>
      <c r="K645" s="72">
        <v>0</v>
      </c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87"/>
      <c r="AP645" s="70">
        <f t="shared" ref="AP645:AP708" si="61">COUNTIF(K645:AO645,"&gt;=0")</f>
        <v>1</v>
      </c>
      <c r="AQ645" s="70">
        <f t="shared" ref="AQ645:AQ708" si="62">IF(AP645&gt;0,SUM(K645:AO645),"")</f>
        <v>0</v>
      </c>
      <c r="AR645" s="70">
        <f>IFERROR(VLOOKUP(A645,Climatologia_PP!A:U,9+Precipitacion!$E$2,FALSE),"")</f>
        <v>64.953571428571422</v>
      </c>
      <c r="AS645" s="70">
        <f t="shared" ref="AS645:AS708" si="63">IFERROR((AQ645/AR645)*100,"")</f>
        <v>0</v>
      </c>
      <c r="AT645" s="70">
        <f t="shared" ref="AT645:AT708" si="64">IFERROR(IF(AND((AQ645*$I$2*100/(AR645*AP645))&gt;100+3.33*AQ645-AR645*AP645/$I$2,AR645&lt;30),IF(100+3.33*AQ645-AR645*AP645/$I$2&gt;200,200,100+3.33*AQ645-AR645*AP645/$I$2),IF((AQ645*$I$2*100/(AR645*AP645))&lt;100+AQ645-3.33*AR645*AP645/$I$2,100+AQ645-3.33*AR645*AP645/$I$2,IF((AQ645*$I$2*100/(AR645*AP645))&gt;200,200,(AQ645*$I$2*100/(AR645*AP645))))),"")</f>
        <v>93.022729262672812</v>
      </c>
      <c r="AU645" s="70">
        <f t="shared" ref="AU645:AU708" si="65">IF(AP645&gt;0,MAX(K645:AO645),"")</f>
        <v>0</v>
      </c>
      <c r="AV645" s="70">
        <f>IFERROR(VLOOKUP(A645,Maximos!A:AQ,8+(Precipitacion!$E$2-1)*3,FALSE),"")</f>
        <v>77</v>
      </c>
      <c r="AW645" s="79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32326</v>
      </c>
      <c r="AX645" s="72">
        <f t="shared" ref="AX645:AX708" si="66">IFERROR(AU645-AV645,"NA")</f>
        <v>-77</v>
      </c>
    </row>
    <row r="646" spans="1:50" ht="15" customHeight="1" x14ac:dyDescent="0.25">
      <c r="A646" s="68">
        <v>21245140</v>
      </c>
      <c r="B646" s="69" t="s">
        <v>704</v>
      </c>
      <c r="C646" s="69" t="s">
        <v>963</v>
      </c>
      <c r="D646" s="70">
        <v>-75.09445556</v>
      </c>
      <c r="E646" s="70">
        <v>4.7118611110000002</v>
      </c>
      <c r="F646" s="68">
        <v>2288</v>
      </c>
      <c r="G646" s="68">
        <v>73</v>
      </c>
      <c r="H646" s="68">
        <v>73686</v>
      </c>
      <c r="I646" s="69" t="s">
        <v>71</v>
      </c>
      <c r="J646" s="69" t="s">
        <v>704</v>
      </c>
      <c r="K646" s="72">
        <v>0</v>
      </c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87"/>
      <c r="AP646" s="70">
        <f t="shared" si="61"/>
        <v>1</v>
      </c>
      <c r="AQ646" s="70">
        <f t="shared" si="62"/>
        <v>0</v>
      </c>
      <c r="AR646" s="70">
        <f>IFERROR(VLOOKUP(A646,Climatologia_PP!A:U,9+Precipitacion!$E$2,FALSE),"")</f>
        <v>89.85</v>
      </c>
      <c r="AS646" s="70">
        <f t="shared" si="63"/>
        <v>0</v>
      </c>
      <c r="AT646" s="70">
        <f t="shared" si="64"/>
        <v>90.348370967741943</v>
      </c>
      <c r="AU646" s="70">
        <f t="shared" si="65"/>
        <v>0</v>
      </c>
      <c r="AV646" s="70">
        <f>IFERROR(VLOOKUP(A646,Maximos!A:AQ,8+(Precipitacion!$E$2-1)*3,FALSE),"")</f>
        <v>118.5</v>
      </c>
      <c r="AW646" s="79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646" s="72">
        <f t="shared" si="66"/>
        <v>-118.5</v>
      </c>
    </row>
    <row r="647" spans="1:50" ht="15" customHeight="1" x14ac:dyDescent="0.25">
      <c r="A647" s="68">
        <v>23020100</v>
      </c>
      <c r="B647" s="69" t="s">
        <v>977</v>
      </c>
      <c r="C647" s="69" t="s">
        <v>963</v>
      </c>
      <c r="D647" s="70">
        <v>-74.924444399999999</v>
      </c>
      <c r="E647" s="70">
        <v>5.323888889</v>
      </c>
      <c r="F647" s="68">
        <v>905</v>
      </c>
      <c r="G647" s="68">
        <v>17</v>
      </c>
      <c r="H647" s="68">
        <v>17867</v>
      </c>
      <c r="I647" s="69" t="s">
        <v>110</v>
      </c>
      <c r="J647" s="69" t="s">
        <v>978</v>
      </c>
      <c r="K647" s="72">
        <v>0</v>
      </c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87"/>
      <c r="AP647" s="70">
        <f t="shared" si="61"/>
        <v>1</v>
      </c>
      <c r="AQ647" s="70">
        <f t="shared" si="62"/>
        <v>0</v>
      </c>
      <c r="AR647" s="70">
        <f>IFERROR(VLOOKUP(A647,Climatologia_PP!A:U,9+Precipitacion!$E$2,FALSE),"")</f>
        <v>125.6428571428572</v>
      </c>
      <c r="AS647" s="70">
        <f t="shared" si="63"/>
        <v>0</v>
      </c>
      <c r="AT647" s="70">
        <f t="shared" si="64"/>
        <v>86.503525345622108</v>
      </c>
      <c r="AU647" s="70">
        <f t="shared" si="65"/>
        <v>0</v>
      </c>
      <c r="AV647" s="70">
        <f>IFERROR(VLOOKUP(A647,Maximos!A:AQ,8+(Precipitacion!$E$2-1)*3,FALSE),"")</f>
        <v>134</v>
      </c>
      <c r="AW647" s="79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47" s="72">
        <f t="shared" si="66"/>
        <v>-134</v>
      </c>
    </row>
    <row r="648" spans="1:50" ht="15" customHeight="1" x14ac:dyDescent="0.25">
      <c r="A648" s="68">
        <v>22070010</v>
      </c>
      <c r="B648" s="69" t="s">
        <v>979</v>
      </c>
      <c r="C648" s="69" t="s">
        <v>963</v>
      </c>
      <c r="D648" s="70">
        <v>-75.607749999999996</v>
      </c>
      <c r="E648" s="70">
        <v>4.0066388890000004</v>
      </c>
      <c r="F648" s="68">
        <v>2581</v>
      </c>
      <c r="G648" s="68">
        <v>73</v>
      </c>
      <c r="H648" s="68">
        <v>73622</v>
      </c>
      <c r="I648" s="69" t="s">
        <v>71</v>
      </c>
      <c r="J648" s="69" t="s">
        <v>979</v>
      </c>
      <c r="K648" s="72">
        <v>0</v>
      </c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87"/>
      <c r="AP648" s="70">
        <f t="shared" si="61"/>
        <v>1</v>
      </c>
      <c r="AQ648" s="70">
        <f t="shared" si="62"/>
        <v>0</v>
      </c>
      <c r="AR648" s="70">
        <f>IFERROR(VLOOKUP(A648,Climatologia_PP!A:U,9+Precipitacion!$E$2,FALSE),"")</f>
        <v>111.6103448275862</v>
      </c>
      <c r="AS648" s="70">
        <f t="shared" si="63"/>
        <v>0</v>
      </c>
      <c r="AT648" s="70">
        <f t="shared" si="64"/>
        <v>88.010888765294766</v>
      </c>
      <c r="AU648" s="70">
        <f t="shared" si="65"/>
        <v>0</v>
      </c>
      <c r="AV648" s="70">
        <f>IFERROR(VLOOKUP(A648,Maximos!A:AQ,8+(Precipitacion!$E$2-1)*3,FALSE),"")</f>
        <v>66.2</v>
      </c>
      <c r="AW648" s="79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48" s="72">
        <f t="shared" si="66"/>
        <v>-66.2</v>
      </c>
    </row>
    <row r="649" spans="1:50" ht="15" customHeight="1" x14ac:dyDescent="0.25">
      <c r="A649" s="68">
        <v>21185030</v>
      </c>
      <c r="B649" s="69" t="s">
        <v>980</v>
      </c>
      <c r="C649" s="69" t="s">
        <v>963</v>
      </c>
      <c r="D649" s="70">
        <v>-74.981388890000005</v>
      </c>
      <c r="E649" s="70">
        <v>4.0088333330000001</v>
      </c>
      <c r="F649" s="68">
        <v>332</v>
      </c>
      <c r="G649" s="68">
        <v>73</v>
      </c>
      <c r="H649" s="68">
        <v>73319</v>
      </c>
      <c r="I649" s="69" t="s">
        <v>71</v>
      </c>
      <c r="J649" s="69" t="s">
        <v>980</v>
      </c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87"/>
      <c r="AP649" s="70">
        <f t="shared" si="61"/>
        <v>0</v>
      </c>
      <c r="AQ649" s="70" t="str">
        <f t="shared" si="62"/>
        <v/>
      </c>
      <c r="AR649" s="70">
        <f>IFERROR(VLOOKUP(A649,Climatologia_PP!A:U,9+Precipitacion!$E$2,FALSE),"")</f>
        <v>65.053571428571416</v>
      </c>
      <c r="AS649" s="70" t="str">
        <f t="shared" si="63"/>
        <v/>
      </c>
      <c r="AT649" s="70" t="str">
        <f t="shared" si="64"/>
        <v/>
      </c>
      <c r="AU649" s="70" t="str">
        <f t="shared" si="65"/>
        <v/>
      </c>
      <c r="AV649" s="70">
        <f>IFERROR(VLOOKUP(A649,Maximos!A:AQ,8+(Precipitacion!$E$2-1)*3,FALSE),"")</f>
        <v>98.5</v>
      </c>
      <c r="AW649" s="79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649" s="72" t="str">
        <f t="shared" si="66"/>
        <v>NA</v>
      </c>
    </row>
    <row r="650" spans="1:50" ht="15" customHeight="1" x14ac:dyDescent="0.25">
      <c r="A650" s="68">
        <v>23050230</v>
      </c>
      <c r="B650" s="69" t="s">
        <v>981</v>
      </c>
      <c r="C650" s="69" t="s">
        <v>963</v>
      </c>
      <c r="D650" s="70">
        <v>-75.149675000000002</v>
      </c>
      <c r="E650" s="70">
        <v>5.3733899999999997</v>
      </c>
      <c r="F650" s="68">
        <v>2020</v>
      </c>
      <c r="G650" s="68">
        <v>17</v>
      </c>
      <c r="H650" s="68">
        <v>17541</v>
      </c>
      <c r="I650" s="69" t="s">
        <v>110</v>
      </c>
      <c r="J650" s="69" t="s">
        <v>982</v>
      </c>
      <c r="K650" s="72">
        <v>0</v>
      </c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87"/>
      <c r="AP650" s="70">
        <f t="shared" si="61"/>
        <v>1</v>
      </c>
      <c r="AQ650" s="70">
        <f t="shared" si="62"/>
        <v>0</v>
      </c>
      <c r="AR650" s="70">
        <f>IFERROR(VLOOKUP(A650,Climatologia_PP!A:U,9+Precipitacion!$E$2,FALSE),"")</f>
        <v>159.94285714285721</v>
      </c>
      <c r="AS650" s="70">
        <f t="shared" si="63"/>
        <v>0</v>
      </c>
      <c r="AT650" s="70">
        <f t="shared" si="64"/>
        <v>82.819041474654369</v>
      </c>
      <c r="AU650" s="70">
        <f t="shared" si="65"/>
        <v>0</v>
      </c>
      <c r="AV650" s="70">
        <f>IFERROR(VLOOKUP(A650,Maximos!A:AQ,8+(Precipitacion!$E$2-1)*3,FALSE),"")</f>
        <v>105</v>
      </c>
      <c r="AW650" s="79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650" s="72">
        <f t="shared" si="66"/>
        <v>-105</v>
      </c>
    </row>
    <row r="651" spans="1:50" ht="15" customHeight="1" x14ac:dyDescent="0.25">
      <c r="A651" s="68">
        <v>23055040</v>
      </c>
      <c r="B651" s="69" t="s">
        <v>983</v>
      </c>
      <c r="C651" s="69" t="s">
        <v>963</v>
      </c>
      <c r="D651" s="70">
        <v>-74.992927777999995</v>
      </c>
      <c r="E651" s="70">
        <v>5.4182880559999997</v>
      </c>
      <c r="F651" s="68">
        <v>1532</v>
      </c>
      <c r="G651" s="68">
        <v>17</v>
      </c>
      <c r="H651" s="68">
        <v>17662</v>
      </c>
      <c r="I651" s="69" t="s">
        <v>110</v>
      </c>
      <c r="J651" s="69" t="s">
        <v>984</v>
      </c>
      <c r="K651" s="72">
        <v>0</v>
      </c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87"/>
      <c r="AP651" s="70">
        <f t="shared" si="61"/>
        <v>1</v>
      </c>
      <c r="AQ651" s="70">
        <f t="shared" si="62"/>
        <v>0</v>
      </c>
      <c r="AR651" s="70">
        <f>IFERROR(VLOOKUP(A651,Climatologia_PP!A:U,9+Precipitacion!$E$2,FALSE),"")</f>
        <v>268.53571428571428</v>
      </c>
      <c r="AS651" s="70">
        <f t="shared" si="63"/>
        <v>0</v>
      </c>
      <c r="AT651" s="70">
        <f t="shared" si="64"/>
        <v>71.154066820276498</v>
      </c>
      <c r="AU651" s="70">
        <f t="shared" si="65"/>
        <v>0</v>
      </c>
      <c r="AV651" s="70">
        <f>IFERROR(VLOOKUP(A651,Maximos!A:AQ,8+(Precipitacion!$E$2-1)*3,FALSE),"")</f>
        <v>180</v>
      </c>
      <c r="AW651" s="79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35994</v>
      </c>
      <c r="AX651" s="72">
        <f t="shared" si="66"/>
        <v>-180</v>
      </c>
    </row>
    <row r="652" spans="1:50" ht="15" customHeight="1" x14ac:dyDescent="0.25">
      <c r="A652" s="68">
        <v>21250500</v>
      </c>
      <c r="B652" s="69" t="s">
        <v>985</v>
      </c>
      <c r="C652" s="69" t="s">
        <v>963</v>
      </c>
      <c r="D652" s="70">
        <v>-75.075861110000005</v>
      </c>
      <c r="E652" s="70">
        <v>4.9218888889999999</v>
      </c>
      <c r="F652" s="68">
        <v>1649</v>
      </c>
      <c r="G652" s="68">
        <v>73</v>
      </c>
      <c r="H652" s="68">
        <v>73411</v>
      </c>
      <c r="I652" s="69" t="s">
        <v>71</v>
      </c>
      <c r="J652" s="69" t="s">
        <v>986</v>
      </c>
      <c r="K652" s="72">
        <v>0</v>
      </c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87"/>
      <c r="AP652" s="70">
        <f t="shared" si="61"/>
        <v>1</v>
      </c>
      <c r="AQ652" s="70">
        <f t="shared" si="62"/>
        <v>0</v>
      </c>
      <c r="AR652" s="70">
        <f>IFERROR(VLOOKUP(A652,Climatologia_PP!A:U,9+Precipitacion!$E$2,FALSE),"")</f>
        <v>120.18214285714279</v>
      </c>
      <c r="AS652" s="70">
        <f t="shared" si="63"/>
        <v>0</v>
      </c>
      <c r="AT652" s="70">
        <f t="shared" si="64"/>
        <v>87.090111751152079</v>
      </c>
      <c r="AU652" s="70">
        <f t="shared" si="65"/>
        <v>0</v>
      </c>
      <c r="AV652" s="70">
        <f>IFERROR(VLOOKUP(A652,Maximos!A:AQ,8+(Precipitacion!$E$2-1)*3,FALSE),"")</f>
        <v>97</v>
      </c>
      <c r="AW652" s="79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42565</v>
      </c>
      <c r="AX652" s="72">
        <f t="shared" si="66"/>
        <v>-97</v>
      </c>
    </row>
    <row r="653" spans="1:50" ht="15" customHeight="1" x14ac:dyDescent="0.25">
      <c r="A653" s="68">
        <v>23050100</v>
      </c>
      <c r="B653" s="69" t="s">
        <v>639</v>
      </c>
      <c r="C653" s="69" t="s">
        <v>963</v>
      </c>
      <c r="D653" s="70">
        <v>-74.726039999999998</v>
      </c>
      <c r="E653" s="70">
        <v>5.73081</v>
      </c>
      <c r="F653" s="68">
        <v>168</v>
      </c>
      <c r="G653" s="68">
        <v>5</v>
      </c>
      <c r="H653" s="68">
        <v>5756</v>
      </c>
      <c r="I653" s="69" t="s">
        <v>58</v>
      </c>
      <c r="J653" s="69" t="s">
        <v>190</v>
      </c>
      <c r="K653" s="72">
        <v>0</v>
      </c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87"/>
      <c r="AP653" s="70">
        <f t="shared" si="61"/>
        <v>1</v>
      </c>
      <c r="AQ653" s="70">
        <f t="shared" si="62"/>
        <v>0</v>
      </c>
      <c r="AR653" s="70">
        <f>IFERROR(VLOOKUP(A653,Climatologia_PP!A:U,9+Precipitacion!$E$2,FALSE),"")</f>
        <v>133.75862068965509</v>
      </c>
      <c r="AS653" s="70">
        <f t="shared" si="63"/>
        <v>0</v>
      </c>
      <c r="AT653" s="70">
        <f t="shared" si="64"/>
        <v>85.631735261401559</v>
      </c>
      <c r="AU653" s="70">
        <f t="shared" si="65"/>
        <v>0</v>
      </c>
      <c r="AV653" s="70">
        <f>IFERROR(VLOOKUP(A653,Maximos!A:AQ,8+(Precipitacion!$E$2-1)*3,FALSE),"")</f>
        <v>132.5</v>
      </c>
      <c r="AW653" s="79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38547</v>
      </c>
      <c r="AX653" s="72">
        <f t="shared" si="66"/>
        <v>-132.5</v>
      </c>
    </row>
    <row r="654" spans="1:50" ht="15" customHeight="1" x14ac:dyDescent="0.25">
      <c r="A654" s="68">
        <v>21190290</v>
      </c>
      <c r="B654" s="69" t="s">
        <v>987</v>
      </c>
      <c r="C654" s="69" t="s">
        <v>963</v>
      </c>
      <c r="D654" s="70">
        <v>-74.717183000000006</v>
      </c>
      <c r="E654" s="70">
        <v>4.1508789999999998</v>
      </c>
      <c r="F654" s="68">
        <v>315</v>
      </c>
      <c r="G654" s="68">
        <v>73</v>
      </c>
      <c r="H654" s="68">
        <v>73148</v>
      </c>
      <c r="I654" s="69" t="s">
        <v>71</v>
      </c>
      <c r="J654" s="69" t="s">
        <v>988</v>
      </c>
      <c r="K654" s="72">
        <v>0</v>
      </c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87"/>
      <c r="AP654" s="70">
        <f t="shared" si="61"/>
        <v>1</v>
      </c>
      <c r="AQ654" s="70">
        <f t="shared" si="62"/>
        <v>0</v>
      </c>
      <c r="AR654" s="70">
        <f>IFERROR(VLOOKUP(A654,Climatologia_PP!A:U,9+Precipitacion!$E$2,FALSE),"")</f>
        <v>49.585714285714289</v>
      </c>
      <c r="AS654" s="70">
        <f t="shared" si="63"/>
        <v>0</v>
      </c>
      <c r="AT654" s="70">
        <f t="shared" si="64"/>
        <v>94.673534562211984</v>
      </c>
      <c r="AU654" s="70">
        <f t="shared" si="65"/>
        <v>0</v>
      </c>
      <c r="AV654" s="70">
        <f>IFERROR(VLOOKUP(A654,Maximos!A:AQ,8+(Precipitacion!$E$2-1)*3,FALSE),"")</f>
        <v>74</v>
      </c>
      <c r="AW654" s="79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54" s="72">
        <f t="shared" si="66"/>
        <v>-74</v>
      </c>
    </row>
    <row r="655" spans="1:50" ht="15" customHeight="1" x14ac:dyDescent="0.25">
      <c r="A655" s="68">
        <v>21255080</v>
      </c>
      <c r="B655" s="69" t="s">
        <v>989</v>
      </c>
      <c r="C655" s="69" t="s">
        <v>963</v>
      </c>
      <c r="D655" s="70">
        <v>-74.767944439999994</v>
      </c>
      <c r="E655" s="70">
        <v>4.7837779999999999</v>
      </c>
      <c r="F655" s="68">
        <v>308</v>
      </c>
      <c r="G655" s="68">
        <v>73</v>
      </c>
      <c r="H655" s="68">
        <v>73030</v>
      </c>
      <c r="I655" s="69" t="s">
        <v>71</v>
      </c>
      <c r="J655" s="69" t="s">
        <v>990</v>
      </c>
      <c r="K655" s="72">
        <v>0</v>
      </c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87"/>
      <c r="AP655" s="70">
        <f t="shared" si="61"/>
        <v>1</v>
      </c>
      <c r="AQ655" s="70">
        <f t="shared" si="62"/>
        <v>0</v>
      </c>
      <c r="AR655" s="70">
        <f>IFERROR(VLOOKUP(A655,Climatologia_PP!A:U,9+Precipitacion!$E$2,FALSE),"")</f>
        <v>41.911538461538463</v>
      </c>
      <c r="AS655" s="70">
        <f t="shared" si="63"/>
        <v>0</v>
      </c>
      <c r="AT655" s="70">
        <f t="shared" si="64"/>
        <v>95.497889578163779</v>
      </c>
      <c r="AU655" s="70">
        <f t="shared" si="65"/>
        <v>0</v>
      </c>
      <c r="AV655" s="70">
        <f>IFERROR(VLOOKUP(A655,Maximos!A:AQ,8+(Precipitacion!$E$2-1)*3,FALSE),"")</f>
        <v>69.7</v>
      </c>
      <c r="AW655" s="79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55" s="72">
        <f t="shared" si="66"/>
        <v>-69.7</v>
      </c>
    </row>
    <row r="656" spans="1:50" ht="15" customHeight="1" x14ac:dyDescent="0.25">
      <c r="A656" s="68">
        <v>21185080</v>
      </c>
      <c r="B656" s="69" t="s">
        <v>991</v>
      </c>
      <c r="C656" s="69" t="s">
        <v>963</v>
      </c>
      <c r="D656" s="70">
        <v>-75.104611110999997</v>
      </c>
      <c r="E656" s="70">
        <v>4.2164583330000003</v>
      </c>
      <c r="F656" s="68">
        <v>591</v>
      </c>
      <c r="G656" s="68">
        <v>73</v>
      </c>
      <c r="H656" s="68">
        <v>73854</v>
      </c>
      <c r="I656" s="69" t="s">
        <v>71</v>
      </c>
      <c r="J656" s="69" t="s">
        <v>991</v>
      </c>
      <c r="K656" s="72">
        <v>0</v>
      </c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87"/>
      <c r="AP656" s="70">
        <f t="shared" si="61"/>
        <v>1</v>
      </c>
      <c r="AQ656" s="70">
        <f t="shared" si="62"/>
        <v>0</v>
      </c>
      <c r="AR656" s="70">
        <f>IFERROR(VLOOKUP(A656,Climatologia_PP!A:U,9+Precipitacion!$E$2,FALSE),"")</f>
        <v>71.693103448275863</v>
      </c>
      <c r="AS656" s="70">
        <f t="shared" si="63"/>
        <v>0</v>
      </c>
      <c r="AT656" s="70">
        <f t="shared" si="64"/>
        <v>92.298773081201333</v>
      </c>
      <c r="AU656" s="70">
        <f t="shared" si="65"/>
        <v>0</v>
      </c>
      <c r="AV656" s="70">
        <f>IFERROR(VLOOKUP(A656,Maximos!A:AQ,8+(Precipitacion!$E$2-1)*3,FALSE),"")</f>
        <v>101</v>
      </c>
      <c r="AW656" s="79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44766</v>
      </c>
      <c r="AX656" s="72">
        <f t="shared" si="66"/>
        <v>-101</v>
      </c>
    </row>
    <row r="657" spans="1:50" ht="15" customHeight="1" x14ac:dyDescent="0.25">
      <c r="A657" s="68">
        <v>21250070</v>
      </c>
      <c r="B657" s="69" t="s">
        <v>992</v>
      </c>
      <c r="C657" s="69" t="s">
        <v>963</v>
      </c>
      <c r="D657" s="70">
        <v>-74.935694440000006</v>
      </c>
      <c r="E657" s="70">
        <v>4.8001111109999997</v>
      </c>
      <c r="F657" s="68">
        <v>472</v>
      </c>
      <c r="G657" s="68">
        <v>73</v>
      </c>
      <c r="H657" s="68">
        <v>73408</v>
      </c>
      <c r="I657" s="69" t="s">
        <v>71</v>
      </c>
      <c r="J657" s="69" t="s">
        <v>993</v>
      </c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87"/>
      <c r="AP657" s="70">
        <f t="shared" si="61"/>
        <v>0</v>
      </c>
      <c r="AQ657" s="70" t="str">
        <f t="shared" si="62"/>
        <v/>
      </c>
      <c r="AR657" s="70">
        <f>IFERROR(VLOOKUP(A657,Climatologia_PP!A:U,9+Precipitacion!$E$2,FALSE),"")</f>
        <v>78.441379310344814</v>
      </c>
      <c r="AS657" s="70" t="str">
        <f t="shared" si="63"/>
        <v/>
      </c>
      <c r="AT657" s="70" t="str">
        <f t="shared" si="64"/>
        <v/>
      </c>
      <c r="AU657" s="70" t="str">
        <f t="shared" si="65"/>
        <v/>
      </c>
      <c r="AV657" s="70">
        <f>IFERROR(VLOOKUP(A657,Maximos!A:AQ,8+(Precipitacion!$E$2-1)*3,FALSE),"")</f>
        <v>110</v>
      </c>
      <c r="AW657" s="79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42556</v>
      </c>
      <c r="AX657" s="72" t="str">
        <f t="shared" si="66"/>
        <v>NA</v>
      </c>
    </row>
    <row r="658" spans="1:50" ht="15" customHeight="1" x14ac:dyDescent="0.25">
      <c r="A658" s="68">
        <v>21215080</v>
      </c>
      <c r="B658" s="69" t="s">
        <v>994</v>
      </c>
      <c r="C658" s="69" t="s">
        <v>963</v>
      </c>
      <c r="D658" s="70">
        <v>-74.995361110000005</v>
      </c>
      <c r="E658" s="70">
        <v>4.2315277780000002</v>
      </c>
      <c r="F658" s="68">
        <v>432</v>
      </c>
      <c r="G658" s="68">
        <v>73</v>
      </c>
      <c r="H658" s="68">
        <v>73268</v>
      </c>
      <c r="I658" s="69" t="s">
        <v>71</v>
      </c>
      <c r="J658" s="69" t="s">
        <v>995</v>
      </c>
      <c r="K658" s="72">
        <v>0</v>
      </c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87"/>
      <c r="AP658" s="70">
        <f t="shared" si="61"/>
        <v>1</v>
      </c>
      <c r="AQ658" s="70">
        <f t="shared" si="62"/>
        <v>0</v>
      </c>
      <c r="AR658" s="70">
        <f>IFERROR(VLOOKUP(A658,Climatologia_PP!A:U,9+Precipitacion!$E$2,FALSE),"")</f>
        <v>56.003448275862063</v>
      </c>
      <c r="AS658" s="70">
        <f t="shared" si="63"/>
        <v>0</v>
      </c>
      <c r="AT658" s="70">
        <f t="shared" si="64"/>
        <v>93.984145717463846</v>
      </c>
      <c r="AU658" s="70">
        <f t="shared" si="65"/>
        <v>0</v>
      </c>
      <c r="AV658" s="70">
        <f>IFERROR(VLOOKUP(A658,Maximos!A:AQ,8+(Precipitacion!$E$2-1)*3,FALSE),"")</f>
        <v>95</v>
      </c>
      <c r="AW658" s="79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658" s="72">
        <f t="shared" si="66"/>
        <v>-95</v>
      </c>
    </row>
    <row r="659" spans="1:50" ht="15" customHeight="1" x14ac:dyDescent="0.25">
      <c r="A659" s="68">
        <v>22020050</v>
      </c>
      <c r="B659" s="69" t="s">
        <v>996</v>
      </c>
      <c r="C659" s="69" t="s">
        <v>963</v>
      </c>
      <c r="D659" s="70">
        <v>-75.604500000000002</v>
      </c>
      <c r="E659" s="70">
        <v>3.3952222220000001</v>
      </c>
      <c r="F659" s="68">
        <v>732</v>
      </c>
      <c r="G659" s="68">
        <v>73</v>
      </c>
      <c r="H659" s="68">
        <v>73067</v>
      </c>
      <c r="I659" s="69" t="s">
        <v>71</v>
      </c>
      <c r="J659" s="69" t="s">
        <v>966</v>
      </c>
      <c r="K659" s="72">
        <v>0</v>
      </c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87"/>
      <c r="AP659" s="70">
        <f t="shared" si="61"/>
        <v>1</v>
      </c>
      <c r="AQ659" s="70">
        <f t="shared" si="62"/>
        <v>0</v>
      </c>
      <c r="AR659" s="70">
        <f>IFERROR(VLOOKUP(A659,Climatologia_PP!A:U,9+Precipitacion!$E$2,FALSE),"")</f>
        <v>72.285714285714292</v>
      </c>
      <c r="AS659" s="70">
        <f t="shared" si="63"/>
        <v>0</v>
      </c>
      <c r="AT659" s="70">
        <f t="shared" si="64"/>
        <v>92.235115207373269</v>
      </c>
      <c r="AU659" s="70">
        <f t="shared" si="65"/>
        <v>0</v>
      </c>
      <c r="AV659" s="70">
        <f>IFERROR(VLOOKUP(A659,Maximos!A:AQ,8+(Precipitacion!$E$2-1)*3,FALSE),"")</f>
        <v>102</v>
      </c>
      <c r="AW659" s="79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659" s="72">
        <f t="shared" si="66"/>
        <v>-102</v>
      </c>
    </row>
    <row r="660" spans="1:50" ht="15" customHeight="1" x14ac:dyDescent="0.25">
      <c r="A660" s="68">
        <v>21160040</v>
      </c>
      <c r="B660" s="69" t="s">
        <v>997</v>
      </c>
      <c r="C660" s="69" t="s">
        <v>963</v>
      </c>
      <c r="D660" s="70">
        <v>-74.81094444</v>
      </c>
      <c r="E660" s="70">
        <v>3.7462499999999999</v>
      </c>
      <c r="F660" s="68">
        <v>378</v>
      </c>
      <c r="G660" s="68">
        <v>73</v>
      </c>
      <c r="H660" s="68">
        <v>73563</v>
      </c>
      <c r="I660" s="69" t="s">
        <v>71</v>
      </c>
      <c r="J660" s="69" t="s">
        <v>998</v>
      </c>
      <c r="K660" s="72">
        <v>0</v>
      </c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87"/>
      <c r="AP660" s="70">
        <f t="shared" si="61"/>
        <v>1</v>
      </c>
      <c r="AQ660" s="70">
        <f t="shared" si="62"/>
        <v>0</v>
      </c>
      <c r="AR660" s="70">
        <f>IFERROR(VLOOKUP(A660,Climatologia_PP!A:U,9+Precipitacion!$E$2,FALSE),"")</f>
        <v>49.533333333333331</v>
      </c>
      <c r="AS660" s="70">
        <f t="shared" si="63"/>
        <v>0</v>
      </c>
      <c r="AT660" s="70">
        <f t="shared" si="64"/>
        <v>94.679161290322583</v>
      </c>
      <c r="AU660" s="70">
        <f t="shared" si="65"/>
        <v>0</v>
      </c>
      <c r="AV660" s="70">
        <f>IFERROR(VLOOKUP(A660,Maximos!A:AQ,8+(Precipitacion!$E$2-1)*3,FALSE),"")</f>
        <v>70</v>
      </c>
      <c r="AW660" s="79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660" s="72">
        <f t="shared" si="66"/>
        <v>-70</v>
      </c>
    </row>
    <row r="661" spans="1:50" ht="15" customHeight="1" x14ac:dyDescent="0.25">
      <c r="A661" s="68">
        <v>21165010</v>
      </c>
      <c r="B661" s="69" t="s">
        <v>999</v>
      </c>
      <c r="C661" s="69" t="s">
        <v>963</v>
      </c>
      <c r="D661" s="70">
        <v>-74.917027779999998</v>
      </c>
      <c r="E661" s="70">
        <v>3.7876111109999999</v>
      </c>
      <c r="F661" s="68">
        <v>311</v>
      </c>
      <c r="G661" s="68">
        <v>73</v>
      </c>
      <c r="H661" s="68">
        <v>73563</v>
      </c>
      <c r="I661" s="69" t="s">
        <v>71</v>
      </c>
      <c r="J661" s="69" t="s">
        <v>998</v>
      </c>
      <c r="K661" s="72">
        <v>0</v>
      </c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87"/>
      <c r="AP661" s="70">
        <f t="shared" si="61"/>
        <v>1</v>
      </c>
      <c r="AQ661" s="70">
        <f t="shared" si="62"/>
        <v>0</v>
      </c>
      <c r="AR661" s="70">
        <f>IFERROR(VLOOKUP(A661,Climatologia_PP!A:U,9+Precipitacion!$E$2,FALSE),"")</f>
        <v>52.537037037037038</v>
      </c>
      <c r="AS661" s="70">
        <f t="shared" si="63"/>
        <v>0</v>
      </c>
      <c r="AT661" s="70">
        <f t="shared" si="64"/>
        <v>94.356505376344089</v>
      </c>
      <c r="AU661" s="70">
        <f t="shared" si="65"/>
        <v>0</v>
      </c>
      <c r="AV661" s="70">
        <f>IFERROR(VLOOKUP(A661,Maximos!A:AQ,8+(Precipitacion!$E$2-1)*3,FALSE),"")</f>
        <v>53</v>
      </c>
      <c r="AW661" s="79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61" s="72">
        <f t="shared" si="66"/>
        <v>-53</v>
      </c>
    </row>
    <row r="662" spans="1:50" ht="15" customHeight="1" x14ac:dyDescent="0.25">
      <c r="A662" s="68">
        <v>22050030</v>
      </c>
      <c r="B662" s="69" t="s">
        <v>1000</v>
      </c>
      <c r="C662" s="69" t="s">
        <v>963</v>
      </c>
      <c r="D662" s="70">
        <v>-75.195638889999998</v>
      </c>
      <c r="E662" s="70">
        <v>3.7954722219999999</v>
      </c>
      <c r="F662" s="68">
        <v>384</v>
      </c>
      <c r="G662" s="68">
        <v>73</v>
      </c>
      <c r="H662" s="68">
        <v>73217</v>
      </c>
      <c r="I662" s="69" t="s">
        <v>71</v>
      </c>
      <c r="J662" s="69" t="s">
        <v>1001</v>
      </c>
      <c r="K662" s="72">
        <v>0</v>
      </c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87"/>
      <c r="AP662" s="70">
        <f t="shared" si="61"/>
        <v>1</v>
      </c>
      <c r="AQ662" s="70">
        <f t="shared" si="62"/>
        <v>0</v>
      </c>
      <c r="AR662" s="70">
        <f>IFERROR(VLOOKUP(A662,Climatologia_PP!A:U,9+Precipitacion!$E$2,FALSE),"")</f>
        <v>47.213333333333331</v>
      </c>
      <c r="AS662" s="70">
        <f t="shared" si="63"/>
        <v>0</v>
      </c>
      <c r="AT662" s="70">
        <f t="shared" si="64"/>
        <v>94.928374193548393</v>
      </c>
      <c r="AU662" s="70">
        <f t="shared" si="65"/>
        <v>0</v>
      </c>
      <c r="AV662" s="70">
        <f>IFERROR(VLOOKUP(A662,Maximos!A:AQ,8+(Precipitacion!$E$2-1)*3,FALSE),"")</f>
        <v>141.69999999999999</v>
      </c>
      <c r="AW662" s="79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62" s="72">
        <f t="shared" si="66"/>
        <v>-141.69999999999999</v>
      </c>
    </row>
    <row r="663" spans="1:50" ht="15" customHeight="1" x14ac:dyDescent="0.25">
      <c r="A663" s="68">
        <v>21210240</v>
      </c>
      <c r="B663" s="69" t="s">
        <v>1002</v>
      </c>
      <c r="C663" s="69" t="s">
        <v>963</v>
      </c>
      <c r="D663" s="70">
        <v>-75.223179999999999</v>
      </c>
      <c r="E663" s="70">
        <v>4.4527999999999999</v>
      </c>
      <c r="F663" s="68">
        <v>1227</v>
      </c>
      <c r="G663" s="68">
        <v>73</v>
      </c>
      <c r="H663" s="68">
        <v>73001</v>
      </c>
      <c r="I663" s="69" t="s">
        <v>71</v>
      </c>
      <c r="J663" s="69" t="s">
        <v>72</v>
      </c>
      <c r="K663" s="72">
        <v>0</v>
      </c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87"/>
      <c r="AP663" s="70">
        <f t="shared" si="61"/>
        <v>1</v>
      </c>
      <c r="AQ663" s="70">
        <f t="shared" si="62"/>
        <v>0</v>
      </c>
      <c r="AR663" s="70" t="str">
        <f>IFERROR(VLOOKUP(A663,Climatologia_PP!A:U,9+Precipitacion!$E$2,FALSE),"")</f>
        <v/>
      </c>
      <c r="AS663" s="70" t="str">
        <f t="shared" si="63"/>
        <v/>
      </c>
      <c r="AT663" s="70" t="str">
        <f t="shared" si="64"/>
        <v/>
      </c>
      <c r="AU663" s="70">
        <f t="shared" si="65"/>
        <v>0</v>
      </c>
      <c r="AV663" s="70">
        <f>IFERROR(VLOOKUP(A663,Maximos!A:AQ,8+(Precipitacion!$E$2-1)*3,FALSE),"")</f>
        <v>56</v>
      </c>
      <c r="AW663" s="79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63" s="72">
        <f t="shared" si="66"/>
        <v>-56</v>
      </c>
    </row>
    <row r="664" spans="1:50" ht="15" customHeight="1" x14ac:dyDescent="0.25">
      <c r="A664" s="68">
        <v>21245010</v>
      </c>
      <c r="B664" s="69" t="s">
        <v>1003</v>
      </c>
      <c r="C664" s="69" t="s">
        <v>963</v>
      </c>
      <c r="D664" s="70">
        <v>-75.200522219999996</v>
      </c>
      <c r="E664" s="70">
        <v>4.4296666670000002</v>
      </c>
      <c r="F664" s="68">
        <v>826</v>
      </c>
      <c r="G664" s="68">
        <v>73</v>
      </c>
      <c r="H664" s="68">
        <v>73001</v>
      </c>
      <c r="I664" s="69" t="s">
        <v>71</v>
      </c>
      <c r="J664" s="69" t="s">
        <v>72</v>
      </c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87"/>
      <c r="AP664" s="70">
        <f t="shared" si="61"/>
        <v>0</v>
      </c>
      <c r="AQ664" s="70" t="str">
        <f t="shared" si="62"/>
        <v/>
      </c>
      <c r="AR664" s="70">
        <f>IFERROR(VLOOKUP(A664,Climatologia_PP!A:U,9+Precipitacion!$E$2,FALSE),"")</f>
        <v>71.656666666666666</v>
      </c>
      <c r="AS664" s="70" t="str">
        <f t="shared" si="63"/>
        <v/>
      </c>
      <c r="AT664" s="70" t="str">
        <f t="shared" si="64"/>
        <v/>
      </c>
      <c r="AU664" s="70" t="str">
        <f t="shared" si="65"/>
        <v/>
      </c>
      <c r="AV664" s="70">
        <f>IFERROR(VLOOKUP(A664,Maximos!A:AQ,8+(Precipitacion!$E$2-1)*3,FALSE),"")</f>
        <v>97.5</v>
      </c>
      <c r="AW664" s="79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64" s="72" t="str">
        <f t="shared" si="66"/>
        <v>NA</v>
      </c>
    </row>
    <row r="665" spans="1:50" ht="15" customHeight="1" x14ac:dyDescent="0.25">
      <c r="A665" s="68">
        <v>21210230</v>
      </c>
      <c r="B665" s="69" t="s">
        <v>1004</v>
      </c>
      <c r="C665" s="69" t="s">
        <v>963</v>
      </c>
      <c r="D665" s="70">
        <v>-75.208417299999994</v>
      </c>
      <c r="E665" s="70">
        <v>4.43641095</v>
      </c>
      <c r="F665" s="68">
        <v>1230</v>
      </c>
      <c r="G665" s="68">
        <v>73</v>
      </c>
      <c r="H665" s="68">
        <v>73001</v>
      </c>
      <c r="I665" s="69" t="s">
        <v>71</v>
      </c>
      <c r="J665" s="69" t="s">
        <v>72</v>
      </c>
      <c r="K665" s="72">
        <v>0</v>
      </c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87"/>
      <c r="AP665" s="70">
        <f t="shared" si="61"/>
        <v>1</v>
      </c>
      <c r="AQ665" s="70">
        <f t="shared" si="62"/>
        <v>0</v>
      </c>
      <c r="AR665" s="70" t="str">
        <f>IFERROR(VLOOKUP(A665,Climatologia_PP!A:U,9+Precipitacion!$E$2,FALSE),"")</f>
        <v/>
      </c>
      <c r="AS665" s="70" t="str">
        <f t="shared" si="63"/>
        <v/>
      </c>
      <c r="AT665" s="70" t="str">
        <f t="shared" si="64"/>
        <v/>
      </c>
      <c r="AU665" s="70">
        <f t="shared" si="65"/>
        <v>0</v>
      </c>
      <c r="AV665" s="70">
        <f>IFERROR(VLOOKUP(A665,Maximos!A:AQ,8+(Precipitacion!$E$2-1)*3,FALSE),"")</f>
        <v>67.2</v>
      </c>
      <c r="AW665" s="79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665" s="72">
        <f t="shared" si="66"/>
        <v>-67.2</v>
      </c>
    </row>
    <row r="666" spans="1:50" ht="15" customHeight="1" x14ac:dyDescent="0.25">
      <c r="A666" s="68">
        <v>21250450</v>
      </c>
      <c r="B666" s="69" t="s">
        <v>1005</v>
      </c>
      <c r="C666" s="69" t="s">
        <v>963</v>
      </c>
      <c r="D666" s="70">
        <v>-74.869721999999996</v>
      </c>
      <c r="E666" s="70">
        <v>5.0525000000000002</v>
      </c>
      <c r="F666" s="68">
        <v>289</v>
      </c>
      <c r="G666" s="68">
        <v>73</v>
      </c>
      <c r="H666" s="68">
        <v>73055</v>
      </c>
      <c r="I666" s="69" t="s">
        <v>71</v>
      </c>
      <c r="J666" s="69" t="s">
        <v>1006</v>
      </c>
      <c r="K666" s="72">
        <v>0</v>
      </c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87"/>
      <c r="AP666" s="70">
        <f t="shared" si="61"/>
        <v>1</v>
      </c>
      <c r="AQ666" s="70">
        <f t="shared" si="62"/>
        <v>0</v>
      </c>
      <c r="AR666" s="70">
        <f>IFERROR(VLOOKUP(A666,Climatologia_PP!A:U,9+Precipitacion!$E$2,FALSE),"")</f>
        <v>70.953846153846158</v>
      </c>
      <c r="AS666" s="70">
        <f t="shared" si="63"/>
        <v>0</v>
      </c>
      <c r="AT666" s="70">
        <f t="shared" si="64"/>
        <v>92.378183622828786</v>
      </c>
      <c r="AU666" s="70">
        <f t="shared" si="65"/>
        <v>0</v>
      </c>
      <c r="AV666" s="70">
        <f>IFERROR(VLOOKUP(A666,Maximos!A:AQ,8+(Precipitacion!$E$2-1)*3,FALSE),"")</f>
        <v>70</v>
      </c>
      <c r="AW666" s="79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40730</v>
      </c>
      <c r="AX666" s="72">
        <f t="shared" si="66"/>
        <v>-70</v>
      </c>
    </row>
    <row r="667" spans="1:50" ht="15" customHeight="1" x14ac:dyDescent="0.25">
      <c r="A667" s="68">
        <v>21255090</v>
      </c>
      <c r="B667" s="69" t="s">
        <v>1007</v>
      </c>
      <c r="C667" s="69" t="s">
        <v>963</v>
      </c>
      <c r="D667" s="70">
        <v>-74.899991666999995</v>
      </c>
      <c r="E667" s="70" t="s">
        <v>1008</v>
      </c>
      <c r="F667" s="68">
        <v>321</v>
      </c>
      <c r="G667" s="68">
        <v>73</v>
      </c>
      <c r="H667" s="68">
        <v>73055</v>
      </c>
      <c r="I667" s="69" t="s">
        <v>71</v>
      </c>
      <c r="J667" s="69" t="s">
        <v>1006</v>
      </c>
      <c r="K667" s="72">
        <v>0</v>
      </c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87"/>
      <c r="AP667" s="70">
        <f t="shared" si="61"/>
        <v>1</v>
      </c>
      <c r="AQ667" s="70">
        <f t="shared" si="62"/>
        <v>0</v>
      </c>
      <c r="AR667" s="70">
        <f>IFERROR(VLOOKUP(A667,Climatologia_PP!A:U,9+Precipitacion!$E$2,FALSE),"")</f>
        <v>79.271428571428572</v>
      </c>
      <c r="AS667" s="70">
        <f t="shared" si="63"/>
        <v>0</v>
      </c>
      <c r="AT667" s="70">
        <f t="shared" si="64"/>
        <v>91.48471428571429</v>
      </c>
      <c r="AU667" s="70">
        <f t="shared" si="65"/>
        <v>0</v>
      </c>
      <c r="AV667" s="70">
        <f>IFERROR(VLOOKUP(A667,Maximos!A:AQ,8+(Precipitacion!$E$2-1)*3,FALSE),"")</f>
        <v>87.2</v>
      </c>
      <c r="AW667" s="79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667" s="72">
        <f t="shared" si="66"/>
        <v>-87.2</v>
      </c>
    </row>
    <row r="668" spans="1:50" ht="15" customHeight="1" x14ac:dyDescent="0.25">
      <c r="A668" s="68">
        <v>21255120</v>
      </c>
      <c r="B668" s="69" t="s">
        <v>1009</v>
      </c>
      <c r="C668" s="69" t="s">
        <v>963</v>
      </c>
      <c r="D668" s="70">
        <v>-75.117336111</v>
      </c>
      <c r="E668" s="70">
        <v>5.0267619440000004</v>
      </c>
      <c r="F668" s="68">
        <v>2069</v>
      </c>
      <c r="G668" s="68">
        <v>73</v>
      </c>
      <c r="H668" s="68">
        <v>73870</v>
      </c>
      <c r="I668" s="69" t="s">
        <v>71</v>
      </c>
      <c r="J668" s="69" t="s">
        <v>1009</v>
      </c>
      <c r="K668" s="72">
        <v>0</v>
      </c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87"/>
      <c r="AP668" s="70">
        <f t="shared" si="61"/>
        <v>1</v>
      </c>
      <c r="AQ668" s="70">
        <f t="shared" si="62"/>
        <v>0</v>
      </c>
      <c r="AR668" s="70">
        <f>IFERROR(VLOOKUP(A668,Climatologia_PP!A:U,9+Precipitacion!$E$2,FALSE),"")</f>
        <v>94.093103448275855</v>
      </c>
      <c r="AS668" s="70">
        <f t="shared" si="63"/>
        <v>0</v>
      </c>
      <c r="AT668" s="70">
        <f t="shared" si="64"/>
        <v>89.892579532814239</v>
      </c>
      <c r="AU668" s="70">
        <f t="shared" si="65"/>
        <v>0</v>
      </c>
      <c r="AV668" s="70">
        <f>IFERROR(VLOOKUP(A668,Maximos!A:AQ,8+(Precipitacion!$E$2-1)*3,FALSE),"")</f>
        <v>84</v>
      </c>
      <c r="AW668" s="79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28686</v>
      </c>
      <c r="AX668" s="72">
        <f t="shared" si="66"/>
        <v>-84</v>
      </c>
    </row>
    <row r="669" spans="1:50" ht="15" customHeight="1" x14ac:dyDescent="0.25">
      <c r="A669" s="68">
        <v>21235010</v>
      </c>
      <c r="B669" s="69" t="s">
        <v>1010</v>
      </c>
      <c r="C669" s="69" t="s">
        <v>963</v>
      </c>
      <c r="D669" s="70">
        <v>-74.702388889999995</v>
      </c>
      <c r="E669" s="70">
        <v>4.5618055560000004</v>
      </c>
      <c r="F669" s="68">
        <v>297</v>
      </c>
      <c r="G669" s="68">
        <v>25</v>
      </c>
      <c r="H669" s="68">
        <v>25368</v>
      </c>
      <c r="I669" s="69" t="s">
        <v>293</v>
      </c>
      <c r="J669" s="69" t="s">
        <v>1011</v>
      </c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87"/>
      <c r="AP669" s="70">
        <f t="shared" si="61"/>
        <v>0</v>
      </c>
      <c r="AQ669" s="70" t="str">
        <f t="shared" si="62"/>
        <v/>
      </c>
      <c r="AR669" s="70">
        <f>IFERROR(VLOOKUP(A669,Climatologia_PP!A:U,9+Precipitacion!$E$2,FALSE),"")</f>
        <v>34.346428571428568</v>
      </c>
      <c r="AS669" s="70" t="str">
        <f t="shared" si="63"/>
        <v/>
      </c>
      <c r="AT669" s="70" t="str">
        <f t="shared" si="64"/>
        <v/>
      </c>
      <c r="AU669" s="70" t="str">
        <f t="shared" si="65"/>
        <v/>
      </c>
      <c r="AV669" s="70">
        <f>IFERROR(VLOOKUP(A669,Maximos!A:AQ,8+(Precipitacion!$E$2-1)*3,FALSE),"")</f>
        <v>83.5</v>
      </c>
      <c r="AW669" s="79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669" s="72" t="str">
        <f t="shared" si="66"/>
        <v>NA</v>
      </c>
    </row>
    <row r="670" spans="1:50" ht="15" customHeight="1" x14ac:dyDescent="0.25">
      <c r="A670" s="68">
        <v>22045010</v>
      </c>
      <c r="B670" s="69" t="s">
        <v>1012</v>
      </c>
      <c r="C670" s="69" t="s">
        <v>963</v>
      </c>
      <c r="D670" s="70">
        <v>-75.503444439999996</v>
      </c>
      <c r="E670" s="70">
        <v>3.7224444440000002</v>
      </c>
      <c r="F670" s="68">
        <v>895</v>
      </c>
      <c r="G670" s="68">
        <v>73</v>
      </c>
      <c r="H670" s="68">
        <v>73168</v>
      </c>
      <c r="I670" s="69" t="s">
        <v>71</v>
      </c>
      <c r="J670" s="69" t="s">
        <v>974</v>
      </c>
      <c r="K670" s="72">
        <v>0</v>
      </c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87"/>
      <c r="AP670" s="70">
        <f t="shared" si="61"/>
        <v>1</v>
      </c>
      <c r="AQ670" s="70">
        <f t="shared" si="62"/>
        <v>0</v>
      </c>
      <c r="AR670" s="70">
        <f>IFERROR(VLOOKUP(A670,Climatologia_PP!A:U,9+Precipitacion!$E$2,FALSE),"")</f>
        <v>82.15517241379311</v>
      </c>
      <c r="AS670" s="70">
        <f t="shared" si="63"/>
        <v>0</v>
      </c>
      <c r="AT670" s="70">
        <f t="shared" si="64"/>
        <v>91.174944382647382</v>
      </c>
      <c r="AU670" s="70">
        <f t="shared" si="65"/>
        <v>0</v>
      </c>
      <c r="AV670" s="70">
        <f>IFERROR(VLOOKUP(A670,Maximos!A:AQ,8+(Precipitacion!$E$2-1)*3,FALSE),"")</f>
        <v>89.7</v>
      </c>
      <c r="AW670" s="79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70" s="72">
        <f t="shared" si="66"/>
        <v>-89.7</v>
      </c>
    </row>
    <row r="671" spans="1:50" ht="15" customHeight="1" x14ac:dyDescent="0.25">
      <c r="A671" s="68">
        <v>21160030</v>
      </c>
      <c r="B671" s="69" t="s">
        <v>1013</v>
      </c>
      <c r="C671" s="69" t="s">
        <v>963</v>
      </c>
      <c r="D671" s="70">
        <v>-74.687611110000006</v>
      </c>
      <c r="E671" s="70">
        <v>4.0663888889999997</v>
      </c>
      <c r="F671" s="68">
        <v>456</v>
      </c>
      <c r="G671" s="68">
        <v>73</v>
      </c>
      <c r="H671" s="68">
        <v>73226</v>
      </c>
      <c r="I671" s="69" t="s">
        <v>71</v>
      </c>
      <c r="J671" s="69" t="s">
        <v>1013</v>
      </c>
      <c r="K671" s="72">
        <v>0</v>
      </c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87"/>
      <c r="AP671" s="70">
        <f t="shared" si="61"/>
        <v>1</v>
      </c>
      <c r="AQ671" s="70">
        <f t="shared" si="62"/>
        <v>0</v>
      </c>
      <c r="AR671" s="70">
        <f>IFERROR(VLOOKUP(A671,Climatologia_PP!A:U,9+Precipitacion!$E$2,FALSE),"")</f>
        <v>56.885185185185179</v>
      </c>
      <c r="AS671" s="70">
        <f t="shared" si="63"/>
        <v>0</v>
      </c>
      <c r="AT671" s="70">
        <f t="shared" si="64"/>
        <v>93.889430107526877</v>
      </c>
      <c r="AU671" s="70">
        <f t="shared" si="65"/>
        <v>0</v>
      </c>
      <c r="AV671" s="70">
        <f>IFERROR(VLOOKUP(A671,Maximos!A:AQ,8+(Precipitacion!$E$2-1)*3,FALSE),"")</f>
        <v>90</v>
      </c>
      <c r="AW671" s="79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671" s="72">
        <f t="shared" si="66"/>
        <v>-90</v>
      </c>
    </row>
    <row r="672" spans="1:50" ht="15" customHeight="1" x14ac:dyDescent="0.25">
      <c r="A672" s="68">
        <v>22065040</v>
      </c>
      <c r="B672" s="69" t="s">
        <v>1014</v>
      </c>
      <c r="C672" s="69" t="s">
        <v>963</v>
      </c>
      <c r="D672" s="70">
        <v>-75.467749999999995</v>
      </c>
      <c r="E672" s="70">
        <v>3.9211999999999998</v>
      </c>
      <c r="F672" s="68">
        <v>1566</v>
      </c>
      <c r="G672" s="68">
        <v>73</v>
      </c>
      <c r="H672" s="68">
        <v>73675</v>
      </c>
      <c r="I672" s="69" t="s">
        <v>71</v>
      </c>
      <c r="J672" s="69" t="s">
        <v>1015</v>
      </c>
      <c r="K672" s="72">
        <v>0</v>
      </c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87"/>
      <c r="AP672" s="70">
        <f t="shared" si="61"/>
        <v>1</v>
      </c>
      <c r="AQ672" s="70">
        <f t="shared" si="62"/>
        <v>0</v>
      </c>
      <c r="AR672" s="70">
        <f>IFERROR(VLOOKUP(A672,Climatologia_PP!A:U,9+Precipitacion!$E$2,FALSE),"")</f>
        <v>112.73</v>
      </c>
      <c r="AS672" s="70">
        <f t="shared" si="63"/>
        <v>0</v>
      </c>
      <c r="AT672" s="70">
        <f t="shared" si="64"/>
        <v>87.890616129032253</v>
      </c>
      <c r="AU672" s="70">
        <f t="shared" si="65"/>
        <v>0</v>
      </c>
      <c r="AV672" s="70">
        <f>IFERROR(VLOOKUP(A672,Maximos!A:AQ,8+(Precipitacion!$E$2-1)*3,FALSE),"")</f>
        <v>83.4</v>
      </c>
      <c r="AW672" s="79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39279</v>
      </c>
      <c r="AX672" s="72">
        <f t="shared" si="66"/>
        <v>-83.4</v>
      </c>
    </row>
    <row r="673" spans="1:50" ht="15" customHeight="1" x14ac:dyDescent="0.25">
      <c r="A673" s="68">
        <v>21230110</v>
      </c>
      <c r="B673" s="69" t="s">
        <v>1016</v>
      </c>
      <c r="C673" s="69" t="s">
        <v>963</v>
      </c>
      <c r="D673" s="70">
        <v>-74.838166666999996</v>
      </c>
      <c r="E673" s="70">
        <v>4.387805556</v>
      </c>
      <c r="F673" s="68">
        <v>262</v>
      </c>
      <c r="G673" s="68">
        <v>25</v>
      </c>
      <c r="H673" s="68">
        <v>25483</v>
      </c>
      <c r="I673" s="69" t="s">
        <v>293</v>
      </c>
      <c r="J673" s="69" t="s">
        <v>82</v>
      </c>
      <c r="K673" s="72">
        <v>0</v>
      </c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87"/>
      <c r="AP673" s="70">
        <f t="shared" si="61"/>
        <v>1</v>
      </c>
      <c r="AQ673" s="70">
        <f t="shared" si="62"/>
        <v>0</v>
      </c>
      <c r="AR673" s="70">
        <f>IFERROR(VLOOKUP(A673,Climatologia_PP!A:U,9+Precipitacion!$E$2,FALSE),"")</f>
        <v>53.555172413793102</v>
      </c>
      <c r="AS673" s="70">
        <f t="shared" si="63"/>
        <v>0</v>
      </c>
      <c r="AT673" s="70">
        <f t="shared" si="64"/>
        <v>94.247137931034487</v>
      </c>
      <c r="AU673" s="70">
        <f t="shared" si="65"/>
        <v>0</v>
      </c>
      <c r="AV673" s="70">
        <f>IFERROR(VLOOKUP(A673,Maximos!A:AQ,8+(Precipitacion!$E$2-1)*3,FALSE),"")</f>
        <v>92.3</v>
      </c>
      <c r="AW673" s="79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73" s="72">
        <f t="shared" si="66"/>
        <v>-92.3</v>
      </c>
    </row>
    <row r="674" spans="1:50" ht="15" customHeight="1" x14ac:dyDescent="0.25">
      <c r="A674" s="68">
        <v>21230090</v>
      </c>
      <c r="B674" s="69" t="s">
        <v>1017</v>
      </c>
      <c r="C674" s="69" t="s">
        <v>963</v>
      </c>
      <c r="D674" s="70">
        <v>-74.729277699999997</v>
      </c>
      <c r="E674" s="70">
        <v>5.2021519999999999</v>
      </c>
      <c r="F674" s="68">
        <v>228</v>
      </c>
      <c r="G674" s="68">
        <v>25</v>
      </c>
      <c r="H674" s="68">
        <v>25320</v>
      </c>
      <c r="I674" s="69" t="s">
        <v>293</v>
      </c>
      <c r="J674" s="69" t="s">
        <v>1018</v>
      </c>
      <c r="K674" s="72">
        <v>0</v>
      </c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87"/>
      <c r="AP674" s="70">
        <f t="shared" si="61"/>
        <v>1</v>
      </c>
      <c r="AQ674" s="70">
        <f t="shared" si="62"/>
        <v>0</v>
      </c>
      <c r="AR674" s="70">
        <f>IFERROR(VLOOKUP(A674,Climatologia_PP!A:U,9+Precipitacion!$E$2,FALSE),"")</f>
        <v>62.67931034482757</v>
      </c>
      <c r="AS674" s="70">
        <f t="shared" si="63"/>
        <v>0</v>
      </c>
      <c r="AT674" s="70">
        <f t="shared" si="64"/>
        <v>93.267028921023353</v>
      </c>
      <c r="AU674" s="70">
        <f t="shared" si="65"/>
        <v>0</v>
      </c>
      <c r="AV674" s="70">
        <f>IFERROR(VLOOKUP(A674,Maximos!A:AQ,8+(Precipitacion!$E$2-1)*3,FALSE),"")</f>
        <v>60</v>
      </c>
      <c r="AW674" s="79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674" s="72">
        <f t="shared" si="66"/>
        <v>-60</v>
      </c>
    </row>
    <row r="675" spans="1:50" ht="15" customHeight="1" x14ac:dyDescent="0.25">
      <c r="A675" s="68">
        <v>22020030</v>
      </c>
      <c r="B675" s="69" t="s">
        <v>1019</v>
      </c>
      <c r="C675" s="69" t="s">
        <v>963</v>
      </c>
      <c r="D675" s="70">
        <v>-75.668499999999995</v>
      </c>
      <c r="E675" s="70">
        <v>3.0947800000000001</v>
      </c>
      <c r="F675" s="68">
        <v>1455</v>
      </c>
      <c r="G675" s="68">
        <v>73</v>
      </c>
      <c r="H675" s="68">
        <v>73555</v>
      </c>
      <c r="I675" s="69" t="s">
        <v>71</v>
      </c>
      <c r="J675" s="69" t="s">
        <v>1020</v>
      </c>
      <c r="K675" s="72">
        <v>0</v>
      </c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87"/>
      <c r="AP675" s="70">
        <f t="shared" si="61"/>
        <v>1</v>
      </c>
      <c r="AQ675" s="70">
        <f t="shared" si="62"/>
        <v>0</v>
      </c>
      <c r="AR675" s="70">
        <f>IFERROR(VLOOKUP(A675,Climatologia_PP!A:U,9+Precipitacion!$E$2,FALSE),"")</f>
        <v>104.2892857142857</v>
      </c>
      <c r="AS675" s="70">
        <f t="shared" si="63"/>
        <v>0</v>
      </c>
      <c r="AT675" s="70">
        <f t="shared" si="64"/>
        <v>88.797312211981563</v>
      </c>
      <c r="AU675" s="70">
        <f t="shared" si="65"/>
        <v>0</v>
      </c>
      <c r="AV675" s="70">
        <f>IFERROR(VLOOKUP(A675,Maximos!A:AQ,8+(Precipitacion!$E$2-1)*3,FALSE),"")</f>
        <v>89</v>
      </c>
      <c r="AW675" s="79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675" s="72">
        <f t="shared" si="66"/>
        <v>-89</v>
      </c>
    </row>
    <row r="676" spans="1:50" ht="15" customHeight="1" x14ac:dyDescent="0.25">
      <c r="A676" s="68">
        <v>2125500032</v>
      </c>
      <c r="B676" s="69" t="s">
        <v>1021</v>
      </c>
      <c r="C676" s="69" t="s">
        <v>963</v>
      </c>
      <c r="D676" s="70">
        <v>-74.890866000000003</v>
      </c>
      <c r="E676" s="70">
        <v>5.1700520000000001</v>
      </c>
      <c r="F676" s="68">
        <v>437</v>
      </c>
      <c r="G676" s="68">
        <v>73</v>
      </c>
      <c r="H676" s="68">
        <v>73443</v>
      </c>
      <c r="I676" s="69" t="s">
        <v>71</v>
      </c>
      <c r="J676" s="69" t="s">
        <v>971</v>
      </c>
      <c r="K676" s="72">
        <v>0</v>
      </c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87"/>
      <c r="AP676" s="70">
        <f t="shared" si="61"/>
        <v>1</v>
      </c>
      <c r="AQ676" s="70">
        <f t="shared" si="62"/>
        <v>0</v>
      </c>
      <c r="AR676" s="70" t="str">
        <f>IFERROR(VLOOKUP(A676,Climatologia_PP!A:U,9+Precipitacion!$E$2,FALSE),"")</f>
        <v/>
      </c>
      <c r="AS676" s="70" t="str">
        <f t="shared" si="63"/>
        <v/>
      </c>
      <c r="AT676" s="70" t="str">
        <f t="shared" si="64"/>
        <v/>
      </c>
      <c r="AU676" s="70">
        <f t="shared" si="65"/>
        <v>0</v>
      </c>
      <c r="AV676" s="70">
        <f>IFERROR(VLOOKUP(A676,Maximos!A:AQ,8+(Precipitacion!$E$2-1)*3,FALSE),"")</f>
        <v>60.6</v>
      </c>
      <c r="AW676" s="79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44018</v>
      </c>
      <c r="AX676" s="72">
        <f t="shared" si="66"/>
        <v>-60.6</v>
      </c>
    </row>
    <row r="677" spans="1:50" ht="15" customHeight="1" x14ac:dyDescent="0.25">
      <c r="A677" s="68">
        <v>21255170</v>
      </c>
      <c r="B677" s="69" t="s">
        <v>1022</v>
      </c>
      <c r="C677" s="69" t="s">
        <v>963</v>
      </c>
      <c r="D677" s="70">
        <v>-75.173277777999999</v>
      </c>
      <c r="E677" s="70">
        <v>4.8705555560000002</v>
      </c>
      <c r="F677" s="68">
        <v>2978</v>
      </c>
      <c r="G677" s="68">
        <v>73</v>
      </c>
      <c r="H677" s="68">
        <v>73461</v>
      </c>
      <c r="I677" s="69" t="s">
        <v>71</v>
      </c>
      <c r="J677" s="69" t="s">
        <v>1023</v>
      </c>
      <c r="K677" s="72">
        <v>0</v>
      </c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87"/>
      <c r="AP677" s="70">
        <f t="shared" si="61"/>
        <v>1</v>
      </c>
      <c r="AQ677" s="70">
        <f t="shared" si="62"/>
        <v>0</v>
      </c>
      <c r="AR677" s="70">
        <f>IFERROR(VLOOKUP(A677,Climatologia_PP!A:U,9+Precipitacion!$E$2,FALSE),"")</f>
        <v>80.42068965517241</v>
      </c>
      <c r="AS677" s="70">
        <f t="shared" si="63"/>
        <v>0</v>
      </c>
      <c r="AT677" s="70">
        <f t="shared" si="64"/>
        <v>91.361261401557286</v>
      </c>
      <c r="AU677" s="70">
        <f t="shared" si="65"/>
        <v>0</v>
      </c>
      <c r="AV677" s="70">
        <f>IFERROR(VLOOKUP(A677,Maximos!A:AQ,8+(Precipitacion!$E$2-1)*3,FALSE),"")</f>
        <v>128</v>
      </c>
      <c r="AW677" s="79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25779</v>
      </c>
      <c r="AX677" s="72">
        <f t="shared" si="66"/>
        <v>-128</v>
      </c>
    </row>
    <row r="678" spans="1:50" ht="15" customHeight="1" x14ac:dyDescent="0.25">
      <c r="A678" s="68">
        <v>21210020</v>
      </c>
      <c r="B678" s="69" t="s">
        <v>930</v>
      </c>
      <c r="C678" s="69" t="s">
        <v>963</v>
      </c>
      <c r="D678" s="70">
        <v>-75.324722222000005</v>
      </c>
      <c r="E678" s="70">
        <v>4.5566667000000001</v>
      </c>
      <c r="F678" s="68">
        <v>1914</v>
      </c>
      <c r="G678" s="68">
        <v>73</v>
      </c>
      <c r="H678" s="68">
        <v>73001</v>
      </c>
      <c r="I678" s="69" t="s">
        <v>71</v>
      </c>
      <c r="J678" s="69" t="s">
        <v>72</v>
      </c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87"/>
      <c r="AP678" s="70">
        <f t="shared" si="61"/>
        <v>0</v>
      </c>
      <c r="AQ678" s="70" t="str">
        <f t="shared" si="62"/>
        <v/>
      </c>
      <c r="AR678" s="70">
        <f>IFERROR(VLOOKUP(A678,Climatologia_PP!A:U,9+Precipitacion!$E$2,FALSE),"")</f>
        <v>130.51333333333329</v>
      </c>
      <c r="AS678" s="70" t="str">
        <f t="shared" si="63"/>
        <v/>
      </c>
      <c r="AT678" s="70" t="str">
        <f t="shared" si="64"/>
        <v/>
      </c>
      <c r="AU678" s="70" t="str">
        <f t="shared" si="65"/>
        <v/>
      </c>
      <c r="AV678" s="70">
        <f>IFERROR(VLOOKUP(A678,Maximos!A:AQ,8+(Precipitacion!$E$2-1)*3,FALSE),"")</f>
        <v>77.8</v>
      </c>
      <c r="AW678" s="79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38197</v>
      </c>
      <c r="AX678" s="72" t="str">
        <f t="shared" si="66"/>
        <v>NA</v>
      </c>
    </row>
    <row r="679" spans="1:50" ht="15" customHeight="1" x14ac:dyDescent="0.25">
      <c r="A679" s="68">
        <v>23035020</v>
      </c>
      <c r="B679" s="69" t="s">
        <v>1024</v>
      </c>
      <c r="C679" s="69" t="s">
        <v>963</v>
      </c>
      <c r="D679" s="70">
        <v>-74.654722219999996</v>
      </c>
      <c r="E679" s="70">
        <v>5.471388889</v>
      </c>
      <c r="F679" s="68">
        <v>172</v>
      </c>
      <c r="G679" s="68">
        <v>25</v>
      </c>
      <c r="H679" s="68">
        <v>25572</v>
      </c>
      <c r="I679" s="69" t="s">
        <v>293</v>
      </c>
      <c r="J679" s="69" t="s">
        <v>964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87"/>
      <c r="AP679" s="70">
        <f t="shared" si="61"/>
        <v>0</v>
      </c>
      <c r="AQ679" s="70" t="str">
        <f t="shared" si="62"/>
        <v/>
      </c>
      <c r="AR679" s="70" t="str">
        <f>IFERROR(VLOOKUP(A679,Climatologia_PP!A:U,9+Precipitacion!$E$2,FALSE),"")</f>
        <v/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 t="str">
        <f>IFERROR(VLOOKUP(A679,Maximos!A:AQ,8+(Precipitacion!$E$2-1)*3,FALSE),"")</f>
        <v/>
      </c>
      <c r="AW679" s="79" t="str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79" s="72" t="str">
        <f t="shared" si="66"/>
        <v>NA</v>
      </c>
    </row>
    <row r="680" spans="1:50" ht="15" customHeight="1" x14ac:dyDescent="0.25">
      <c r="A680" s="68">
        <v>21237010</v>
      </c>
      <c r="B680" s="69" t="s">
        <v>1025</v>
      </c>
      <c r="C680" s="69" t="s">
        <v>963</v>
      </c>
      <c r="D680" s="70">
        <v>-74.838374999999999</v>
      </c>
      <c r="E680" s="70">
        <v>4.3877777780000002</v>
      </c>
      <c r="F680" s="68">
        <v>277</v>
      </c>
      <c r="G680" s="68">
        <v>25</v>
      </c>
      <c r="H680" s="68">
        <v>25483</v>
      </c>
      <c r="I680" s="69" t="s">
        <v>293</v>
      </c>
      <c r="J680" s="69" t="s">
        <v>82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87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>
        <f>IFERROR(VLOOKUP(A680,Maximos!A:AQ,8+(Precipitacion!$E$2-1)*3,FALSE),"")</f>
        <v>92.3</v>
      </c>
      <c r="AW680" s="79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80" s="72" t="str">
        <f t="shared" si="66"/>
        <v>NA</v>
      </c>
    </row>
    <row r="681" spans="1:50" ht="15" customHeight="1" x14ac:dyDescent="0.25">
      <c r="A681" s="68">
        <v>21137010</v>
      </c>
      <c r="B681" s="69" t="s">
        <v>1026</v>
      </c>
      <c r="C681" s="69" t="s">
        <v>963</v>
      </c>
      <c r="D681" s="70">
        <v>-74.935777779999995</v>
      </c>
      <c r="E681" s="70">
        <v>3.8495277780000001</v>
      </c>
      <c r="F681" s="68">
        <v>293</v>
      </c>
      <c r="G681" s="68">
        <v>73</v>
      </c>
      <c r="H681" s="68">
        <v>73585</v>
      </c>
      <c r="I681" s="69" t="s">
        <v>71</v>
      </c>
      <c r="J681" s="69" t="s">
        <v>968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87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 t="str">
        <f>IFERROR(VLOOKUP(A681,Maximos!A:AQ,8+(Precipitacion!$E$2-1)*3,FALSE),"")</f>
        <v/>
      </c>
      <c r="AW681" s="79" t="str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1" s="72" t="str">
        <f t="shared" si="66"/>
        <v>NA</v>
      </c>
    </row>
    <row r="682" spans="1:50" ht="15" customHeight="1" x14ac:dyDescent="0.25">
      <c r="A682" s="68">
        <v>23060370</v>
      </c>
      <c r="B682" s="69" t="s">
        <v>1027</v>
      </c>
      <c r="C682" s="69" t="s">
        <v>1028</v>
      </c>
      <c r="D682" s="70">
        <v>-74.366666670000001</v>
      </c>
      <c r="E682" s="70">
        <v>4.9666666670000001</v>
      </c>
      <c r="F682" s="68">
        <v>1280</v>
      </c>
      <c r="G682" s="68">
        <v>25</v>
      </c>
      <c r="H682" s="68">
        <v>25402</v>
      </c>
      <c r="I682" s="69" t="s">
        <v>293</v>
      </c>
      <c r="J682" s="69" t="s">
        <v>699</v>
      </c>
      <c r="K682" s="72">
        <v>0</v>
      </c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87"/>
      <c r="AP682" s="70">
        <f t="shared" si="61"/>
        <v>1</v>
      </c>
      <c r="AQ682" s="70">
        <f t="shared" si="62"/>
        <v>0</v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>
        <f t="shared" si="65"/>
        <v>0</v>
      </c>
      <c r="AV682" s="70">
        <f>IFERROR(VLOOKUP(A682,Maximos!A:AQ,8+(Precipitacion!$E$2-1)*3,FALSE),"")</f>
        <v>66</v>
      </c>
      <c r="AW682" s="79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682" s="72">
        <f t="shared" si="66"/>
        <v>-66</v>
      </c>
    </row>
    <row r="683" spans="1:50" ht="15" customHeight="1" x14ac:dyDescent="0.25">
      <c r="A683" s="68">
        <v>21230120</v>
      </c>
      <c r="B683" s="69" t="s">
        <v>1029</v>
      </c>
      <c r="C683" s="69" t="s">
        <v>1028</v>
      </c>
      <c r="D683" s="70">
        <v>-74.581111109999995</v>
      </c>
      <c r="E683" s="70">
        <v>4.9853888890000002</v>
      </c>
      <c r="F683" s="68">
        <v>1200</v>
      </c>
      <c r="G683" s="68">
        <v>25</v>
      </c>
      <c r="H683" s="68">
        <v>25168</v>
      </c>
      <c r="I683" s="69" t="s">
        <v>293</v>
      </c>
      <c r="J683" s="69" t="s">
        <v>1030</v>
      </c>
      <c r="K683" s="72">
        <v>0</v>
      </c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87"/>
      <c r="AP683" s="70">
        <f t="shared" si="61"/>
        <v>1</v>
      </c>
      <c r="AQ683" s="70">
        <f t="shared" si="62"/>
        <v>0</v>
      </c>
      <c r="AR683" s="70">
        <f>IFERROR(VLOOKUP(A683,Climatologia_PP!A:U,9+Precipitacion!$E$2,FALSE),"")</f>
        <v>50.843333333333327</v>
      </c>
      <c r="AS683" s="70">
        <f t="shared" si="63"/>
        <v>0</v>
      </c>
      <c r="AT683" s="70">
        <f t="shared" si="64"/>
        <v>94.538441935483874</v>
      </c>
      <c r="AU683" s="70">
        <f t="shared" si="65"/>
        <v>0</v>
      </c>
      <c r="AV683" s="70">
        <f>IFERROR(VLOOKUP(A683,Maximos!A:AQ,8+(Precipitacion!$E$2-1)*3,FALSE),"")</f>
        <v>89.2</v>
      </c>
      <c r="AW683" s="79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83" s="72">
        <f t="shared" si="66"/>
        <v>-89.2</v>
      </c>
    </row>
    <row r="684" spans="1:50" ht="15" customHeight="1" x14ac:dyDescent="0.25">
      <c r="A684" s="68">
        <v>21205710</v>
      </c>
      <c r="B684" s="69" t="s">
        <v>1031</v>
      </c>
      <c r="C684" s="69" t="s">
        <v>1028</v>
      </c>
      <c r="D684" s="70">
        <v>-74.101033999999999</v>
      </c>
      <c r="E684" s="70">
        <v>4.6678670000000002</v>
      </c>
      <c r="F684" s="68">
        <v>2552</v>
      </c>
      <c r="G684" s="68">
        <v>11</v>
      </c>
      <c r="H684" s="68">
        <v>11001</v>
      </c>
      <c r="I684" s="69" t="s">
        <v>74</v>
      </c>
      <c r="J684" s="69" t="s">
        <v>74</v>
      </c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87"/>
      <c r="AP684" s="70">
        <f t="shared" si="61"/>
        <v>0</v>
      </c>
      <c r="AQ684" s="70" t="str">
        <f t="shared" si="62"/>
        <v/>
      </c>
      <c r="AR684" s="70" t="str">
        <f>IFERROR(VLOOKUP(A684,Climatologia_PP!A:U,9+Precipitacion!$E$2,FALSE),"")</f>
        <v/>
      </c>
      <c r="AS684" s="70" t="str">
        <f t="shared" si="63"/>
        <v/>
      </c>
      <c r="AT684" s="70" t="str">
        <f t="shared" si="64"/>
        <v/>
      </c>
      <c r="AU684" s="70" t="str">
        <f t="shared" si="65"/>
        <v/>
      </c>
      <c r="AV684" s="70">
        <f>IFERROR(VLOOKUP(A684,Maximos!A:AQ,8+(Precipitacion!$E$2-1)*3,FALSE),"")</f>
        <v>34.700000000000003</v>
      </c>
      <c r="AW684" s="79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684" s="72" t="str">
        <f t="shared" si="66"/>
        <v>NA</v>
      </c>
    </row>
    <row r="685" spans="1:50" ht="15" customHeight="1" x14ac:dyDescent="0.25">
      <c r="A685" s="68">
        <v>21202280</v>
      </c>
      <c r="B685" s="69" t="s">
        <v>1032</v>
      </c>
      <c r="C685" s="69" t="s">
        <v>1028</v>
      </c>
      <c r="D685" s="70">
        <v>-74.129000000000005</v>
      </c>
      <c r="E685" s="70">
        <v>4.6840000000000002</v>
      </c>
      <c r="F685" s="68">
        <v>2589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0.1</v>
      </c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87"/>
      <c r="AP685" s="70">
        <f t="shared" si="61"/>
        <v>1</v>
      </c>
      <c r="AQ685" s="70">
        <f t="shared" si="62"/>
        <v>0.1</v>
      </c>
      <c r="AR685" s="70" t="str">
        <f>IFERROR(VLOOKUP(A685,Climatologia_PP!A:U,9+Precipitacion!$E$2,FALSE),"")</f>
        <v/>
      </c>
      <c r="AS685" s="70" t="str">
        <f t="shared" si="63"/>
        <v/>
      </c>
      <c r="AT685" s="70" t="str">
        <f t="shared" si="64"/>
        <v/>
      </c>
      <c r="AU685" s="70">
        <f t="shared" si="65"/>
        <v>0.1</v>
      </c>
      <c r="AV685" s="70">
        <f>IFERROR(VLOOKUP(A685,Maximos!A:AQ,8+(Precipitacion!$E$2-1)*3,FALSE),"")</f>
        <v>32.6</v>
      </c>
      <c r="AW685" s="79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5" s="72">
        <f t="shared" si="66"/>
        <v>-32.5</v>
      </c>
    </row>
    <row r="686" spans="1:50" ht="15" customHeight="1" x14ac:dyDescent="0.25">
      <c r="A686" s="68">
        <v>21201640</v>
      </c>
      <c r="B686" s="69" t="s">
        <v>1033</v>
      </c>
      <c r="C686" s="69" t="s">
        <v>1028</v>
      </c>
      <c r="D686" s="70">
        <v>-73.590861110000006</v>
      </c>
      <c r="E686" s="70">
        <v>5.2637499999999999</v>
      </c>
      <c r="F686" s="68">
        <v>2745</v>
      </c>
      <c r="G686" s="68">
        <v>25</v>
      </c>
      <c r="H686" s="68">
        <v>25873</v>
      </c>
      <c r="I686" s="69" t="s">
        <v>293</v>
      </c>
      <c r="J686" s="69" t="s">
        <v>1034</v>
      </c>
      <c r="K686" s="72">
        <v>2.5</v>
      </c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87"/>
      <c r="AP686" s="70">
        <f t="shared" si="61"/>
        <v>1</v>
      </c>
      <c r="AQ686" s="70">
        <f t="shared" si="62"/>
        <v>2.5</v>
      </c>
      <c r="AR686" s="70">
        <f>IFERROR(VLOOKUP(A686,Climatologia_PP!A:U,9+Precipitacion!$E$2,FALSE),"")</f>
        <v>68.906896551724145</v>
      </c>
      <c r="AS686" s="70">
        <f t="shared" si="63"/>
        <v>3.6280838712905967</v>
      </c>
      <c r="AT686" s="70">
        <f t="shared" si="64"/>
        <v>112.4706000100085</v>
      </c>
      <c r="AU686" s="70">
        <f t="shared" si="65"/>
        <v>2.5</v>
      </c>
      <c r="AV686" s="70">
        <f>IFERROR(VLOOKUP(A686,Maximos!A:AQ,8+(Precipitacion!$E$2-1)*3,FALSE),"")</f>
        <v>26.4</v>
      </c>
      <c r="AW686" s="79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86" s="72">
        <f t="shared" si="66"/>
        <v>-23.9</v>
      </c>
    </row>
    <row r="687" spans="1:50" ht="15" customHeight="1" x14ac:dyDescent="0.25">
      <c r="A687" s="68">
        <v>24010070</v>
      </c>
      <c r="B687" s="69" t="s">
        <v>99</v>
      </c>
      <c r="C687" s="69" t="s">
        <v>1028</v>
      </c>
      <c r="D687" s="70">
        <v>-73.70975</v>
      </c>
      <c r="E687" s="70">
        <v>5.3031944439999998</v>
      </c>
      <c r="F687" s="68">
        <v>2650</v>
      </c>
      <c r="G687" s="68">
        <v>25</v>
      </c>
      <c r="H687" s="68">
        <v>25407</v>
      </c>
      <c r="I687" s="69" t="s">
        <v>293</v>
      </c>
      <c r="J687" s="69" t="s">
        <v>1035</v>
      </c>
      <c r="K687" s="72">
        <v>1.3</v>
      </c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87"/>
      <c r="AP687" s="70">
        <f t="shared" si="61"/>
        <v>1</v>
      </c>
      <c r="AQ687" s="70">
        <f t="shared" si="62"/>
        <v>1.3</v>
      </c>
      <c r="AR687" s="70">
        <f>IFERROR(VLOOKUP(A687,Climatologia_PP!A:U,9+Precipitacion!$E$2,FALSE),"")</f>
        <v>50.003333333333323</v>
      </c>
      <c r="AS687" s="70">
        <f t="shared" si="63"/>
        <v>2.5998266782214525</v>
      </c>
      <c r="AT687" s="70">
        <f t="shared" si="64"/>
        <v>95.928674193548389</v>
      </c>
      <c r="AU687" s="70">
        <f t="shared" si="65"/>
        <v>1.3</v>
      </c>
      <c r="AV687" s="70">
        <f>IFERROR(VLOOKUP(A687,Maximos!A:AQ,8+(Precipitacion!$E$2-1)*3,FALSE),"")</f>
        <v>44.6</v>
      </c>
      <c r="AW687" s="79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37813</v>
      </c>
      <c r="AX687" s="72">
        <f t="shared" si="66"/>
        <v>-43.300000000000004</v>
      </c>
    </row>
    <row r="688" spans="1:50" ht="15" customHeight="1" x14ac:dyDescent="0.25">
      <c r="A688" s="68">
        <v>23060170</v>
      </c>
      <c r="B688" s="69" t="s">
        <v>432</v>
      </c>
      <c r="C688" s="69" t="s">
        <v>1028</v>
      </c>
      <c r="D688" s="70">
        <v>-74.389111110000002</v>
      </c>
      <c r="E688" s="70">
        <v>5.3493611110000003</v>
      </c>
      <c r="F688" s="68">
        <v>1462</v>
      </c>
      <c r="G688" s="68">
        <v>25</v>
      </c>
      <c r="H688" s="68">
        <v>25394</v>
      </c>
      <c r="I688" s="69" t="s">
        <v>293</v>
      </c>
      <c r="J688" s="69" t="s">
        <v>432</v>
      </c>
      <c r="K688" s="72">
        <v>0</v>
      </c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87"/>
      <c r="AP688" s="70">
        <f t="shared" si="61"/>
        <v>1</v>
      </c>
      <c r="AQ688" s="70">
        <f t="shared" si="62"/>
        <v>0</v>
      </c>
      <c r="AR688" s="70">
        <f>IFERROR(VLOOKUP(A688,Climatologia_PP!A:U,9+Precipitacion!$E$2,FALSE),"")</f>
        <v>100.4607142857143</v>
      </c>
      <c r="AS688" s="70">
        <f t="shared" si="63"/>
        <v>0</v>
      </c>
      <c r="AT688" s="70">
        <f t="shared" si="64"/>
        <v>89.208574884792625</v>
      </c>
      <c r="AU688" s="70">
        <f t="shared" si="65"/>
        <v>0</v>
      </c>
      <c r="AV688" s="70">
        <f>IFERROR(VLOOKUP(A688,Maximos!A:AQ,8+(Precipitacion!$E$2-1)*3,FALSE),"")</f>
        <v>90</v>
      </c>
      <c r="AW688" s="79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88" s="72">
        <f t="shared" si="66"/>
        <v>-90</v>
      </c>
    </row>
    <row r="689" spans="1:50" ht="15" customHeight="1" x14ac:dyDescent="0.25">
      <c r="A689" s="68">
        <v>21206060</v>
      </c>
      <c r="B689" s="69" t="s">
        <v>1036</v>
      </c>
      <c r="C689" s="69" t="s">
        <v>1028</v>
      </c>
      <c r="D689" s="70">
        <v>-74.253333330000004</v>
      </c>
      <c r="E689" s="70">
        <v>4.7171111110000004</v>
      </c>
      <c r="F689" s="68">
        <v>2575</v>
      </c>
      <c r="G689" s="68">
        <v>25</v>
      </c>
      <c r="H689" s="68">
        <v>25430</v>
      </c>
      <c r="I689" s="69" t="s">
        <v>293</v>
      </c>
      <c r="J689" s="69" t="s">
        <v>1037</v>
      </c>
      <c r="K689" s="72">
        <v>0</v>
      </c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87"/>
      <c r="AP689" s="70">
        <f t="shared" si="61"/>
        <v>1</v>
      </c>
      <c r="AQ689" s="70">
        <f t="shared" si="62"/>
        <v>0</v>
      </c>
      <c r="AR689" s="70">
        <f>IFERROR(VLOOKUP(A689,Climatologia_PP!A:U,9+Precipitacion!$E$2,FALSE),"")</f>
        <v>30.954166666666659</v>
      </c>
      <c r="AS689" s="70">
        <f t="shared" si="63"/>
        <v>0</v>
      </c>
      <c r="AT689" s="70">
        <f t="shared" si="64"/>
        <v>96.674923387096769</v>
      </c>
      <c r="AU689" s="70">
        <f t="shared" si="65"/>
        <v>0</v>
      </c>
      <c r="AV689" s="70">
        <f>IFERROR(VLOOKUP(A689,Maximos!A:AQ,8+(Precipitacion!$E$2-1)*3,FALSE),"")</f>
        <v>22</v>
      </c>
      <c r="AW689" s="79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9" s="72">
        <f t="shared" si="66"/>
        <v>-22</v>
      </c>
    </row>
    <row r="690" spans="1:50" ht="15" customHeight="1" x14ac:dyDescent="0.25">
      <c r="A690" s="68">
        <v>35060120</v>
      </c>
      <c r="B690" s="69" t="s">
        <v>1038</v>
      </c>
      <c r="C690" s="69" t="s">
        <v>1028</v>
      </c>
      <c r="D690" s="70">
        <v>-73.470555559999994</v>
      </c>
      <c r="E690" s="70">
        <v>4.7233055559999997</v>
      </c>
      <c r="F690" s="68">
        <v>1791</v>
      </c>
      <c r="G690" s="68">
        <v>25</v>
      </c>
      <c r="H690" s="68">
        <v>25293</v>
      </c>
      <c r="I690" s="69" t="s">
        <v>293</v>
      </c>
      <c r="J690" s="69" t="s">
        <v>1039</v>
      </c>
      <c r="K690" s="72">
        <v>1</v>
      </c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87"/>
      <c r="AP690" s="70">
        <f t="shared" si="61"/>
        <v>1</v>
      </c>
      <c r="AQ690" s="70">
        <f t="shared" si="62"/>
        <v>1</v>
      </c>
      <c r="AR690" s="70">
        <f>IFERROR(VLOOKUP(A690,Climatologia_PP!A:U,9+Precipitacion!$E$2,FALSE),"")</f>
        <v>393.9589285714286</v>
      </c>
      <c r="AS690" s="70">
        <f t="shared" si="63"/>
        <v>0.25383356676955987</v>
      </c>
      <c r="AT690" s="70">
        <f t="shared" si="64"/>
        <v>58.68118605990783</v>
      </c>
      <c r="AU690" s="70">
        <f t="shared" si="65"/>
        <v>1</v>
      </c>
      <c r="AV690" s="70">
        <f>IFERROR(VLOOKUP(A690,Maximos!A:AQ,8+(Precipitacion!$E$2-1)*3,FALSE),"")</f>
        <v>170</v>
      </c>
      <c r="AW690" s="79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0" s="72">
        <f t="shared" si="66"/>
        <v>-169</v>
      </c>
    </row>
    <row r="691" spans="1:50" ht="15" customHeight="1" x14ac:dyDescent="0.25">
      <c r="A691" s="68">
        <v>23120240</v>
      </c>
      <c r="B691" s="69" t="s">
        <v>1040</v>
      </c>
      <c r="C691" s="69" t="s">
        <v>1028</v>
      </c>
      <c r="D691" s="70">
        <v>-74.154638890000001</v>
      </c>
      <c r="E691" s="70">
        <v>5.3713888890000003</v>
      </c>
      <c r="F691" s="68">
        <v>138</v>
      </c>
      <c r="G691" s="68">
        <v>25</v>
      </c>
      <c r="H691" s="68">
        <v>25518</v>
      </c>
      <c r="I691" s="69" t="s">
        <v>293</v>
      </c>
      <c r="J691" s="69" t="s">
        <v>1040</v>
      </c>
      <c r="K691" s="72">
        <v>0</v>
      </c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87"/>
      <c r="AP691" s="70">
        <f t="shared" si="61"/>
        <v>1</v>
      </c>
      <c r="AQ691" s="70">
        <f t="shared" si="62"/>
        <v>0</v>
      </c>
      <c r="AR691" s="70">
        <f>IFERROR(VLOOKUP(A691,Climatologia_PP!A:U,9+Precipitacion!$E$2,FALSE),"")</f>
        <v>81.674074074074099</v>
      </c>
      <c r="AS691" s="70">
        <f t="shared" si="63"/>
        <v>0</v>
      </c>
      <c r="AT691" s="70">
        <f t="shared" si="64"/>
        <v>91.226623655913983</v>
      </c>
      <c r="AU691" s="70">
        <f t="shared" si="65"/>
        <v>0</v>
      </c>
      <c r="AV691" s="70" t="str">
        <f>IFERROR(VLOOKUP(A691,Maximos!A:AQ,8+(Precipitacion!$E$2-1)*3,FALSE),"")</f>
        <v/>
      </c>
      <c r="AW691" s="79" t="str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1" s="72" t="str">
        <f t="shared" si="66"/>
        <v>NA</v>
      </c>
    </row>
    <row r="692" spans="1:50" ht="15" customHeight="1" x14ac:dyDescent="0.25">
      <c r="A692" s="68">
        <v>24010170</v>
      </c>
      <c r="B692" s="69" t="s">
        <v>1041</v>
      </c>
      <c r="C692" s="69" t="s">
        <v>1028</v>
      </c>
      <c r="D692" s="70">
        <v>-73.691055559999995</v>
      </c>
      <c r="E692" s="70">
        <v>5.3858888890000003</v>
      </c>
      <c r="F692" s="68">
        <v>2690</v>
      </c>
      <c r="G692" s="68">
        <v>25</v>
      </c>
      <c r="H692" s="68">
        <v>25317</v>
      </c>
      <c r="I692" s="69" t="s">
        <v>293</v>
      </c>
      <c r="J692" s="69" t="s">
        <v>1042</v>
      </c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87"/>
      <c r="AP692" s="70">
        <f t="shared" si="61"/>
        <v>0</v>
      </c>
      <c r="AQ692" s="70" t="str">
        <f t="shared" si="62"/>
        <v/>
      </c>
      <c r="AR692" s="70">
        <f>IFERROR(VLOOKUP(A692,Climatologia_PP!A:U,9+Precipitacion!$E$2,FALSE),"")</f>
        <v>35.18928571428571</v>
      </c>
      <c r="AS692" s="70" t="str">
        <f t="shared" si="63"/>
        <v/>
      </c>
      <c r="AT692" s="70" t="str">
        <f t="shared" si="64"/>
        <v/>
      </c>
      <c r="AU692" s="70" t="str">
        <f t="shared" si="65"/>
        <v/>
      </c>
      <c r="AV692" s="70">
        <f>IFERROR(VLOOKUP(A692,Maximos!A:AQ,8+(Precipitacion!$E$2-1)*3,FALSE),"")</f>
        <v>28.5</v>
      </c>
      <c r="AW692" s="79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92" s="72" t="str">
        <f t="shared" si="66"/>
        <v>NA</v>
      </c>
    </row>
    <row r="693" spans="1:50" ht="15" customHeight="1" x14ac:dyDescent="0.25">
      <c r="A693" s="68">
        <v>35060180</v>
      </c>
      <c r="B693" s="69" t="s">
        <v>1043</v>
      </c>
      <c r="C693" s="69" t="s">
        <v>1028</v>
      </c>
      <c r="D693" s="70">
        <v>-73.528583330000004</v>
      </c>
      <c r="E693" s="70">
        <v>4.7523888889999997</v>
      </c>
      <c r="F693" s="68">
        <v>1929</v>
      </c>
      <c r="G693" s="68">
        <v>25</v>
      </c>
      <c r="H693" s="68">
        <v>25839</v>
      </c>
      <c r="I693" s="69" t="s">
        <v>293</v>
      </c>
      <c r="J693" s="69" t="s">
        <v>1044</v>
      </c>
      <c r="K693" s="72">
        <v>3.6</v>
      </c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87"/>
      <c r="AP693" s="70">
        <f t="shared" si="61"/>
        <v>1</v>
      </c>
      <c r="AQ693" s="70">
        <f t="shared" si="62"/>
        <v>3.6</v>
      </c>
      <c r="AR693" s="70">
        <f>IFERROR(VLOOKUP(A693,Climatologia_PP!A:U,9+Precipitacion!$E$2,FALSE),"")</f>
        <v>257.8533333333333</v>
      </c>
      <c r="AS693" s="70">
        <f t="shared" si="63"/>
        <v>1.3961425099539793</v>
      </c>
      <c r="AT693" s="70">
        <f t="shared" si="64"/>
        <v>75.901561290322576</v>
      </c>
      <c r="AU693" s="70">
        <f t="shared" si="65"/>
        <v>3.6</v>
      </c>
      <c r="AV693" s="70">
        <f>IFERROR(VLOOKUP(A693,Maximos!A:AQ,8+(Precipitacion!$E$2-1)*3,FALSE),"")</f>
        <v>158</v>
      </c>
      <c r="AW693" s="79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3" s="72">
        <f t="shared" si="66"/>
        <v>-154.4</v>
      </c>
    </row>
    <row r="694" spans="1:50" ht="15" customHeight="1" x14ac:dyDescent="0.25">
      <c r="A694" s="68">
        <v>21205670</v>
      </c>
      <c r="B694" s="69" t="s">
        <v>1045</v>
      </c>
      <c r="C694" s="69" t="s">
        <v>1028</v>
      </c>
      <c r="D694" s="70">
        <v>-74.434235000000001</v>
      </c>
      <c r="E694" s="70">
        <v>4.7679879999999999</v>
      </c>
      <c r="F694" s="68">
        <v>1915</v>
      </c>
      <c r="G694" s="68">
        <v>25</v>
      </c>
      <c r="H694" s="68">
        <v>25040</v>
      </c>
      <c r="I694" s="69" t="s">
        <v>293</v>
      </c>
      <c r="J694" s="69" t="s">
        <v>1046</v>
      </c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87"/>
      <c r="AP694" s="70">
        <f t="shared" si="61"/>
        <v>0</v>
      </c>
      <c r="AQ694" s="70" t="str">
        <f t="shared" si="62"/>
        <v/>
      </c>
      <c r="AR694" s="70">
        <f>IFERROR(VLOOKUP(A694,Climatologia_PP!A:U,9+Precipitacion!$E$2,FALSE),"")</f>
        <v>42.976952874660483</v>
      </c>
      <c r="AS694" s="70" t="str">
        <f t="shared" si="63"/>
        <v/>
      </c>
      <c r="AT694" s="70" t="str">
        <f t="shared" si="64"/>
        <v/>
      </c>
      <c r="AU694" s="70" t="str">
        <f t="shared" si="65"/>
        <v/>
      </c>
      <c r="AV694" s="70">
        <f>IFERROR(VLOOKUP(A694,Maximos!A:AQ,8+(Precipitacion!$E$2-1)*3,FALSE),"")</f>
        <v>60</v>
      </c>
      <c r="AW694" s="79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27589</v>
      </c>
      <c r="AX694" s="72" t="str">
        <f t="shared" si="66"/>
        <v>NA</v>
      </c>
    </row>
    <row r="695" spans="1:50" ht="15" customHeight="1" x14ac:dyDescent="0.25">
      <c r="A695" s="68">
        <v>35020300</v>
      </c>
      <c r="B695" s="69" t="s">
        <v>1047</v>
      </c>
      <c r="C695" s="69" t="s">
        <v>1028</v>
      </c>
      <c r="D695" s="70">
        <v>-74.002694000000005</v>
      </c>
      <c r="E695" s="70">
        <v>4.2539170000000004</v>
      </c>
      <c r="F695" s="68">
        <v>2300</v>
      </c>
      <c r="G695" s="68">
        <v>25</v>
      </c>
      <c r="H695" s="68">
        <v>25339</v>
      </c>
      <c r="I695" s="69" t="s">
        <v>293</v>
      </c>
      <c r="J695" s="69" t="s">
        <v>1048</v>
      </c>
      <c r="K695" s="72">
        <v>0.1</v>
      </c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87"/>
      <c r="AP695" s="70">
        <f t="shared" si="61"/>
        <v>1</v>
      </c>
      <c r="AQ695" s="70">
        <f t="shared" si="62"/>
        <v>0.1</v>
      </c>
      <c r="AR695" s="70">
        <f>IFERROR(VLOOKUP(A695,Climatologia_PP!A:U,9+Precipitacion!$E$2,FALSE),"")</f>
        <v>227.71538461538461</v>
      </c>
      <c r="AS695" s="70">
        <f t="shared" si="63"/>
        <v>4.3914468128230251E-2</v>
      </c>
      <c r="AT695" s="70">
        <f t="shared" si="64"/>
        <v>75.638960297766744</v>
      </c>
      <c r="AU695" s="70">
        <f t="shared" si="65"/>
        <v>0.1</v>
      </c>
      <c r="AV695" s="70">
        <f>IFERROR(VLOOKUP(A695,Maximos!A:AQ,8+(Precipitacion!$E$2-1)*3,FALSE),"")</f>
        <v>50.8</v>
      </c>
      <c r="AW695" s="79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45124</v>
      </c>
      <c r="AX695" s="72">
        <f t="shared" si="66"/>
        <v>-50.699999999999996</v>
      </c>
    </row>
    <row r="696" spans="1:50" ht="15" customHeight="1" x14ac:dyDescent="0.25">
      <c r="A696" s="68">
        <v>21205920</v>
      </c>
      <c r="B696" s="69" t="s">
        <v>1049</v>
      </c>
      <c r="C696" s="69" t="s">
        <v>1028</v>
      </c>
      <c r="D696" s="70">
        <v>-73.963888890000007</v>
      </c>
      <c r="E696" s="70">
        <v>4.8208333330000004</v>
      </c>
      <c r="F696" s="68">
        <v>2650</v>
      </c>
      <c r="G696" s="68">
        <v>25</v>
      </c>
      <c r="H696" s="68">
        <v>25758</v>
      </c>
      <c r="I696" s="69" t="s">
        <v>293</v>
      </c>
      <c r="J696" s="69" t="s">
        <v>1050</v>
      </c>
      <c r="K696" s="72">
        <v>0.2</v>
      </c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87"/>
      <c r="AP696" s="70">
        <f t="shared" si="61"/>
        <v>1</v>
      </c>
      <c r="AQ696" s="70">
        <f t="shared" si="62"/>
        <v>0.2</v>
      </c>
      <c r="AR696" s="70">
        <f>IFERROR(VLOOKUP(A696,Climatologia_PP!A:U,9+Precipitacion!$E$2,FALSE),"")</f>
        <v>96.985185185185202</v>
      </c>
      <c r="AS696" s="70">
        <f t="shared" si="63"/>
        <v>0.20621706255250896</v>
      </c>
      <c r="AT696" s="70">
        <f t="shared" si="64"/>
        <v>89.781913978494629</v>
      </c>
      <c r="AU696" s="70">
        <f t="shared" si="65"/>
        <v>0.2</v>
      </c>
      <c r="AV696" s="70">
        <f>IFERROR(VLOOKUP(A696,Maximos!A:AQ,8+(Precipitacion!$E$2-1)*3,FALSE),"")</f>
        <v>96</v>
      </c>
      <c r="AW696" s="79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696" s="72">
        <f t="shared" si="66"/>
        <v>-95.8</v>
      </c>
    </row>
    <row r="697" spans="1:50" ht="15" customHeight="1" x14ac:dyDescent="0.25">
      <c r="A697" s="68">
        <v>21190310</v>
      </c>
      <c r="B697" s="69" t="s">
        <v>1051</v>
      </c>
      <c r="C697" s="69" t="s">
        <v>1028</v>
      </c>
      <c r="D697" s="70">
        <v>-74.329916670000003</v>
      </c>
      <c r="E697" s="70">
        <v>4.3879722220000001</v>
      </c>
      <c r="F697" s="68">
        <v>1900</v>
      </c>
      <c r="G697" s="68">
        <v>25</v>
      </c>
      <c r="H697" s="68">
        <v>25290</v>
      </c>
      <c r="I697" s="69" t="s">
        <v>293</v>
      </c>
      <c r="J697" s="69" t="s">
        <v>1052</v>
      </c>
      <c r="K697" s="72">
        <v>0</v>
      </c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87"/>
      <c r="AP697" s="70">
        <f t="shared" si="61"/>
        <v>1</v>
      </c>
      <c r="AQ697" s="70">
        <f t="shared" si="62"/>
        <v>0</v>
      </c>
      <c r="AR697" s="70">
        <f>IFERROR(VLOOKUP(A697,Climatologia_PP!A:U,9+Precipitacion!$E$2,FALSE),"")</f>
        <v>76.413333333333355</v>
      </c>
      <c r="AS697" s="70">
        <f t="shared" si="63"/>
        <v>0</v>
      </c>
      <c r="AT697" s="70">
        <f t="shared" si="64"/>
        <v>91.791729032258061</v>
      </c>
      <c r="AU697" s="70">
        <f t="shared" si="65"/>
        <v>0</v>
      </c>
      <c r="AV697" s="70">
        <f>IFERROR(VLOOKUP(A697,Maximos!A:AQ,8+(Precipitacion!$E$2-1)*3,FALSE),"")</f>
        <v>42.9</v>
      </c>
      <c r="AW697" s="79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41120</v>
      </c>
      <c r="AX697" s="72">
        <f t="shared" si="66"/>
        <v>-42.9</v>
      </c>
    </row>
    <row r="698" spans="1:50" ht="15" customHeight="1" x14ac:dyDescent="0.25">
      <c r="A698" s="68">
        <v>24011060</v>
      </c>
      <c r="B698" s="69" t="s">
        <v>1053</v>
      </c>
      <c r="C698" s="69" t="s">
        <v>1028</v>
      </c>
      <c r="D698" s="70">
        <v>-73.801555559999997</v>
      </c>
      <c r="E698" s="70">
        <v>5.462444444</v>
      </c>
      <c r="F698" s="68">
        <v>2600</v>
      </c>
      <c r="G698" s="68">
        <v>25</v>
      </c>
      <c r="H698" s="68">
        <v>25779</v>
      </c>
      <c r="I698" s="69" t="s">
        <v>293</v>
      </c>
      <c r="J698" s="69" t="s">
        <v>1053</v>
      </c>
      <c r="K698" s="72">
        <v>0</v>
      </c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87"/>
      <c r="AP698" s="70">
        <f t="shared" si="61"/>
        <v>1</v>
      </c>
      <c r="AQ698" s="70">
        <f t="shared" si="62"/>
        <v>0</v>
      </c>
      <c r="AR698" s="70">
        <f>IFERROR(VLOOKUP(A698,Climatologia_PP!A:U,9+Precipitacion!$E$2,FALSE),"")</f>
        <v>46.796428571428571</v>
      </c>
      <c r="AS698" s="70">
        <f t="shared" si="63"/>
        <v>0</v>
      </c>
      <c r="AT698" s="70">
        <f t="shared" si="64"/>
        <v>94.973157834101386</v>
      </c>
      <c r="AU698" s="70">
        <f t="shared" si="65"/>
        <v>0</v>
      </c>
      <c r="AV698" s="70">
        <f>IFERROR(VLOOKUP(A698,Maximos!A:AQ,8+(Precipitacion!$E$2-1)*3,FALSE),"")</f>
        <v>49.9</v>
      </c>
      <c r="AW698" s="79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698" s="72">
        <f t="shared" si="66"/>
        <v>-49.9</v>
      </c>
    </row>
    <row r="699" spans="1:50" ht="15" customHeight="1" x14ac:dyDescent="0.25">
      <c r="A699" s="68">
        <v>24015120</v>
      </c>
      <c r="B699" s="69" t="s">
        <v>1054</v>
      </c>
      <c r="C699" s="69" t="s">
        <v>1028</v>
      </c>
      <c r="D699" s="70">
        <v>-73.734805559999998</v>
      </c>
      <c r="E699" s="70">
        <v>5.4672777779999997</v>
      </c>
      <c r="F699" s="68">
        <v>2580</v>
      </c>
      <c r="G699" s="68">
        <v>25</v>
      </c>
      <c r="H699" s="68">
        <v>25288</v>
      </c>
      <c r="I699" s="69" t="s">
        <v>293</v>
      </c>
      <c r="J699" s="69" t="s">
        <v>1055</v>
      </c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87"/>
      <c r="AP699" s="70">
        <f t="shared" si="61"/>
        <v>0</v>
      </c>
      <c r="AQ699" s="70" t="str">
        <f t="shared" si="62"/>
        <v/>
      </c>
      <c r="AR699" s="70">
        <f>IFERROR(VLOOKUP(A699,Climatologia_PP!A:U,9+Precipitacion!$E$2,FALSE),"")</f>
        <v>44.717857142857127</v>
      </c>
      <c r="AS699" s="70" t="str">
        <f t="shared" si="63"/>
        <v/>
      </c>
      <c r="AT699" s="70" t="str">
        <f t="shared" si="64"/>
        <v/>
      </c>
      <c r="AU699" s="70" t="str">
        <f t="shared" si="65"/>
        <v/>
      </c>
      <c r="AV699" s="70">
        <f>IFERROR(VLOOKUP(A699,Maximos!A:AQ,8+(Precipitacion!$E$2-1)*3,FALSE),"")</f>
        <v>35.9</v>
      </c>
      <c r="AW699" s="79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699" s="72" t="str">
        <f t="shared" si="66"/>
        <v>NA</v>
      </c>
    </row>
    <row r="700" spans="1:50" ht="15" customHeight="1" x14ac:dyDescent="0.25">
      <c r="A700" s="68">
        <v>21205960</v>
      </c>
      <c r="B700" s="69" t="s">
        <v>1056</v>
      </c>
      <c r="C700" s="69" t="s">
        <v>1028</v>
      </c>
      <c r="D700" s="70">
        <v>-74.152583329999999</v>
      </c>
      <c r="E700" s="70">
        <v>4.9390555559999996</v>
      </c>
      <c r="F700" s="68">
        <v>2650</v>
      </c>
      <c r="G700" s="68">
        <v>25</v>
      </c>
      <c r="H700" s="68">
        <v>25769</v>
      </c>
      <c r="I700" s="69" t="s">
        <v>293</v>
      </c>
      <c r="J700" s="69" t="s">
        <v>1057</v>
      </c>
      <c r="K700" s="72">
        <v>0</v>
      </c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87"/>
      <c r="AP700" s="70">
        <f t="shared" si="61"/>
        <v>1</v>
      </c>
      <c r="AQ700" s="70">
        <f t="shared" si="62"/>
        <v>0</v>
      </c>
      <c r="AR700" s="70" t="str">
        <f>IFERROR(VLOOKUP(A700,Climatologia_PP!A:U,9+Precipitacion!$E$2,FALSE),"")</f>
        <v/>
      </c>
      <c r="AS700" s="70" t="str">
        <f t="shared" si="63"/>
        <v/>
      </c>
      <c r="AT700" s="70" t="str">
        <f t="shared" si="64"/>
        <v/>
      </c>
      <c r="AU700" s="70">
        <f t="shared" si="65"/>
        <v>0</v>
      </c>
      <c r="AV700" s="70">
        <f>IFERROR(VLOOKUP(A700,Maximos!A:AQ,8+(Precipitacion!$E$2-1)*3,FALSE),"")</f>
        <v>28.3</v>
      </c>
      <c r="AW700" s="79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700" s="72">
        <f t="shared" si="66"/>
        <v>-28.3</v>
      </c>
    </row>
    <row r="701" spans="1:50" ht="15" customHeight="1" x14ac:dyDescent="0.25">
      <c r="A701" s="68">
        <v>21201630</v>
      </c>
      <c r="B701" s="69" t="s">
        <v>1058</v>
      </c>
      <c r="C701" s="69" t="s">
        <v>1028</v>
      </c>
      <c r="D701" s="70">
        <v>-74.065611110000006</v>
      </c>
      <c r="E701" s="70">
        <v>4.9330555560000002</v>
      </c>
      <c r="F701" s="68">
        <v>2600</v>
      </c>
      <c r="G701" s="68">
        <v>25</v>
      </c>
      <c r="H701" s="68">
        <v>25785</v>
      </c>
      <c r="I701" s="69" t="s">
        <v>293</v>
      </c>
      <c r="J701" s="69" t="s">
        <v>1059</v>
      </c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87"/>
      <c r="AP701" s="70">
        <f t="shared" si="61"/>
        <v>0</v>
      </c>
      <c r="AQ701" s="70" t="str">
        <f t="shared" si="62"/>
        <v/>
      </c>
      <c r="AR701" s="70">
        <f>IFERROR(VLOOKUP(A701,Climatologia_PP!A:U,9+Precipitacion!$E$2,FALSE),"")</f>
        <v>63.291666666666657</v>
      </c>
      <c r="AS701" s="70" t="str">
        <f t="shared" si="63"/>
        <v/>
      </c>
      <c r="AT701" s="70" t="str">
        <f t="shared" si="64"/>
        <v/>
      </c>
      <c r="AU701" s="70" t="str">
        <f t="shared" si="65"/>
        <v/>
      </c>
      <c r="AV701" s="70">
        <f>IFERROR(VLOOKUP(A701,Maximos!A:AQ,8+(Precipitacion!$E$2-1)*3,FALSE),"")</f>
        <v>51.2</v>
      </c>
      <c r="AW701" s="79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01" s="72" t="str">
        <f t="shared" si="66"/>
        <v>NA</v>
      </c>
    </row>
    <row r="702" spans="1:50" ht="15" customHeight="1" x14ac:dyDescent="0.25">
      <c r="A702" s="68">
        <v>21190350</v>
      </c>
      <c r="B702" s="69" t="s">
        <v>1060</v>
      </c>
      <c r="C702" s="69" t="s">
        <v>1028</v>
      </c>
      <c r="D702" s="70">
        <v>-74.359750000000005</v>
      </c>
      <c r="E702" s="70">
        <v>4.1524722220000001</v>
      </c>
      <c r="F702" s="68">
        <v>2700</v>
      </c>
      <c r="G702" s="68">
        <v>25</v>
      </c>
      <c r="H702" s="68">
        <v>25649</v>
      </c>
      <c r="I702" s="69" t="s">
        <v>293</v>
      </c>
      <c r="J702" s="69" t="s">
        <v>719</v>
      </c>
      <c r="K702" s="72">
        <v>0.5</v>
      </c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87"/>
      <c r="AP702" s="70">
        <f t="shared" si="61"/>
        <v>1</v>
      </c>
      <c r="AQ702" s="70">
        <f t="shared" si="62"/>
        <v>0.5</v>
      </c>
      <c r="AR702" s="70">
        <f>IFERROR(VLOOKUP(A702,Climatologia_PP!A:U,9+Precipitacion!$E$2,FALSE),"")</f>
        <v>54.399999999999977</v>
      </c>
      <c r="AS702" s="70">
        <f t="shared" si="63"/>
        <v>0.91911764705882393</v>
      </c>
      <c r="AT702" s="70">
        <f t="shared" si="64"/>
        <v>94.656387096774196</v>
      </c>
      <c r="AU702" s="70">
        <f t="shared" si="65"/>
        <v>0.5</v>
      </c>
      <c r="AV702" s="70">
        <f>IFERROR(VLOOKUP(A702,Maximos!A:AQ,8+(Precipitacion!$E$2-1)*3,FALSE),"")</f>
        <v>26.7</v>
      </c>
      <c r="AW702" s="79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42932</v>
      </c>
      <c r="AX702" s="72">
        <f t="shared" si="66"/>
        <v>-26.2</v>
      </c>
    </row>
    <row r="703" spans="1:50" ht="15" customHeight="1" x14ac:dyDescent="0.25">
      <c r="A703" s="68">
        <v>21205980</v>
      </c>
      <c r="B703" s="69" t="s">
        <v>1061</v>
      </c>
      <c r="C703" s="69" t="s">
        <v>1028</v>
      </c>
      <c r="D703" s="70">
        <v>-74.200916669999998</v>
      </c>
      <c r="E703" s="70">
        <v>4.7923888889999997</v>
      </c>
      <c r="F703" s="68">
        <v>2560</v>
      </c>
      <c r="G703" s="68">
        <v>25</v>
      </c>
      <c r="H703" s="68">
        <v>25799</v>
      </c>
      <c r="I703" s="69" t="s">
        <v>293</v>
      </c>
      <c r="J703" s="69" t="s">
        <v>1062</v>
      </c>
      <c r="K703" s="72">
        <v>0</v>
      </c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87"/>
      <c r="AP703" s="70">
        <f t="shared" si="61"/>
        <v>1</v>
      </c>
      <c r="AQ703" s="70">
        <f t="shared" si="62"/>
        <v>0</v>
      </c>
      <c r="AR703" s="70">
        <f>IFERROR(VLOOKUP(A703,Climatologia_PP!A:U,9+Precipitacion!$E$2,FALSE),"")</f>
        <v>56.167857142857152</v>
      </c>
      <c r="AS703" s="70">
        <f t="shared" si="63"/>
        <v>0</v>
      </c>
      <c r="AT703" s="70">
        <f t="shared" si="64"/>
        <v>93.966485023041471</v>
      </c>
      <c r="AU703" s="70">
        <f t="shared" si="65"/>
        <v>0</v>
      </c>
      <c r="AV703" s="70">
        <f>IFERROR(VLOOKUP(A703,Maximos!A:AQ,8+(Precipitacion!$E$2-1)*3,FALSE),"")</f>
        <v>28</v>
      </c>
      <c r="AW703" s="79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703" s="72">
        <f t="shared" si="66"/>
        <v>-28</v>
      </c>
    </row>
    <row r="704" spans="1:50" ht="15" customHeight="1" x14ac:dyDescent="0.25">
      <c r="A704" s="68">
        <v>21201550</v>
      </c>
      <c r="B704" s="69" t="s">
        <v>1063</v>
      </c>
      <c r="C704" s="69" t="s">
        <v>1028</v>
      </c>
      <c r="D704" s="70">
        <v>-74.226388889999996</v>
      </c>
      <c r="E704" s="70">
        <v>4.7966666670000002</v>
      </c>
      <c r="F704" s="68">
        <v>2560</v>
      </c>
      <c r="G704" s="68">
        <v>25</v>
      </c>
      <c r="H704" s="68">
        <v>25430</v>
      </c>
      <c r="I704" s="69" t="s">
        <v>293</v>
      </c>
      <c r="J704" s="69" t="s">
        <v>1037</v>
      </c>
      <c r="K704" s="72">
        <v>0</v>
      </c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87"/>
      <c r="AP704" s="70">
        <f t="shared" si="61"/>
        <v>1</v>
      </c>
      <c r="AQ704" s="70">
        <f t="shared" si="62"/>
        <v>0</v>
      </c>
      <c r="AR704" s="70">
        <f>IFERROR(VLOOKUP(A704,Climatologia_PP!A:U,9+Precipitacion!$E$2,FALSE),"")</f>
        <v>54.138461538461527</v>
      </c>
      <c r="AS704" s="70">
        <f t="shared" si="63"/>
        <v>0</v>
      </c>
      <c r="AT704" s="70">
        <f t="shared" si="64"/>
        <v>94.184481389578167</v>
      </c>
      <c r="AU704" s="70">
        <f t="shared" si="65"/>
        <v>0</v>
      </c>
      <c r="AV704" s="70">
        <f>IFERROR(VLOOKUP(A704,Maximos!A:AQ,8+(Precipitacion!$E$2-1)*3,FALSE),"")</f>
        <v>40.299999999999997</v>
      </c>
      <c r="AW704" s="79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704" s="72">
        <f t="shared" si="66"/>
        <v>-40.299999999999997</v>
      </c>
    </row>
    <row r="705" spans="1:50" ht="15" customHeight="1" x14ac:dyDescent="0.25">
      <c r="A705" s="68">
        <v>21206260</v>
      </c>
      <c r="B705" s="69" t="s">
        <v>1064</v>
      </c>
      <c r="C705" s="69" t="s">
        <v>1028</v>
      </c>
      <c r="D705" s="70">
        <v>-74.049722220000007</v>
      </c>
      <c r="E705" s="70">
        <v>4.7986388890000002</v>
      </c>
      <c r="F705" s="68">
        <v>2570</v>
      </c>
      <c r="G705" s="68">
        <v>11</v>
      </c>
      <c r="H705" s="68">
        <v>11001</v>
      </c>
      <c r="I705" s="69" t="s">
        <v>74</v>
      </c>
      <c r="J705" s="69" t="s">
        <v>74</v>
      </c>
      <c r="K705" s="72">
        <v>0</v>
      </c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87"/>
      <c r="AP705" s="70">
        <f t="shared" si="61"/>
        <v>1</v>
      </c>
      <c r="AQ705" s="70">
        <f t="shared" si="62"/>
        <v>0</v>
      </c>
      <c r="AR705" s="70" t="str">
        <f>IFERROR(VLOOKUP(A705,Climatologia_PP!A:U,9+Precipitacion!$E$2,FALSE),"")</f>
        <v/>
      </c>
      <c r="AS705" s="70" t="str">
        <f t="shared" si="63"/>
        <v/>
      </c>
      <c r="AT705" s="70" t="str">
        <f t="shared" si="64"/>
        <v/>
      </c>
      <c r="AU705" s="70">
        <f t="shared" si="65"/>
        <v>0</v>
      </c>
      <c r="AV705" s="70">
        <f>IFERROR(VLOOKUP(A705,Maximos!A:AQ,8+(Precipitacion!$E$2-1)*3,FALSE),"")</f>
        <v>35.1</v>
      </c>
      <c r="AW705" s="79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38552</v>
      </c>
      <c r="AX705" s="72">
        <f t="shared" si="66"/>
        <v>-35.1</v>
      </c>
    </row>
    <row r="706" spans="1:50" ht="15" customHeight="1" x14ac:dyDescent="0.25">
      <c r="A706" s="68">
        <v>35067130</v>
      </c>
      <c r="B706" s="69" t="s">
        <v>1065</v>
      </c>
      <c r="C706" s="69" t="s">
        <v>1028</v>
      </c>
      <c r="D706" s="70">
        <v>-73.392972220000004</v>
      </c>
      <c r="E706" s="70">
        <v>4.8528333330000004</v>
      </c>
      <c r="F706" s="68">
        <v>1757</v>
      </c>
      <c r="G706" s="68">
        <v>25</v>
      </c>
      <c r="H706" s="68">
        <v>25839</v>
      </c>
      <c r="I706" s="69" t="s">
        <v>293</v>
      </c>
      <c r="J706" s="69" t="s">
        <v>1044</v>
      </c>
      <c r="K706" s="72">
        <v>3.5</v>
      </c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87"/>
      <c r="AP706" s="70">
        <f t="shared" si="61"/>
        <v>1</v>
      </c>
      <c r="AQ706" s="70">
        <f t="shared" si="62"/>
        <v>3.5</v>
      </c>
      <c r="AR706" s="70" t="str">
        <f>IFERROR(VLOOKUP(A706,Climatologia_PP!A:U,9+Precipitacion!$E$2,FALSE),"")</f>
        <v/>
      </c>
      <c r="AS706" s="70" t="str">
        <f t="shared" si="63"/>
        <v/>
      </c>
      <c r="AT706" s="70" t="str">
        <f t="shared" si="64"/>
        <v/>
      </c>
      <c r="AU706" s="70">
        <f t="shared" si="65"/>
        <v>3.5</v>
      </c>
      <c r="AV706" s="70">
        <f>IFERROR(VLOOKUP(A706,Maximos!A:AQ,8+(Precipitacion!$E$2-1)*3,FALSE),"")</f>
        <v>124</v>
      </c>
      <c r="AW706" s="79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45120</v>
      </c>
      <c r="AX706" s="72">
        <f t="shared" si="66"/>
        <v>-120.5</v>
      </c>
    </row>
    <row r="707" spans="1:50" ht="15" customHeight="1" x14ac:dyDescent="0.25">
      <c r="A707" s="68">
        <v>21195060</v>
      </c>
      <c r="B707" s="69" t="s">
        <v>1066</v>
      </c>
      <c r="C707" s="69" t="s">
        <v>1028</v>
      </c>
      <c r="D707" s="70">
        <v>-74.487416670000002</v>
      </c>
      <c r="E707" s="70">
        <v>4.1927222220000004</v>
      </c>
      <c r="F707" s="68">
        <v>950</v>
      </c>
      <c r="G707" s="68">
        <v>25</v>
      </c>
      <c r="H707" s="68">
        <v>25524</v>
      </c>
      <c r="I707" s="69" t="s">
        <v>293</v>
      </c>
      <c r="J707" s="69" t="s">
        <v>1066</v>
      </c>
      <c r="K707" s="72">
        <v>0</v>
      </c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87"/>
      <c r="AP707" s="70">
        <f t="shared" si="61"/>
        <v>1</v>
      </c>
      <c r="AQ707" s="70">
        <f t="shared" si="62"/>
        <v>0</v>
      </c>
      <c r="AR707" s="70">
        <f>IFERROR(VLOOKUP(A707,Climatologia_PP!A:U,9+Precipitacion!$E$2,FALSE),"")</f>
        <v>48.207692307692319</v>
      </c>
      <c r="AS707" s="70">
        <f t="shared" si="63"/>
        <v>0</v>
      </c>
      <c r="AT707" s="70">
        <f t="shared" si="64"/>
        <v>94.821560794044657</v>
      </c>
      <c r="AU707" s="70">
        <f t="shared" si="65"/>
        <v>0</v>
      </c>
      <c r="AV707" s="70">
        <f>IFERROR(VLOOKUP(A707,Maximos!A:AQ,8+(Precipitacion!$E$2-1)*3,FALSE),"")</f>
        <v>33.5</v>
      </c>
      <c r="AW707" s="79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707" s="72">
        <f t="shared" si="66"/>
        <v>-33.5</v>
      </c>
    </row>
    <row r="708" spans="1:50" ht="15" customHeight="1" x14ac:dyDescent="0.25">
      <c r="A708" s="68">
        <v>21190030</v>
      </c>
      <c r="B708" s="69" t="s">
        <v>1067</v>
      </c>
      <c r="C708" s="69" t="s">
        <v>1028</v>
      </c>
      <c r="D708" s="70">
        <v>-74.45447222</v>
      </c>
      <c r="E708" s="70">
        <v>4.3480555560000003</v>
      </c>
      <c r="F708" s="68">
        <v>1635</v>
      </c>
      <c r="G708" s="68">
        <v>25</v>
      </c>
      <c r="H708" s="68">
        <v>25805</v>
      </c>
      <c r="I708" s="69" t="s">
        <v>293</v>
      </c>
      <c r="J708" s="69" t="s">
        <v>1067</v>
      </c>
      <c r="K708" s="72">
        <v>0</v>
      </c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87"/>
      <c r="AP708" s="70">
        <f t="shared" si="61"/>
        <v>1</v>
      </c>
      <c r="AQ708" s="70">
        <f t="shared" si="62"/>
        <v>0</v>
      </c>
      <c r="AR708" s="70">
        <f>IFERROR(VLOOKUP(A708,Climatologia_PP!A:U,9+Precipitacion!$E$2,FALSE),"")</f>
        <v>41.024137931034502</v>
      </c>
      <c r="AS708" s="70">
        <f t="shared" si="63"/>
        <v>0</v>
      </c>
      <c r="AT708" s="70">
        <f t="shared" si="64"/>
        <v>95.593213570634035</v>
      </c>
      <c r="AU708" s="70">
        <f t="shared" si="65"/>
        <v>0</v>
      </c>
      <c r="AV708" s="70">
        <f>IFERROR(VLOOKUP(A708,Maximos!A:AQ,8+(Precipitacion!$E$2-1)*3,FALSE),"")</f>
        <v>83</v>
      </c>
      <c r="AW708" s="79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708" s="72">
        <f t="shared" si="66"/>
        <v>-83</v>
      </c>
    </row>
    <row r="709" spans="1:50" ht="15" customHeight="1" x14ac:dyDescent="0.25">
      <c r="A709" s="68">
        <v>21205700</v>
      </c>
      <c r="B709" s="69" t="s">
        <v>1068</v>
      </c>
      <c r="C709" s="69" t="s">
        <v>1028</v>
      </c>
      <c r="D709" s="70">
        <v>-73.864452999999997</v>
      </c>
      <c r="E709" s="70">
        <v>4.8779529999999998</v>
      </c>
      <c r="F709" s="68">
        <v>2750</v>
      </c>
      <c r="G709" s="68">
        <v>25</v>
      </c>
      <c r="H709" s="68">
        <v>25322</v>
      </c>
      <c r="I709" s="69" t="s">
        <v>293</v>
      </c>
      <c r="J709" s="69" t="s">
        <v>1068</v>
      </c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87"/>
      <c r="AP709" s="70">
        <f t="shared" ref="AP709:AP772" si="67">COUNTIF(K709:AO709,"&gt;=0")</f>
        <v>0</v>
      </c>
      <c r="AQ709" s="70" t="str">
        <f t="shared" ref="AQ709:AQ772" si="68">IF(AP709&gt;0,SUM(K709:AO709),"")</f>
        <v/>
      </c>
      <c r="AR709" s="70">
        <f>IFERROR(VLOOKUP(A709,Climatologia_PP!A:U,9+Precipitacion!$E$2,FALSE),"")</f>
        <v>83.49199999999999</v>
      </c>
      <c r="AS709" s="70" t="str">
        <f t="shared" ref="AS709:AS772" si="69">IFERROR((AQ709/AR709)*100,"")</f>
        <v/>
      </c>
      <c r="AT709" s="70" t="str">
        <f t="shared" ref="AT709:AT772" si="70">IFERROR(IF(AND((AQ709*$I$2*100/(AR709*AP709))&gt;100+3.33*AQ709-AR709*AP709/$I$2,AR709&lt;30),IF(100+3.33*AQ709-AR709*AP709/$I$2&gt;200,200,100+3.33*AQ709-AR709*AP709/$I$2),IF((AQ709*$I$2*100/(AR709*AP709))&lt;100+AQ709-3.33*AR709*AP709/$I$2,100+AQ709-3.33*AR709*AP709/$I$2,IF((AQ709*$I$2*100/(AR709*AP709))&gt;200,200,(AQ709*$I$2*100/(AR709*AP709))))),"")</f>
        <v/>
      </c>
      <c r="AU709" s="70" t="str">
        <f t="shared" ref="AU709:AU772" si="71">IF(AP709&gt;0,MAX(K709:AO709),"")</f>
        <v/>
      </c>
      <c r="AV709" s="70">
        <f>IFERROR(VLOOKUP(A709,Maximos!A:AQ,8+(Precipitacion!$E$2-1)*3,FALSE),"")</f>
        <v>28.3</v>
      </c>
      <c r="AW709" s="79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09" s="72" t="str">
        <f t="shared" ref="AX709:AX772" si="72">IFERROR(AU709-AV709,"NA")</f>
        <v>NA</v>
      </c>
    </row>
    <row r="710" spans="1:50" ht="15" customHeight="1" x14ac:dyDescent="0.25">
      <c r="A710" s="68">
        <v>21206020</v>
      </c>
      <c r="B710" s="69" t="s">
        <v>1069</v>
      </c>
      <c r="C710" s="69" t="s">
        <v>1028</v>
      </c>
      <c r="D710" s="70">
        <v>-74.104833330000005</v>
      </c>
      <c r="E710" s="70">
        <v>4.8985277780000001</v>
      </c>
      <c r="F710" s="68">
        <v>2575</v>
      </c>
      <c r="G710" s="68">
        <v>25</v>
      </c>
      <c r="H710" s="68">
        <v>25785</v>
      </c>
      <c r="I710" s="69" t="s">
        <v>293</v>
      </c>
      <c r="J710" s="69" t="s">
        <v>1059</v>
      </c>
      <c r="K710" s="72">
        <v>0</v>
      </c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87"/>
      <c r="AP710" s="70">
        <f t="shared" si="67"/>
        <v>1</v>
      </c>
      <c r="AQ710" s="70">
        <f t="shared" si="68"/>
        <v>0</v>
      </c>
      <c r="AR710" s="70">
        <f>IFERROR(VLOOKUP(A710,Climatologia_PP!A:U,9+Precipitacion!$E$2,FALSE),"")</f>
        <v>68.174999999999997</v>
      </c>
      <c r="AS710" s="70">
        <f t="shared" si="69"/>
        <v>0</v>
      </c>
      <c r="AT710" s="70">
        <f t="shared" si="70"/>
        <v>92.676685483870969</v>
      </c>
      <c r="AU710" s="70">
        <f t="shared" si="71"/>
        <v>0</v>
      </c>
      <c r="AV710" s="70">
        <f>IFERROR(VLOOKUP(A710,Maximos!A:AQ,8+(Precipitacion!$E$2-1)*3,FALSE),"")</f>
        <v>35</v>
      </c>
      <c r="AW710" s="79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42557</v>
      </c>
      <c r="AX710" s="72">
        <f t="shared" si="72"/>
        <v>-35</v>
      </c>
    </row>
    <row r="711" spans="1:50" ht="15" customHeight="1" x14ac:dyDescent="0.25">
      <c r="A711" s="68">
        <v>21201240</v>
      </c>
      <c r="B711" s="69" t="s">
        <v>1070</v>
      </c>
      <c r="C711" s="69" t="s">
        <v>1028</v>
      </c>
      <c r="D711" s="70">
        <v>-74.126277779999995</v>
      </c>
      <c r="E711" s="70">
        <v>4.4813055559999997</v>
      </c>
      <c r="F711" s="68">
        <v>2800</v>
      </c>
      <c r="G711" s="68">
        <v>11</v>
      </c>
      <c r="H711" s="68">
        <v>11001</v>
      </c>
      <c r="I711" s="69" t="s">
        <v>74</v>
      </c>
      <c r="J711" s="69" t="s">
        <v>74</v>
      </c>
      <c r="K711" s="72">
        <v>0.3</v>
      </c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87"/>
      <c r="AP711" s="70">
        <f t="shared" si="67"/>
        <v>1</v>
      </c>
      <c r="AQ711" s="70">
        <f t="shared" si="68"/>
        <v>0.3</v>
      </c>
      <c r="AR711" s="70" t="str">
        <f>IFERROR(VLOOKUP(A711,Climatologia_PP!A:U,9+Precipitacion!$E$2,FALSE),"")</f>
        <v/>
      </c>
      <c r="AS711" s="70" t="str">
        <f t="shared" si="69"/>
        <v/>
      </c>
      <c r="AT711" s="70" t="str">
        <f t="shared" si="70"/>
        <v/>
      </c>
      <c r="AU711" s="70">
        <f t="shared" si="71"/>
        <v>0.3</v>
      </c>
      <c r="AV711" s="70">
        <f>IFERROR(VLOOKUP(A711,Maximos!A:AQ,8+(Precipitacion!$E$2-1)*3,FALSE),"")</f>
        <v>29.8</v>
      </c>
      <c r="AW711" s="79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711" s="72">
        <f t="shared" si="72"/>
        <v>-29.5</v>
      </c>
    </row>
    <row r="712" spans="1:50" ht="15" customHeight="1" x14ac:dyDescent="0.25">
      <c r="A712" s="68">
        <v>35020290</v>
      </c>
      <c r="B712" s="69" t="s">
        <v>1071</v>
      </c>
      <c r="C712" s="69" t="s">
        <v>1028</v>
      </c>
      <c r="D712" s="70">
        <v>-73.890416669999993</v>
      </c>
      <c r="E712" s="70">
        <v>4.4865277780000001</v>
      </c>
      <c r="F712" s="68">
        <v>1900</v>
      </c>
      <c r="G712" s="68">
        <v>25</v>
      </c>
      <c r="H712" s="68">
        <v>25279</v>
      </c>
      <c r="I712" s="69" t="s">
        <v>293</v>
      </c>
      <c r="J712" s="69" t="s">
        <v>1072</v>
      </c>
      <c r="K712" s="72">
        <v>0.7</v>
      </c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87"/>
      <c r="AP712" s="70">
        <f t="shared" si="67"/>
        <v>1</v>
      </c>
      <c r="AQ712" s="70">
        <f t="shared" si="68"/>
        <v>0.7</v>
      </c>
      <c r="AR712" s="70">
        <f>IFERROR(VLOOKUP(A712,Climatologia_PP!A:U,9+Precipitacion!$E$2,FALSE),"")</f>
        <v>134.5214285714286</v>
      </c>
      <c r="AS712" s="70">
        <f t="shared" si="69"/>
        <v>0.52036319226888961</v>
      </c>
      <c r="AT712" s="70">
        <f t="shared" si="70"/>
        <v>86.249794930875581</v>
      </c>
      <c r="AU712" s="70">
        <f t="shared" si="71"/>
        <v>0.7</v>
      </c>
      <c r="AV712" s="70">
        <f>IFERROR(VLOOKUP(A712,Maximos!A:AQ,8+(Precipitacion!$E$2-1)*3,FALSE),"")</f>
        <v>45</v>
      </c>
      <c r="AW712" s="79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712" s="72">
        <f t="shared" si="72"/>
        <v>-44.3</v>
      </c>
    </row>
    <row r="713" spans="1:50" ht="15" customHeight="1" x14ac:dyDescent="0.25">
      <c r="A713" s="68">
        <v>21205740</v>
      </c>
      <c r="B713" s="69" t="s">
        <v>1073</v>
      </c>
      <c r="C713" s="69" t="s">
        <v>1028</v>
      </c>
      <c r="D713" s="70">
        <v>-73.70141667</v>
      </c>
      <c r="E713" s="70">
        <v>5.1177222220000003</v>
      </c>
      <c r="F713" s="68">
        <v>2709</v>
      </c>
      <c r="G713" s="68">
        <v>25</v>
      </c>
      <c r="H713" s="68">
        <v>25183</v>
      </c>
      <c r="I713" s="69" t="s">
        <v>293</v>
      </c>
      <c r="J713" s="69" t="s">
        <v>1074</v>
      </c>
      <c r="K713" s="72">
        <v>4.4000000000000004</v>
      </c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87"/>
      <c r="AP713" s="70">
        <f t="shared" si="67"/>
        <v>1</v>
      </c>
      <c r="AQ713" s="70">
        <f t="shared" si="68"/>
        <v>4.4000000000000004</v>
      </c>
      <c r="AR713" s="70">
        <f>IFERROR(VLOOKUP(A713,Climatologia_PP!A:U,9+Precipitacion!$E$2,FALSE),"")</f>
        <v>155.53200000000001</v>
      </c>
      <c r="AS713" s="70">
        <f t="shared" si="69"/>
        <v>2.8289998199727386</v>
      </c>
      <c r="AT713" s="70">
        <f t="shared" si="70"/>
        <v>87.6989944191549</v>
      </c>
      <c r="AU713" s="70">
        <f t="shared" si="71"/>
        <v>4.4000000000000004</v>
      </c>
      <c r="AV713" s="70">
        <f>IFERROR(VLOOKUP(A713,Maximos!A:AQ,8+(Precipitacion!$E$2-1)*3,FALSE),"")</f>
        <v>35.799999999999997</v>
      </c>
      <c r="AW713" s="79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45855</v>
      </c>
      <c r="AX713" s="72">
        <f t="shared" si="72"/>
        <v>-31.4</v>
      </c>
    </row>
    <row r="714" spans="1:50" ht="15" customHeight="1" x14ac:dyDescent="0.25">
      <c r="A714" s="68">
        <v>21201920</v>
      </c>
      <c r="B714" s="69" t="s">
        <v>1075</v>
      </c>
      <c r="C714" s="69" t="s">
        <v>1028</v>
      </c>
      <c r="D714" s="70">
        <v>-74.299722220000007</v>
      </c>
      <c r="E714" s="70">
        <v>4.4496666669999998</v>
      </c>
      <c r="F714" s="68">
        <v>2750</v>
      </c>
      <c r="G714" s="68">
        <v>25</v>
      </c>
      <c r="H714" s="68">
        <v>25740</v>
      </c>
      <c r="I714" s="69" t="s">
        <v>293</v>
      </c>
      <c r="J714" s="69" t="s">
        <v>1076</v>
      </c>
      <c r="K714" s="72">
        <v>0</v>
      </c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87"/>
      <c r="AP714" s="70">
        <f t="shared" si="67"/>
        <v>1</v>
      </c>
      <c r="AQ714" s="70">
        <f t="shared" si="68"/>
        <v>0</v>
      </c>
      <c r="AR714" s="70">
        <f>IFERROR(VLOOKUP(A714,Climatologia_PP!A:U,9+Precipitacion!$E$2,FALSE),"")</f>
        <v>52.233333333333327</v>
      </c>
      <c r="AS714" s="70">
        <f t="shared" si="69"/>
        <v>0</v>
      </c>
      <c r="AT714" s="70">
        <f t="shared" si="70"/>
        <v>94.389129032258069</v>
      </c>
      <c r="AU714" s="70">
        <f t="shared" si="71"/>
        <v>0</v>
      </c>
      <c r="AV714" s="70">
        <f>IFERROR(VLOOKUP(A714,Maximos!A:AQ,8+(Precipitacion!$E$2-1)*3,FALSE),"")</f>
        <v>38.4</v>
      </c>
      <c r="AW714" s="79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714" s="72">
        <f t="shared" si="72"/>
        <v>-38.4</v>
      </c>
    </row>
    <row r="715" spans="1:50" ht="15" customHeight="1" x14ac:dyDescent="0.25">
      <c r="A715" s="68">
        <v>21200160</v>
      </c>
      <c r="B715" s="69" t="s">
        <v>1077</v>
      </c>
      <c r="C715" s="69" t="s">
        <v>1028</v>
      </c>
      <c r="D715" s="70">
        <v>-73.734333329999998</v>
      </c>
      <c r="E715" s="70">
        <v>5.0579722220000001</v>
      </c>
      <c r="F715" s="68">
        <v>2800</v>
      </c>
      <c r="G715" s="68">
        <v>25</v>
      </c>
      <c r="H715" s="68">
        <v>25183</v>
      </c>
      <c r="I715" s="69" t="s">
        <v>293</v>
      </c>
      <c r="J715" s="69" t="s">
        <v>1074</v>
      </c>
      <c r="K715" s="72">
        <v>5.0999999999999996</v>
      </c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87"/>
      <c r="AP715" s="70">
        <f t="shared" si="67"/>
        <v>1</v>
      </c>
      <c r="AQ715" s="70">
        <f t="shared" si="68"/>
        <v>5.0999999999999996</v>
      </c>
      <c r="AR715" s="70">
        <f>IFERROR(VLOOKUP(A715,Climatologia_PP!A:U,9+Precipitacion!$E$2,FALSE),"")</f>
        <v>158.89666666666659</v>
      </c>
      <c r="AS715" s="70">
        <f t="shared" si="69"/>
        <v>3.2096330948834684</v>
      </c>
      <c r="AT715" s="70">
        <f t="shared" si="70"/>
        <v>99.49862594138753</v>
      </c>
      <c r="AU715" s="70">
        <f t="shared" si="71"/>
        <v>5.0999999999999996</v>
      </c>
      <c r="AV715" s="70">
        <f>IFERROR(VLOOKUP(A715,Maximos!A:AQ,8+(Precipitacion!$E$2-1)*3,FALSE),"")</f>
        <v>39.799999999999997</v>
      </c>
      <c r="AW715" s="79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15" s="72">
        <f t="shared" si="72"/>
        <v>-34.699999999999996</v>
      </c>
    </row>
    <row r="716" spans="1:50" ht="15" customHeight="1" x14ac:dyDescent="0.25">
      <c r="A716" s="68">
        <v>23060140</v>
      </c>
      <c r="B716" s="69" t="s">
        <v>1078</v>
      </c>
      <c r="C716" s="69" t="s">
        <v>1028</v>
      </c>
      <c r="D716" s="70">
        <v>-74.608055555999996</v>
      </c>
      <c r="E716" s="70">
        <v>5.0694444440000002</v>
      </c>
      <c r="F716" s="68">
        <v>985</v>
      </c>
      <c r="G716" s="68">
        <v>25</v>
      </c>
      <c r="H716" s="68">
        <v>25320</v>
      </c>
      <c r="I716" s="69" t="s">
        <v>293</v>
      </c>
      <c r="J716" s="69" t="s">
        <v>1018</v>
      </c>
      <c r="K716" s="72">
        <v>0</v>
      </c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87"/>
      <c r="AP716" s="70">
        <f t="shared" si="67"/>
        <v>1</v>
      </c>
      <c r="AQ716" s="70">
        <f t="shared" si="68"/>
        <v>0</v>
      </c>
      <c r="AR716" s="70">
        <f>IFERROR(VLOOKUP(A716,Climatologia_PP!A:U,9+Precipitacion!$E$2,FALSE),"")</f>
        <v>54.372</v>
      </c>
      <c r="AS716" s="70">
        <f t="shared" si="69"/>
        <v>0</v>
      </c>
      <c r="AT716" s="70">
        <f t="shared" si="70"/>
        <v>94.159394838709673</v>
      </c>
      <c r="AU716" s="70">
        <f t="shared" si="71"/>
        <v>0</v>
      </c>
      <c r="AV716" s="70">
        <f>IFERROR(VLOOKUP(A716,Maximos!A:AQ,8+(Precipitacion!$E$2-1)*3,FALSE),"")</f>
        <v>92</v>
      </c>
      <c r="AW716" s="79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716" s="72">
        <f t="shared" si="72"/>
        <v>-92</v>
      </c>
    </row>
    <row r="717" spans="1:50" ht="15" customHeight="1" x14ac:dyDescent="0.25">
      <c r="A717" s="68">
        <v>21200620</v>
      </c>
      <c r="B717" s="69" t="s">
        <v>1079</v>
      </c>
      <c r="C717" s="69" t="s">
        <v>1028</v>
      </c>
      <c r="D717" s="70">
        <v>-73.69686111</v>
      </c>
      <c r="E717" s="70">
        <v>5.079166667</v>
      </c>
      <c r="F717" s="68">
        <v>2820</v>
      </c>
      <c r="G717" s="68">
        <v>25</v>
      </c>
      <c r="H717" s="68">
        <v>25183</v>
      </c>
      <c r="I717" s="69" t="s">
        <v>293</v>
      </c>
      <c r="J717" s="69" t="s">
        <v>1074</v>
      </c>
      <c r="K717" s="72">
        <v>4.5</v>
      </c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87"/>
      <c r="AP717" s="70">
        <f t="shared" si="67"/>
        <v>1</v>
      </c>
      <c r="AQ717" s="70">
        <f t="shared" si="68"/>
        <v>4.5</v>
      </c>
      <c r="AR717" s="70">
        <f>IFERROR(VLOOKUP(A717,Climatologia_PP!A:U,9+Precipitacion!$E$2,FALSE),"")</f>
        <v>251.2678571428572</v>
      </c>
      <c r="AS717" s="70">
        <f t="shared" si="69"/>
        <v>1.7909174898727878</v>
      </c>
      <c r="AT717" s="70">
        <f t="shared" si="70"/>
        <v>77.5089688940092</v>
      </c>
      <c r="AU717" s="70">
        <f t="shared" si="71"/>
        <v>4.5</v>
      </c>
      <c r="AV717" s="70">
        <f>IFERROR(VLOOKUP(A717,Maximos!A:AQ,8+(Precipitacion!$E$2-1)*3,FALSE),"")</f>
        <v>91</v>
      </c>
      <c r="AW717" s="79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40748</v>
      </c>
      <c r="AX717" s="72">
        <f t="shared" si="72"/>
        <v>-86.5</v>
      </c>
    </row>
    <row r="718" spans="1:50" ht="15" customHeight="1" x14ac:dyDescent="0.25">
      <c r="A718" s="68">
        <v>21206280</v>
      </c>
      <c r="B718" s="69" t="s">
        <v>1080</v>
      </c>
      <c r="C718" s="69" t="s">
        <v>1028</v>
      </c>
      <c r="D718" s="70">
        <v>-74.320350000000005</v>
      </c>
      <c r="E718" s="70">
        <v>4.6482299999999999</v>
      </c>
      <c r="F718" s="68">
        <v>2680</v>
      </c>
      <c r="G718" s="68">
        <v>25</v>
      </c>
      <c r="H718" s="68">
        <v>25099</v>
      </c>
      <c r="I718" s="69" t="s">
        <v>293</v>
      </c>
      <c r="J718" s="69" t="s">
        <v>1081</v>
      </c>
      <c r="K718" s="72">
        <v>0</v>
      </c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87"/>
      <c r="AP718" s="70">
        <f t="shared" si="67"/>
        <v>1</v>
      </c>
      <c r="AQ718" s="70">
        <f t="shared" si="68"/>
        <v>0</v>
      </c>
      <c r="AR718" s="70">
        <f>IFERROR(VLOOKUP(A718,Climatologia_PP!A:U,9+Precipitacion!$E$2,FALSE),"")</f>
        <v>38.766666666666673</v>
      </c>
      <c r="AS718" s="70">
        <f t="shared" si="69"/>
        <v>0</v>
      </c>
      <c r="AT718" s="70">
        <f t="shared" si="70"/>
        <v>95.835709677419359</v>
      </c>
      <c r="AU718" s="70">
        <f t="shared" si="71"/>
        <v>0</v>
      </c>
      <c r="AV718" s="70">
        <f>IFERROR(VLOOKUP(A718,Maximos!A:AQ,8+(Precipitacion!$E$2-1)*3,FALSE),"")</f>
        <v>40</v>
      </c>
      <c r="AW718" s="79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37804</v>
      </c>
      <c r="AX718" s="72">
        <f t="shared" si="72"/>
        <v>-40</v>
      </c>
    </row>
    <row r="719" spans="1:50" ht="15" customHeight="1" x14ac:dyDescent="0.25">
      <c r="A719" s="68">
        <v>21202160</v>
      </c>
      <c r="B719" s="69" t="s">
        <v>1082</v>
      </c>
      <c r="C719" s="69" t="s">
        <v>1028</v>
      </c>
      <c r="D719" s="70">
        <v>-74.407388889000003</v>
      </c>
      <c r="E719" s="70">
        <v>4.5744999999999996</v>
      </c>
      <c r="F719" s="68">
        <v>1685</v>
      </c>
      <c r="G719" s="68">
        <v>25</v>
      </c>
      <c r="H719" s="68">
        <v>25245</v>
      </c>
      <c r="I719" s="69" t="s">
        <v>293</v>
      </c>
      <c r="J719" s="69" t="s">
        <v>1083</v>
      </c>
      <c r="K719" s="72">
        <v>0</v>
      </c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87"/>
      <c r="AP719" s="70">
        <f t="shared" si="67"/>
        <v>1</v>
      </c>
      <c r="AQ719" s="70">
        <f t="shared" si="68"/>
        <v>0</v>
      </c>
      <c r="AR719" s="70" t="str">
        <f>IFERROR(VLOOKUP(A719,Climatologia_PP!A:U,9+Precipitacion!$E$2,FALSE),"")</f>
        <v/>
      </c>
      <c r="AS719" s="70" t="str">
        <f t="shared" si="69"/>
        <v/>
      </c>
      <c r="AT719" s="70" t="str">
        <f t="shared" si="70"/>
        <v/>
      </c>
      <c r="AU719" s="70">
        <f t="shared" si="71"/>
        <v>0</v>
      </c>
      <c r="AV719" s="70">
        <f>IFERROR(VLOOKUP(A719,Maximos!A:AQ,8+(Precipitacion!$E$2-1)*3,FALSE),"")</f>
        <v>42</v>
      </c>
      <c r="AW719" s="79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44756</v>
      </c>
      <c r="AX719" s="72">
        <f t="shared" si="72"/>
        <v>-42</v>
      </c>
    </row>
    <row r="720" spans="1:50" ht="15" customHeight="1" x14ac:dyDescent="0.25">
      <c r="A720" s="68">
        <v>21205660</v>
      </c>
      <c r="B720" s="69" t="s">
        <v>1084</v>
      </c>
      <c r="C720" s="69" t="s">
        <v>1028</v>
      </c>
      <c r="D720" s="70">
        <v>-74.523179999999996</v>
      </c>
      <c r="E720" s="70">
        <v>4.5791000000000004</v>
      </c>
      <c r="F720" s="68">
        <v>765</v>
      </c>
      <c r="G720" s="68">
        <v>25</v>
      </c>
      <c r="H720" s="68">
        <v>25035</v>
      </c>
      <c r="I720" s="69" t="s">
        <v>293</v>
      </c>
      <c r="J720" s="69" t="s">
        <v>1085</v>
      </c>
      <c r="K720" s="72">
        <v>0</v>
      </c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87"/>
      <c r="AP720" s="70">
        <f t="shared" si="67"/>
        <v>1</v>
      </c>
      <c r="AQ720" s="70">
        <f t="shared" si="68"/>
        <v>0</v>
      </c>
      <c r="AR720" s="70">
        <f>IFERROR(VLOOKUP(A720,Climatologia_PP!A:U,9+Precipitacion!$E$2,FALSE),"")</f>
        <v>37.703448275862073</v>
      </c>
      <c r="AS720" s="70">
        <f t="shared" si="69"/>
        <v>0</v>
      </c>
      <c r="AT720" s="70">
        <f t="shared" si="70"/>
        <v>95.949919911012231</v>
      </c>
      <c r="AU720" s="70">
        <f t="shared" si="71"/>
        <v>0</v>
      </c>
      <c r="AV720" s="70">
        <f>IFERROR(VLOOKUP(A720,Maximos!A:AQ,8+(Precipitacion!$E$2-1)*3,FALSE),"")</f>
        <v>73.3</v>
      </c>
      <c r="AW720" s="79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20" s="72">
        <f t="shared" si="72"/>
        <v>-73.3</v>
      </c>
    </row>
    <row r="721" spans="1:50" ht="15" customHeight="1" x14ac:dyDescent="0.25">
      <c r="A721" s="68">
        <v>21205720</v>
      </c>
      <c r="B721" s="69" t="s">
        <v>1086</v>
      </c>
      <c r="C721" s="69" t="s">
        <v>1028</v>
      </c>
      <c r="D721" s="70">
        <v>-74.189277779999998</v>
      </c>
      <c r="E721" s="70">
        <v>4.5057499999999999</v>
      </c>
      <c r="F721" s="68">
        <v>2900</v>
      </c>
      <c r="G721" s="68">
        <v>25</v>
      </c>
      <c r="H721" s="68">
        <v>25754</v>
      </c>
      <c r="I721" s="69" t="s">
        <v>293</v>
      </c>
      <c r="J721" s="69" t="s">
        <v>1087</v>
      </c>
      <c r="K721" s="72">
        <v>0</v>
      </c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87"/>
      <c r="AP721" s="70">
        <f t="shared" si="67"/>
        <v>1</v>
      </c>
      <c r="AQ721" s="70">
        <f t="shared" si="68"/>
        <v>0</v>
      </c>
      <c r="AR721" s="70" t="str">
        <f>IFERROR(VLOOKUP(A721,Climatologia_PP!A:U,9+Precipitacion!$E$2,FALSE),"")</f>
        <v/>
      </c>
      <c r="AS721" s="70" t="str">
        <f t="shared" si="69"/>
        <v/>
      </c>
      <c r="AT721" s="70" t="str">
        <f t="shared" si="70"/>
        <v/>
      </c>
      <c r="AU721" s="70">
        <f t="shared" si="71"/>
        <v>0</v>
      </c>
      <c r="AV721" s="70">
        <f>IFERROR(VLOOKUP(A721,Maximos!A:AQ,8+(Precipitacion!$E$2-1)*3,FALSE),"")</f>
        <v>29.1</v>
      </c>
      <c r="AW721" s="79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35277</v>
      </c>
      <c r="AX721" s="72">
        <f t="shared" si="72"/>
        <v>-29.1</v>
      </c>
    </row>
    <row r="722" spans="1:50" ht="15" customHeight="1" x14ac:dyDescent="0.25">
      <c r="A722" s="68">
        <v>35020280</v>
      </c>
      <c r="B722" s="69" t="s">
        <v>1088</v>
      </c>
      <c r="C722" s="69" t="s">
        <v>1028</v>
      </c>
      <c r="D722" s="70">
        <v>-73.92658333</v>
      </c>
      <c r="E722" s="70">
        <v>4.5229166669999996</v>
      </c>
      <c r="F722" s="68">
        <v>1950</v>
      </c>
      <c r="G722" s="68">
        <v>25</v>
      </c>
      <c r="H722" s="68">
        <v>25181</v>
      </c>
      <c r="I722" s="69" t="s">
        <v>293</v>
      </c>
      <c r="J722" s="69" t="s">
        <v>1089</v>
      </c>
      <c r="K722" s="72">
        <v>0</v>
      </c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87"/>
      <c r="AP722" s="70">
        <f t="shared" si="67"/>
        <v>1</v>
      </c>
      <c r="AQ722" s="70">
        <f t="shared" si="68"/>
        <v>0</v>
      </c>
      <c r="AR722" s="70">
        <f>IFERROR(VLOOKUP(A722,Climatologia_PP!A:U,9+Precipitacion!$E$2,FALSE),"")</f>
        <v>113.3428571428571</v>
      </c>
      <c r="AS722" s="70">
        <f t="shared" si="69"/>
        <v>0</v>
      </c>
      <c r="AT722" s="70">
        <f t="shared" si="70"/>
        <v>87.824783410138252</v>
      </c>
      <c r="AU722" s="70">
        <f t="shared" si="71"/>
        <v>0</v>
      </c>
      <c r="AV722" s="70">
        <f>IFERROR(VLOOKUP(A722,Maximos!A:AQ,8+(Precipitacion!$E$2-1)*3,FALSE),"")</f>
        <v>39.4</v>
      </c>
      <c r="AW722" s="79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722" s="72">
        <f t="shared" si="72"/>
        <v>-39.4</v>
      </c>
    </row>
    <row r="723" spans="1:50" ht="15" customHeight="1" x14ac:dyDescent="0.25">
      <c r="A723" s="68">
        <v>21206600</v>
      </c>
      <c r="B723" s="69" t="s">
        <v>1090</v>
      </c>
      <c r="C723" s="69" t="s">
        <v>1028</v>
      </c>
      <c r="D723" s="70">
        <v>-74.102247000000006</v>
      </c>
      <c r="E723" s="70">
        <v>4.786594</v>
      </c>
      <c r="F723" s="68">
        <v>2590</v>
      </c>
      <c r="G723" s="68">
        <v>11</v>
      </c>
      <c r="H723" s="68">
        <v>11001</v>
      </c>
      <c r="I723" s="69" t="s">
        <v>74</v>
      </c>
      <c r="J723" s="69" t="s">
        <v>74</v>
      </c>
      <c r="K723" s="72">
        <v>0</v>
      </c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87"/>
      <c r="AP723" s="70">
        <f t="shared" si="67"/>
        <v>1</v>
      </c>
      <c r="AQ723" s="70">
        <f t="shared" si="68"/>
        <v>0</v>
      </c>
      <c r="AR723" s="70" t="str">
        <f>IFERROR(VLOOKUP(A723,Climatologia_PP!A:U,9+Precipitacion!$E$2,FALSE),"")</f>
        <v/>
      </c>
      <c r="AS723" s="70" t="str">
        <f t="shared" si="69"/>
        <v/>
      </c>
      <c r="AT723" s="70" t="str">
        <f t="shared" si="70"/>
        <v/>
      </c>
      <c r="AU723" s="70">
        <f t="shared" si="71"/>
        <v>0</v>
      </c>
      <c r="AV723" s="70">
        <f>IFERROR(VLOOKUP(A723,Maximos!A:AQ,8+(Precipitacion!$E$2-1)*3,FALSE),"")</f>
        <v>32</v>
      </c>
      <c r="AW723" s="79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23" s="72">
        <f t="shared" si="72"/>
        <v>-32</v>
      </c>
    </row>
    <row r="724" spans="1:50" ht="15" customHeight="1" x14ac:dyDescent="0.25">
      <c r="A724" s="68">
        <v>21195190</v>
      </c>
      <c r="B724" s="69" t="s">
        <v>1091</v>
      </c>
      <c r="C724" s="69" t="s">
        <v>1028</v>
      </c>
      <c r="D724" s="70">
        <v>-74.308398999999994</v>
      </c>
      <c r="E724" s="70">
        <v>4.3071890000000002</v>
      </c>
      <c r="F724" s="68">
        <v>2187</v>
      </c>
      <c r="G724" s="68">
        <v>25</v>
      </c>
      <c r="H724" s="68">
        <v>25535</v>
      </c>
      <c r="I724" s="69" t="s">
        <v>293</v>
      </c>
      <c r="J724" s="69" t="s">
        <v>1091</v>
      </c>
      <c r="K724" s="72">
        <v>0</v>
      </c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87"/>
      <c r="AP724" s="70">
        <f t="shared" si="67"/>
        <v>1</v>
      </c>
      <c r="AQ724" s="70">
        <f t="shared" si="68"/>
        <v>0</v>
      </c>
      <c r="AR724" s="70">
        <f>IFERROR(VLOOKUP(A724,Climatologia_PP!A:U,9+Precipitacion!$E$2,FALSE),"")</f>
        <v>52.280000000000022</v>
      </c>
      <c r="AS724" s="70">
        <f t="shared" si="69"/>
        <v>0</v>
      </c>
      <c r="AT724" s="70">
        <f t="shared" si="70"/>
        <v>94.38411612903225</v>
      </c>
      <c r="AU724" s="70">
        <f t="shared" si="71"/>
        <v>0</v>
      </c>
      <c r="AV724" s="70" t="str">
        <f>IFERROR(VLOOKUP(A724,Maximos!A:AQ,8+(Precipitacion!$E$2-1)*3,FALSE),"")</f>
        <v/>
      </c>
      <c r="AW724" s="79" t="str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4" s="72" t="str">
        <f t="shared" si="72"/>
        <v>NA</v>
      </c>
    </row>
    <row r="725" spans="1:50" ht="15" customHeight="1" x14ac:dyDescent="0.25">
      <c r="A725" s="68">
        <v>21195120</v>
      </c>
      <c r="B725" s="69" t="s">
        <v>1092</v>
      </c>
      <c r="C725" s="69" t="s">
        <v>1028</v>
      </c>
      <c r="D725" s="70">
        <v>-74.392719999999997</v>
      </c>
      <c r="E725" s="70">
        <v>4.3929200000000002</v>
      </c>
      <c r="F725" s="68">
        <v>1421</v>
      </c>
      <c r="G725" s="68">
        <v>25</v>
      </c>
      <c r="H725" s="68">
        <v>25290</v>
      </c>
      <c r="I725" s="69" t="s">
        <v>293</v>
      </c>
      <c r="J725" s="69" t="s">
        <v>1052</v>
      </c>
      <c r="K725" s="72">
        <v>0</v>
      </c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87"/>
      <c r="AP725" s="70">
        <f t="shared" si="67"/>
        <v>1</v>
      </c>
      <c r="AQ725" s="70">
        <f t="shared" si="68"/>
        <v>0</v>
      </c>
      <c r="AR725" s="70" t="str">
        <f>IFERROR(VLOOKUP(A725,Climatologia_PP!A:U,9+Precipitacion!$E$2,FALSE),"")</f>
        <v/>
      </c>
      <c r="AS725" s="70" t="str">
        <f t="shared" si="69"/>
        <v/>
      </c>
      <c r="AT725" s="70" t="str">
        <f t="shared" si="70"/>
        <v/>
      </c>
      <c r="AU725" s="70">
        <f t="shared" si="71"/>
        <v>0</v>
      </c>
      <c r="AV725" s="70">
        <f>IFERROR(VLOOKUP(A725,Maximos!A:AQ,8+(Precipitacion!$E$2-1)*3,FALSE),"")</f>
        <v>67</v>
      </c>
      <c r="AW725" s="79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725" s="72">
        <f t="shared" si="72"/>
        <v>-67</v>
      </c>
    </row>
    <row r="726" spans="1:50" ht="15" customHeight="1" x14ac:dyDescent="0.25">
      <c r="A726" s="68">
        <v>23065110</v>
      </c>
      <c r="B726" s="69" t="s">
        <v>1093</v>
      </c>
      <c r="C726" s="69" t="s">
        <v>1028</v>
      </c>
      <c r="D726" s="70">
        <v>-74.351249999999993</v>
      </c>
      <c r="E726" s="70">
        <v>5.4812099999999999</v>
      </c>
      <c r="F726" s="68">
        <v>1347</v>
      </c>
      <c r="G726" s="68">
        <v>25</v>
      </c>
      <c r="H726" s="68">
        <v>25885</v>
      </c>
      <c r="I726" s="69" t="s">
        <v>293</v>
      </c>
      <c r="J726" s="69" t="s">
        <v>1094</v>
      </c>
      <c r="K726" s="72">
        <v>0</v>
      </c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87"/>
      <c r="AP726" s="70">
        <f t="shared" si="67"/>
        <v>1</v>
      </c>
      <c r="AQ726" s="70">
        <f t="shared" si="68"/>
        <v>0</v>
      </c>
      <c r="AR726" s="70">
        <f>IFERROR(VLOOKUP(A726,Climatologia_PP!A:U,9+Precipitacion!$E$2,FALSE),"")</f>
        <v>190.8960000000001</v>
      </c>
      <c r="AS726" s="70">
        <f t="shared" si="69"/>
        <v>0</v>
      </c>
      <c r="AT726" s="70">
        <f t="shared" si="70"/>
        <v>79.494074838709665</v>
      </c>
      <c r="AU726" s="70">
        <f t="shared" si="71"/>
        <v>0</v>
      </c>
      <c r="AV726" s="70" t="str">
        <f>IFERROR(VLOOKUP(A726,Maximos!A:AQ,8+(Precipitacion!$E$2-1)*3,FALSE),"")</f>
        <v/>
      </c>
      <c r="AW726" s="79" t="str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6" s="72" t="str">
        <f t="shared" si="72"/>
        <v>NA</v>
      </c>
    </row>
    <row r="727" spans="1:50" ht="15" customHeight="1" x14ac:dyDescent="0.25">
      <c r="A727" s="68">
        <v>2120500204</v>
      </c>
      <c r="B727" s="69" t="s">
        <v>1095</v>
      </c>
      <c r="C727" s="69" t="s">
        <v>1028</v>
      </c>
      <c r="D727" s="70">
        <v>-74.103408000000002</v>
      </c>
      <c r="E727" s="70">
        <v>4.6216080000000002</v>
      </c>
      <c r="F727" s="68">
        <v>2559</v>
      </c>
      <c r="G727" s="68">
        <v>11</v>
      </c>
      <c r="H727" s="68">
        <v>11001</v>
      </c>
      <c r="I727" s="69" t="s">
        <v>74</v>
      </c>
      <c r="J727" s="69" t="s">
        <v>74</v>
      </c>
      <c r="K727" s="72">
        <v>0</v>
      </c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87"/>
      <c r="AP727" s="70">
        <f t="shared" si="67"/>
        <v>1</v>
      </c>
      <c r="AQ727" s="70">
        <f t="shared" si="68"/>
        <v>0</v>
      </c>
      <c r="AR727" s="70" t="str">
        <f>IFERROR(VLOOKUP(A727,Climatologia_PP!A:U,9+Precipitacion!$E$2,FALSE),"")</f>
        <v/>
      </c>
      <c r="AS727" s="70" t="str">
        <f t="shared" si="69"/>
        <v/>
      </c>
      <c r="AT727" s="70" t="str">
        <f t="shared" si="70"/>
        <v/>
      </c>
      <c r="AU727" s="70">
        <f t="shared" si="71"/>
        <v>0</v>
      </c>
      <c r="AV727" s="70" t="str">
        <f>IFERROR(VLOOKUP(A727,Maximos!A:AQ,8+(Precipitacion!$E$2-1)*3,FALSE),"")</f>
        <v/>
      </c>
      <c r="AW727" s="79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23060260</v>
      </c>
      <c r="B728" s="69" t="s">
        <v>1096</v>
      </c>
      <c r="C728" s="69" t="s">
        <v>1028</v>
      </c>
      <c r="D728" s="70">
        <v>-74.382027780000001</v>
      </c>
      <c r="E728" s="70">
        <v>5.0646388890000003</v>
      </c>
      <c r="F728" s="68">
        <v>1500</v>
      </c>
      <c r="G728" s="68">
        <v>25</v>
      </c>
      <c r="H728" s="68">
        <v>25491</v>
      </c>
      <c r="I728" s="69" t="s">
        <v>293</v>
      </c>
      <c r="J728" s="69" t="s">
        <v>1097</v>
      </c>
      <c r="K728" s="72">
        <v>0</v>
      </c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87"/>
      <c r="AP728" s="70">
        <f t="shared" si="67"/>
        <v>1</v>
      </c>
      <c r="AQ728" s="70">
        <f t="shared" si="68"/>
        <v>0</v>
      </c>
      <c r="AR728" s="70">
        <f>IFERROR(VLOOKUP(A728,Climatologia_PP!A:U,9+Precipitacion!$E$2,FALSE),"")</f>
        <v>47.673333333333318</v>
      </c>
      <c r="AS728" s="70">
        <f t="shared" si="69"/>
        <v>0</v>
      </c>
      <c r="AT728" s="70">
        <f t="shared" si="70"/>
        <v>94.878961290322579</v>
      </c>
      <c r="AU728" s="70">
        <f t="shared" si="71"/>
        <v>0</v>
      </c>
      <c r="AV728" s="70">
        <f>IFERROR(VLOOKUP(A728,Maximos!A:AQ,8+(Precipitacion!$E$2-1)*3,FALSE),"")</f>
        <v>66.5</v>
      </c>
      <c r="AW728" s="79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>36738</v>
      </c>
      <c r="AX728" s="72">
        <f t="shared" si="72"/>
        <v>-66.5</v>
      </c>
    </row>
    <row r="729" spans="1:50" ht="15" customHeight="1" x14ac:dyDescent="0.25">
      <c r="A729" s="68">
        <v>23060200</v>
      </c>
      <c r="B729" s="69" t="s">
        <v>1098</v>
      </c>
      <c r="C729" s="69" t="s">
        <v>1028</v>
      </c>
      <c r="D729" s="70">
        <v>-74.239166667000006</v>
      </c>
      <c r="E729" s="70">
        <v>5.0596944439999998</v>
      </c>
      <c r="F729" s="68">
        <v>1798</v>
      </c>
      <c r="G729" s="68">
        <v>25</v>
      </c>
      <c r="H729" s="68">
        <v>25777</v>
      </c>
      <c r="I729" s="69" t="s">
        <v>293</v>
      </c>
      <c r="J729" s="69" t="s">
        <v>1099</v>
      </c>
      <c r="K729" s="72">
        <v>0</v>
      </c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87"/>
      <c r="AP729" s="70">
        <f t="shared" si="67"/>
        <v>1</v>
      </c>
      <c r="AQ729" s="70">
        <f t="shared" si="68"/>
        <v>0</v>
      </c>
      <c r="AR729" s="70">
        <f>IFERROR(VLOOKUP(A729,Climatologia_PP!A:U,9+Precipitacion!$E$2,FALSE),"")</f>
        <v>51.906896551724152</v>
      </c>
      <c r="AS729" s="70">
        <f t="shared" si="69"/>
        <v>0</v>
      </c>
      <c r="AT729" s="70">
        <f t="shared" si="70"/>
        <v>94.424194660734145</v>
      </c>
      <c r="AU729" s="70">
        <f t="shared" si="71"/>
        <v>0</v>
      </c>
      <c r="AV729" s="70">
        <f>IFERROR(VLOOKUP(A729,Maximos!A:AQ,8+(Precipitacion!$E$2-1)*3,FALSE),"")</f>
        <v>43</v>
      </c>
      <c r="AW729" s="79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32719</v>
      </c>
      <c r="AX729" s="72">
        <f t="shared" si="72"/>
        <v>-43</v>
      </c>
    </row>
    <row r="730" spans="1:50" ht="15" customHeight="1" x14ac:dyDescent="0.25">
      <c r="A730" s="68">
        <v>35025060</v>
      </c>
      <c r="B730" s="69" t="s">
        <v>1100</v>
      </c>
      <c r="C730" s="69" t="s">
        <v>1028</v>
      </c>
      <c r="D730" s="70">
        <v>-73.995885000000001</v>
      </c>
      <c r="E730" s="70">
        <v>4.587059</v>
      </c>
      <c r="F730" s="68">
        <v>3195</v>
      </c>
      <c r="G730" s="68">
        <v>25</v>
      </c>
      <c r="H730" s="68">
        <v>25181</v>
      </c>
      <c r="I730" s="69" t="s">
        <v>293</v>
      </c>
      <c r="J730" s="69" t="s">
        <v>1089</v>
      </c>
      <c r="K730" s="72">
        <v>0</v>
      </c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87"/>
      <c r="AP730" s="70">
        <f t="shared" si="67"/>
        <v>1</v>
      </c>
      <c r="AQ730" s="70">
        <f t="shared" si="68"/>
        <v>0</v>
      </c>
      <c r="AR730" s="70">
        <f>IFERROR(VLOOKUP(A730,Climatologia_PP!A:U,9+Precipitacion!$E$2,FALSE),"")</f>
        <v>159.04401658376059</v>
      </c>
      <c r="AS730" s="70">
        <f t="shared" si="69"/>
        <v>0</v>
      </c>
      <c r="AT730" s="70">
        <f t="shared" si="70"/>
        <v>82.915594347615396</v>
      </c>
      <c r="AU730" s="70">
        <f t="shared" si="71"/>
        <v>0</v>
      </c>
      <c r="AV730" s="70">
        <f>IFERROR(VLOOKUP(A730,Maximos!A:AQ,8+(Precipitacion!$E$2-1)*3,FALSE),"")</f>
        <v>73.599999999999994</v>
      </c>
      <c r="AW730" s="79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730" s="72">
        <f t="shared" si="72"/>
        <v>-73.599999999999994</v>
      </c>
    </row>
    <row r="731" spans="1:50" ht="15" customHeight="1" x14ac:dyDescent="0.25">
      <c r="A731" s="68">
        <v>21206650</v>
      </c>
      <c r="B731" s="69" t="s">
        <v>1101</v>
      </c>
      <c r="C731" s="69" t="s">
        <v>1028</v>
      </c>
      <c r="D731" s="70">
        <v>-74.088222221999999</v>
      </c>
      <c r="E731" s="70">
        <v>4.5167527779999999</v>
      </c>
      <c r="F731" s="68">
        <v>3100</v>
      </c>
      <c r="G731" s="68">
        <v>11</v>
      </c>
      <c r="H731" s="68">
        <v>11001</v>
      </c>
      <c r="I731" s="69" t="s">
        <v>74</v>
      </c>
      <c r="J731" s="69" t="s">
        <v>74</v>
      </c>
      <c r="K731" s="72">
        <v>1.2</v>
      </c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87"/>
      <c r="AP731" s="70">
        <f t="shared" si="67"/>
        <v>1</v>
      </c>
      <c r="AQ731" s="70">
        <f t="shared" si="68"/>
        <v>1.2</v>
      </c>
      <c r="AR731" s="70" t="str">
        <f>IFERROR(VLOOKUP(A731,Climatologia_PP!A:U,9+Precipitacion!$E$2,FALSE),"")</f>
        <v/>
      </c>
      <c r="AS731" s="70" t="str">
        <f t="shared" si="69"/>
        <v/>
      </c>
      <c r="AT731" s="70" t="str">
        <f t="shared" si="70"/>
        <v/>
      </c>
      <c r="AU731" s="70">
        <f t="shared" si="71"/>
        <v>1.2</v>
      </c>
      <c r="AV731" s="70">
        <f>IFERROR(VLOOKUP(A731,Maximos!A:AQ,8+(Precipitacion!$E$2-1)*3,FALSE),"")</f>
        <v>40.6</v>
      </c>
      <c r="AW731" s="79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41833</v>
      </c>
      <c r="AX731" s="72">
        <f t="shared" si="72"/>
        <v>-39.4</v>
      </c>
    </row>
    <row r="732" spans="1:50" ht="15" customHeight="1" x14ac:dyDescent="0.25">
      <c r="A732" s="68">
        <v>47075010</v>
      </c>
      <c r="B732" s="69" t="s">
        <v>1102</v>
      </c>
      <c r="C732" s="69" t="s">
        <v>1028</v>
      </c>
      <c r="D732" s="70">
        <v>-72.789583332999996</v>
      </c>
      <c r="E732" s="70">
        <v>-1.4446111109999999</v>
      </c>
      <c r="F732" s="68">
        <v>160</v>
      </c>
      <c r="G732" s="68">
        <v>91</v>
      </c>
      <c r="H732" s="68">
        <v>91405</v>
      </c>
      <c r="I732" s="69" t="s">
        <v>98</v>
      </c>
      <c r="J732" s="69" t="s">
        <v>1102</v>
      </c>
      <c r="K732" s="72">
        <v>4.8</v>
      </c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87"/>
      <c r="AP732" s="70">
        <f t="shared" si="67"/>
        <v>1</v>
      </c>
      <c r="AQ732" s="70">
        <f t="shared" si="68"/>
        <v>4.8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4.8</v>
      </c>
      <c r="AV732" s="70">
        <f>IFERROR(VLOOKUP(A732,Maximos!A:AQ,8+(Precipitacion!$E$2-1)*3,FALSE),"")</f>
        <v>138</v>
      </c>
      <c r="AW732" s="79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732" s="72">
        <f t="shared" si="72"/>
        <v>-133.19999999999999</v>
      </c>
    </row>
    <row r="733" spans="1:50" ht="15" customHeight="1" x14ac:dyDescent="0.25">
      <c r="A733" s="68">
        <v>21205420</v>
      </c>
      <c r="B733" s="69" t="s">
        <v>1103</v>
      </c>
      <c r="C733" s="69" t="s">
        <v>1028</v>
      </c>
      <c r="D733" s="70">
        <v>-74.205625999999995</v>
      </c>
      <c r="E733" s="70">
        <v>4.6886619999999999</v>
      </c>
      <c r="F733" s="68">
        <v>2543</v>
      </c>
      <c r="G733" s="68">
        <v>25</v>
      </c>
      <c r="H733" s="68">
        <v>25473</v>
      </c>
      <c r="I733" s="69" t="s">
        <v>293</v>
      </c>
      <c r="J733" s="69" t="s">
        <v>614</v>
      </c>
      <c r="K733" s="72">
        <v>0</v>
      </c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87"/>
      <c r="AP733" s="70">
        <f t="shared" si="67"/>
        <v>1</v>
      </c>
      <c r="AQ733" s="70">
        <f t="shared" si="68"/>
        <v>0</v>
      </c>
      <c r="AR733" s="70">
        <f>IFERROR(VLOOKUP(A733,Climatologia_PP!A:U,9+Precipitacion!$E$2,FALSE),"")</f>
        <v>46.167857142857137</v>
      </c>
      <c r="AS733" s="70">
        <f t="shared" si="69"/>
        <v>0</v>
      </c>
      <c r="AT733" s="70">
        <f t="shared" si="70"/>
        <v>95.040678571428572</v>
      </c>
      <c r="AU733" s="70">
        <f t="shared" si="71"/>
        <v>0</v>
      </c>
      <c r="AV733" s="70">
        <f>IFERROR(VLOOKUP(A733,Maximos!A:AQ,8+(Precipitacion!$E$2-1)*3,FALSE),"")</f>
        <v>95</v>
      </c>
      <c r="AW733" s="79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33" s="72">
        <f t="shared" si="72"/>
        <v>-95</v>
      </c>
    </row>
    <row r="734" spans="1:50" ht="15" customHeight="1" x14ac:dyDescent="0.25">
      <c r="A734" s="68">
        <v>21205940</v>
      </c>
      <c r="B734" s="69" t="s">
        <v>1104</v>
      </c>
      <c r="C734" s="69" t="s">
        <v>1028</v>
      </c>
      <c r="D734" s="70">
        <v>-74.380560000000003</v>
      </c>
      <c r="E734" s="70">
        <v>4.8321100000000001</v>
      </c>
      <c r="F734" s="68">
        <v>2590</v>
      </c>
      <c r="G734" s="68">
        <v>25</v>
      </c>
      <c r="H734" s="68">
        <v>25269</v>
      </c>
      <c r="I734" s="69" t="s">
        <v>293</v>
      </c>
      <c r="J734" s="69" t="s">
        <v>1105</v>
      </c>
      <c r="K734" s="72">
        <v>0</v>
      </c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87"/>
      <c r="AP734" s="70">
        <f t="shared" si="67"/>
        <v>1</v>
      </c>
      <c r="AQ734" s="70">
        <f t="shared" si="68"/>
        <v>0</v>
      </c>
      <c r="AR734" s="70" t="str">
        <f>IFERROR(VLOOKUP(A734,Climatologia_PP!A:U,9+Precipitacion!$E$2,FALSE),"")</f>
        <v/>
      </c>
      <c r="AS734" s="70" t="str">
        <f t="shared" si="69"/>
        <v/>
      </c>
      <c r="AT734" s="70" t="str">
        <f t="shared" si="70"/>
        <v/>
      </c>
      <c r="AU734" s="70">
        <f t="shared" si="71"/>
        <v>0</v>
      </c>
      <c r="AV734" s="70">
        <f>IFERROR(VLOOKUP(A734,Maximos!A:AQ,8+(Precipitacion!$E$2-1)*3,FALSE),"")</f>
        <v>45</v>
      </c>
      <c r="AW734" s="79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734" s="72">
        <f t="shared" si="72"/>
        <v>-45</v>
      </c>
    </row>
    <row r="735" spans="1:50" ht="15" customHeight="1" x14ac:dyDescent="0.25">
      <c r="A735" s="68">
        <v>2401500040</v>
      </c>
      <c r="B735" s="69" t="s">
        <v>1106</v>
      </c>
      <c r="C735" s="69" t="s">
        <v>1028</v>
      </c>
      <c r="D735" s="70">
        <v>-73.782290000000003</v>
      </c>
      <c r="E735" s="70">
        <v>5.21957</v>
      </c>
      <c r="F735" s="68">
        <v>2818</v>
      </c>
      <c r="G735" s="68">
        <v>25</v>
      </c>
      <c r="H735" s="68">
        <v>25224</v>
      </c>
      <c r="I735" s="69" t="s">
        <v>293</v>
      </c>
      <c r="J735" s="69" t="s">
        <v>1107</v>
      </c>
      <c r="K735" s="72">
        <v>1.8</v>
      </c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87"/>
      <c r="AP735" s="70">
        <f t="shared" si="67"/>
        <v>1</v>
      </c>
      <c r="AQ735" s="70">
        <f t="shared" si="68"/>
        <v>1.8</v>
      </c>
      <c r="AR735" s="70">
        <f>IFERROR(VLOOKUP(A735,Climatologia_PP!A:U,9+Precipitacion!$E$2,FALSE),"")</f>
        <v>40.953333333333333</v>
      </c>
      <c r="AS735" s="70">
        <f t="shared" si="69"/>
        <v>4.3952466221715776</v>
      </c>
      <c r="AT735" s="70">
        <f t="shared" si="70"/>
        <v>136.2526452873189</v>
      </c>
      <c r="AU735" s="70">
        <f t="shared" si="71"/>
        <v>1.8</v>
      </c>
      <c r="AV735" s="70" t="str">
        <f>IFERROR(VLOOKUP(A735,Maximos!A:AQ,8+(Precipitacion!$E$2-1)*3,FALSE),"")</f>
        <v/>
      </c>
      <c r="AW735" s="79" t="str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5" s="72" t="str">
        <f t="shared" si="72"/>
        <v>NA</v>
      </c>
    </row>
    <row r="736" spans="1:50" ht="15" customHeight="1" x14ac:dyDescent="0.25">
      <c r="A736" s="68">
        <v>44055010</v>
      </c>
      <c r="B736" s="69" t="s">
        <v>1108</v>
      </c>
      <c r="C736" s="69" t="s">
        <v>1028</v>
      </c>
      <c r="D736" s="70">
        <v>-75.236111109999996</v>
      </c>
      <c r="E736" s="70">
        <v>0.73750000000000004</v>
      </c>
      <c r="F736" s="68">
        <v>219</v>
      </c>
      <c r="G736" s="68">
        <v>18</v>
      </c>
      <c r="H736" s="68">
        <v>18756</v>
      </c>
      <c r="I736" s="69" t="s">
        <v>391</v>
      </c>
      <c r="J736" s="69" t="s">
        <v>392</v>
      </c>
      <c r="K736" s="72">
        <v>20.2</v>
      </c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87"/>
      <c r="AP736" s="70">
        <f t="shared" si="67"/>
        <v>1</v>
      </c>
      <c r="AQ736" s="70">
        <f t="shared" si="68"/>
        <v>20.2</v>
      </c>
      <c r="AR736" s="70" t="str">
        <f>IFERROR(VLOOKUP(A736,Climatologia_PP!A:U,9+Precipitacion!$E$2,FALSE),"")</f>
        <v/>
      </c>
      <c r="AS736" s="70" t="str">
        <f t="shared" si="69"/>
        <v/>
      </c>
      <c r="AT736" s="70" t="str">
        <f t="shared" si="70"/>
        <v/>
      </c>
      <c r="AU736" s="70">
        <f t="shared" si="71"/>
        <v>20.2</v>
      </c>
      <c r="AV736" s="70">
        <f>IFERROR(VLOOKUP(A736,Maximos!A:AQ,8+(Precipitacion!$E$2-1)*3,FALSE),"")</f>
        <v>115.6</v>
      </c>
      <c r="AW736" s="79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736" s="72">
        <f t="shared" si="72"/>
        <v>-95.399999999999991</v>
      </c>
    </row>
    <row r="737" spans="1:50" ht="15" customHeight="1" x14ac:dyDescent="0.25">
      <c r="A737" s="68">
        <v>21197010</v>
      </c>
      <c r="B737" s="69" t="s">
        <v>1109</v>
      </c>
      <c r="C737" s="69" t="s">
        <v>1028</v>
      </c>
      <c r="D737" s="70">
        <v>-74.504444000000007</v>
      </c>
      <c r="E737" s="70">
        <v>4.0116940000000003</v>
      </c>
      <c r="F737" s="68">
        <v>1860</v>
      </c>
      <c r="G737" s="68">
        <v>25</v>
      </c>
      <c r="H737" s="68">
        <v>25120</v>
      </c>
      <c r="I737" s="69" t="s">
        <v>293</v>
      </c>
      <c r="J737" s="69" t="s">
        <v>1110</v>
      </c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87"/>
      <c r="AP737" s="70">
        <f t="shared" si="67"/>
        <v>0</v>
      </c>
      <c r="AQ737" s="70" t="str">
        <f t="shared" si="68"/>
        <v/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 t="str">
        <f t="shared" si="71"/>
        <v/>
      </c>
      <c r="AV737" s="70" t="str">
        <f>IFERROR(VLOOKUP(A737,Maximos!A:AQ,8+(Precipitacion!$E$2-1)*3,FALSE),"")</f>
        <v/>
      </c>
      <c r="AW737" s="79" t="str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7" s="72" t="str">
        <f t="shared" si="72"/>
        <v>NA</v>
      </c>
    </row>
    <row r="738" spans="1:50" ht="15" customHeight="1" x14ac:dyDescent="0.25">
      <c r="A738" s="68">
        <v>21206570</v>
      </c>
      <c r="B738" s="69" t="s">
        <v>1111</v>
      </c>
      <c r="C738" s="69" t="s">
        <v>1028</v>
      </c>
      <c r="D738" s="70">
        <v>-74.150666670000007</v>
      </c>
      <c r="E738" s="70">
        <v>4.7055833329999999</v>
      </c>
      <c r="F738" s="68">
        <v>2546</v>
      </c>
      <c r="G738" s="68">
        <v>11</v>
      </c>
      <c r="H738" s="68">
        <v>11001</v>
      </c>
      <c r="I738" s="69" t="s">
        <v>74</v>
      </c>
      <c r="J738" s="69" t="s">
        <v>74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87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9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21206630</v>
      </c>
      <c r="B739" s="69" t="s">
        <v>1112</v>
      </c>
      <c r="C739" s="69" t="s">
        <v>1028</v>
      </c>
      <c r="D739" s="70">
        <v>-74.091583330000006</v>
      </c>
      <c r="E739" s="70">
        <v>4.7511388889999999</v>
      </c>
      <c r="F739" s="68">
        <v>2600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87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9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21205890</v>
      </c>
      <c r="B740" s="69" t="s">
        <v>1113</v>
      </c>
      <c r="C740" s="69" t="s">
        <v>1028</v>
      </c>
      <c r="D740" s="70">
        <v>-74.054333330000006</v>
      </c>
      <c r="E740" s="70">
        <v>4.8859444439999997</v>
      </c>
      <c r="F740" s="68">
        <v>2550</v>
      </c>
      <c r="G740" s="68">
        <v>25</v>
      </c>
      <c r="H740" s="68">
        <v>25175</v>
      </c>
      <c r="I740" s="69" t="s">
        <v>293</v>
      </c>
      <c r="J740" s="69" t="s">
        <v>1114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87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9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21206660</v>
      </c>
      <c r="B741" s="69" t="s">
        <v>1115</v>
      </c>
      <c r="C741" s="69" t="s">
        <v>1028</v>
      </c>
      <c r="D741" s="70">
        <v>-74.130916670000005</v>
      </c>
      <c r="E741" s="70">
        <v>4.5762222220000002</v>
      </c>
      <c r="F741" s="68">
        <v>2565</v>
      </c>
      <c r="G741" s="68">
        <v>11</v>
      </c>
      <c r="H741" s="68">
        <v>11001</v>
      </c>
      <c r="I741" s="69" t="s">
        <v>74</v>
      </c>
      <c r="J741" s="69" t="s">
        <v>74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87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9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24010140</v>
      </c>
      <c r="B742" s="69" t="s">
        <v>1106</v>
      </c>
      <c r="C742" s="69" t="s">
        <v>1028</v>
      </c>
      <c r="D742" s="70">
        <v>-73.782290000000003</v>
      </c>
      <c r="E742" s="70">
        <v>5.21957</v>
      </c>
      <c r="F742" s="68">
        <v>2818</v>
      </c>
      <c r="G742" s="68">
        <v>25</v>
      </c>
      <c r="H742" s="68">
        <v>25224</v>
      </c>
      <c r="I742" s="69" t="s">
        <v>293</v>
      </c>
      <c r="J742" s="69" t="s">
        <v>1107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87"/>
      <c r="AP742" s="70">
        <f t="shared" si="67"/>
        <v>0</v>
      </c>
      <c r="AQ742" s="70" t="str">
        <f t="shared" si="68"/>
        <v/>
      </c>
      <c r="AR742" s="70">
        <f>IFERROR(VLOOKUP(A742,Climatologia_PP!A:U,9+Precipitacion!$E$2,FALSE),"")</f>
        <v>40.289655172413788</v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9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2306500358</v>
      </c>
      <c r="B743" s="69" t="s">
        <v>1116</v>
      </c>
      <c r="C743" s="69" t="s">
        <v>1028</v>
      </c>
      <c r="D743" s="70">
        <v>-74.300075000000007</v>
      </c>
      <c r="E743" s="70">
        <v>4.9846611110000003</v>
      </c>
      <c r="F743" s="68">
        <v>1383</v>
      </c>
      <c r="G743" s="68">
        <v>25</v>
      </c>
      <c r="H743" s="68">
        <v>25658</v>
      </c>
      <c r="I743" s="69" t="s">
        <v>293</v>
      </c>
      <c r="J743" s="69" t="s">
        <v>154</v>
      </c>
      <c r="K743" s="72">
        <v>0</v>
      </c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87"/>
      <c r="AP743" s="70">
        <f t="shared" si="67"/>
        <v>1</v>
      </c>
      <c r="AQ743" s="70">
        <f t="shared" si="68"/>
        <v>0</v>
      </c>
      <c r="AR743" s="70" t="str">
        <f>IFERROR(VLOOKUP(A743,Climatologia_PP!A:U,9+Precipitacion!$E$2,FALSE),"")</f>
        <v/>
      </c>
      <c r="AS743" s="70" t="str">
        <f t="shared" si="69"/>
        <v/>
      </c>
      <c r="AT743" s="70" t="str">
        <f t="shared" si="70"/>
        <v/>
      </c>
      <c r="AU743" s="70">
        <f t="shared" si="71"/>
        <v>0</v>
      </c>
      <c r="AV743" s="70" t="str">
        <f>IFERROR(VLOOKUP(A743,Maximos!A:AQ,8+(Precipitacion!$E$2-1)*3,FALSE),"")</f>
        <v/>
      </c>
      <c r="AW743" s="79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92">
        <v>21206300</v>
      </c>
      <c r="B744" s="93" t="s">
        <v>1117</v>
      </c>
      <c r="C744" s="93" t="s">
        <v>1118</v>
      </c>
      <c r="D744" s="94">
        <v>-74.137361110000001</v>
      </c>
      <c r="E744" s="94">
        <v>4.5008611109999999</v>
      </c>
      <c r="F744" s="92">
        <v>2800</v>
      </c>
      <c r="G744" s="92">
        <v>11</v>
      </c>
      <c r="H744" s="92">
        <v>11001</v>
      </c>
      <c r="I744" s="93" t="s">
        <v>74</v>
      </c>
      <c r="J744" s="93" t="s">
        <v>74</v>
      </c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97"/>
      <c r="AO744" s="95"/>
      <c r="AP744" s="70">
        <f t="shared" si="67"/>
        <v>0</v>
      </c>
      <c r="AQ744" s="70" t="str">
        <f t="shared" si="68"/>
        <v/>
      </c>
      <c r="AR744" s="70">
        <f>IFERROR(VLOOKUP(A744,Climatologia_PP!A:U,9+Precipitacion!$E$2,FALSE),"")</f>
        <v>56.194117647058818</v>
      </c>
      <c r="AS744" s="70" t="str">
        <f t="shared" si="69"/>
        <v/>
      </c>
      <c r="AT744" s="70" t="str">
        <f t="shared" si="70"/>
        <v/>
      </c>
      <c r="AU744" s="70" t="str">
        <f t="shared" si="71"/>
        <v/>
      </c>
      <c r="AV744" s="70" t="str">
        <f>IFERROR(VLOOKUP(A744,Maximos!A:AQ,8+(Precipitacion!$E$2-1)*3,FALSE),"")</f>
        <v/>
      </c>
      <c r="AW744" s="79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68">
        <v>21200800</v>
      </c>
      <c r="B745" s="69" t="s">
        <v>1119</v>
      </c>
      <c r="C745" s="69" t="s">
        <v>1118</v>
      </c>
      <c r="D745" s="70">
        <v>-73.904611110000005</v>
      </c>
      <c r="E745" s="70">
        <v>4.8499166669999996</v>
      </c>
      <c r="F745" s="68">
        <v>2660</v>
      </c>
      <c r="G745" s="68">
        <v>25</v>
      </c>
      <c r="H745" s="68">
        <v>25322</v>
      </c>
      <c r="I745" s="69" t="s">
        <v>293</v>
      </c>
      <c r="J745" s="69" t="s">
        <v>1068</v>
      </c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100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87"/>
      <c r="AP745" s="70">
        <f t="shared" si="67"/>
        <v>0</v>
      </c>
      <c r="AQ745" s="70" t="str">
        <f t="shared" si="68"/>
        <v/>
      </c>
      <c r="AR745" s="70" t="str">
        <f>IFERROR(VLOOKUP(A745,Climatologia_PP!A:U,9+Precipitacion!$E$2,FALSE),"")</f>
        <v/>
      </c>
      <c r="AS745" s="70" t="str">
        <f t="shared" si="69"/>
        <v/>
      </c>
      <c r="AT745" s="70" t="str">
        <f t="shared" si="70"/>
        <v/>
      </c>
      <c r="AU745" s="70" t="str">
        <f t="shared" si="71"/>
        <v/>
      </c>
      <c r="AV745" s="70" t="str">
        <f>IFERROR(VLOOKUP(A745,Maximos!A:AQ,8+(Precipitacion!$E$2-1)*3,FALSE),"")</f>
        <v/>
      </c>
      <c r="AW745" s="79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24010420</v>
      </c>
      <c r="B746" s="69" t="s">
        <v>110</v>
      </c>
      <c r="C746" s="69" t="s">
        <v>1118</v>
      </c>
      <c r="D746" s="70">
        <v>-73.866333330000003</v>
      </c>
      <c r="E746" s="70">
        <v>5.5555277780000001</v>
      </c>
      <c r="F746" s="68">
        <v>2690</v>
      </c>
      <c r="G746" s="68">
        <v>15</v>
      </c>
      <c r="H746" s="68">
        <v>15131</v>
      </c>
      <c r="I746" s="69" t="s">
        <v>504</v>
      </c>
      <c r="J746" s="69" t="s">
        <v>110</v>
      </c>
      <c r="K746" s="72">
        <v>0</v>
      </c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100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87"/>
      <c r="AP746" s="70">
        <f t="shared" si="67"/>
        <v>1</v>
      </c>
      <c r="AQ746" s="70">
        <f t="shared" si="68"/>
        <v>0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0</v>
      </c>
      <c r="AV746" s="70" t="str">
        <f>IFERROR(VLOOKUP(A746,Maximos!A:AQ,8+(Precipitacion!$E$2-1)*3,FALSE),"")</f>
        <v/>
      </c>
      <c r="AW746" s="79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21206590</v>
      </c>
      <c r="B747" s="69" t="s">
        <v>1120</v>
      </c>
      <c r="C747" s="69" t="s">
        <v>1118</v>
      </c>
      <c r="D747" s="70">
        <v>-73.730166670000003</v>
      </c>
      <c r="E747" s="70">
        <v>5.0842499999999999</v>
      </c>
      <c r="F747" s="68">
        <v>2689</v>
      </c>
      <c r="G747" s="68">
        <v>25</v>
      </c>
      <c r="H747" s="68">
        <v>25183</v>
      </c>
      <c r="I747" s="69" t="s">
        <v>293</v>
      </c>
      <c r="J747" s="69" t="s">
        <v>1074</v>
      </c>
      <c r="K747" s="72">
        <v>2</v>
      </c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100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87"/>
      <c r="AP747" s="70">
        <f t="shared" si="67"/>
        <v>1</v>
      </c>
      <c r="AQ747" s="70">
        <f t="shared" si="68"/>
        <v>2</v>
      </c>
      <c r="AR747" s="70" t="str">
        <f>IFERROR(VLOOKUP(A747,Climatologia_PP!A:U,9+Precipitacion!$E$2,FALSE),"")</f>
        <v/>
      </c>
      <c r="AS747" s="70" t="str">
        <f t="shared" si="69"/>
        <v/>
      </c>
      <c r="AT747" s="70" t="str">
        <f t="shared" si="70"/>
        <v/>
      </c>
      <c r="AU747" s="70">
        <f t="shared" si="71"/>
        <v>2</v>
      </c>
      <c r="AV747" s="70" t="str">
        <f>IFERROR(VLOOKUP(A747,Maximos!A:AQ,8+(Precipitacion!$E$2-1)*3,FALSE),"")</f>
        <v/>
      </c>
      <c r="AW747" s="79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si="72"/>
        <v>NA</v>
      </c>
    </row>
    <row r="748" spans="1:50" ht="15" customHeight="1" x14ac:dyDescent="0.25">
      <c r="A748" s="68">
        <v>21206290</v>
      </c>
      <c r="B748" s="69" t="s">
        <v>156</v>
      </c>
      <c r="C748" s="69" t="s">
        <v>1118</v>
      </c>
      <c r="D748" s="70">
        <v>-74.39952778</v>
      </c>
      <c r="E748" s="70">
        <v>4.8441388889999999</v>
      </c>
      <c r="F748" s="68">
        <v>2686</v>
      </c>
      <c r="G748" s="68">
        <v>25</v>
      </c>
      <c r="H748" s="68">
        <v>25269</v>
      </c>
      <c r="I748" s="69" t="s">
        <v>293</v>
      </c>
      <c r="J748" s="69" t="s">
        <v>1105</v>
      </c>
      <c r="K748" s="72">
        <v>0</v>
      </c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100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87"/>
      <c r="AP748" s="70">
        <f t="shared" si="67"/>
        <v>1</v>
      </c>
      <c r="AQ748" s="70">
        <f t="shared" si="68"/>
        <v>0</v>
      </c>
      <c r="AR748" s="70" t="str">
        <f>IFERROR(VLOOKUP(A748,Climatologia_PP!A:U,9+Precipitacion!$E$2,FALSE),"")</f>
        <v/>
      </c>
      <c r="AS748" s="70" t="str">
        <f t="shared" si="69"/>
        <v/>
      </c>
      <c r="AT748" s="70" t="str">
        <f t="shared" si="70"/>
        <v/>
      </c>
      <c r="AU748" s="70">
        <f t="shared" si="71"/>
        <v>0</v>
      </c>
      <c r="AV748" s="70" t="str">
        <f>IFERROR(VLOOKUP(A748,Maximos!A:AQ,8+(Precipitacion!$E$2-1)*3,FALSE),"")</f>
        <v/>
      </c>
      <c r="AW748" s="79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2"/>
        <v>NA</v>
      </c>
    </row>
    <row r="749" spans="1:50" ht="15" customHeight="1" x14ac:dyDescent="0.25">
      <c r="A749" s="68">
        <v>21205160</v>
      </c>
      <c r="B749" s="69" t="s">
        <v>1121</v>
      </c>
      <c r="C749" s="69" t="s">
        <v>1118</v>
      </c>
      <c r="D749" s="70">
        <v>-74.177222220000004</v>
      </c>
      <c r="E749" s="70">
        <v>4.703222222</v>
      </c>
      <c r="F749" s="68">
        <v>2571</v>
      </c>
      <c r="G749" s="68">
        <v>25</v>
      </c>
      <c r="H749" s="68">
        <v>25286</v>
      </c>
      <c r="I749" s="69" t="s">
        <v>293</v>
      </c>
      <c r="J749" s="69" t="s">
        <v>1122</v>
      </c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100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87"/>
      <c r="AP749" s="70">
        <f t="shared" si="67"/>
        <v>0</v>
      </c>
      <c r="AQ749" s="70" t="str">
        <f t="shared" si="68"/>
        <v/>
      </c>
      <c r="AR749" s="70" t="str">
        <f>IFERROR(VLOOKUP(A749,Climatologia_PP!A:U,9+Precipitacion!$E$2,FALSE),"")</f>
        <v/>
      </c>
      <c r="AS749" s="70" t="str">
        <f t="shared" si="69"/>
        <v/>
      </c>
      <c r="AT749" s="70" t="str">
        <f t="shared" si="70"/>
        <v/>
      </c>
      <c r="AU749" s="70" t="str">
        <f t="shared" si="71"/>
        <v/>
      </c>
      <c r="AV749" s="70" t="str">
        <f>IFERROR(VLOOKUP(A749,Maximos!A:AQ,8+(Precipitacion!$E$2-1)*3,FALSE),"")</f>
        <v/>
      </c>
      <c r="AW749" s="79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2"/>
        <v>NA</v>
      </c>
    </row>
    <row r="750" spans="1:50" ht="15" customHeight="1" x14ac:dyDescent="0.25">
      <c r="A750" s="68">
        <v>24010360</v>
      </c>
      <c r="B750" s="69" t="s">
        <v>1123</v>
      </c>
      <c r="C750" s="69" t="s">
        <v>1118</v>
      </c>
      <c r="D750" s="70">
        <v>-73.797527779999996</v>
      </c>
      <c r="E750" s="70">
        <v>5.4033055560000003</v>
      </c>
      <c r="F750" s="68">
        <v>2896</v>
      </c>
      <c r="G750" s="68">
        <v>25</v>
      </c>
      <c r="H750" s="68">
        <v>25288</v>
      </c>
      <c r="I750" s="69" t="s">
        <v>293</v>
      </c>
      <c r="J750" s="69" t="s">
        <v>1055</v>
      </c>
      <c r="K750" s="72">
        <v>0</v>
      </c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100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87"/>
      <c r="AP750" s="70">
        <f t="shared" si="67"/>
        <v>1</v>
      </c>
      <c r="AQ750" s="70">
        <f t="shared" si="68"/>
        <v>0</v>
      </c>
      <c r="AR750" s="70" t="str">
        <f>IFERROR(VLOOKUP(A750,Climatologia_PP!A:U,9+Precipitacion!$E$2,FALSE),"")</f>
        <v/>
      </c>
      <c r="AS750" s="70" t="str">
        <f t="shared" si="69"/>
        <v/>
      </c>
      <c r="AT750" s="70" t="str">
        <f t="shared" si="70"/>
        <v/>
      </c>
      <c r="AU750" s="70">
        <f t="shared" si="71"/>
        <v>0</v>
      </c>
      <c r="AV750" s="70" t="str">
        <f>IFERROR(VLOOKUP(A750,Maximos!A:AQ,8+(Precipitacion!$E$2-1)*3,FALSE),"")</f>
        <v/>
      </c>
      <c r="AW750" s="79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2"/>
        <v>NA</v>
      </c>
    </row>
    <row r="751" spans="1:50" ht="15" customHeight="1" x14ac:dyDescent="0.25">
      <c r="A751" s="68">
        <v>21195140</v>
      </c>
      <c r="B751" s="69" t="s">
        <v>1124</v>
      </c>
      <c r="C751" s="69" t="s">
        <v>1118</v>
      </c>
      <c r="D751" s="70">
        <v>-74.370249999999999</v>
      </c>
      <c r="E751" s="70">
        <v>4.3356944439999996</v>
      </c>
      <c r="F751" s="68">
        <v>1725</v>
      </c>
      <c r="G751" s="68">
        <v>25</v>
      </c>
      <c r="H751" s="68">
        <v>25290</v>
      </c>
      <c r="I751" s="69" t="s">
        <v>293</v>
      </c>
      <c r="J751" s="69" t="s">
        <v>1052</v>
      </c>
      <c r="K751" s="72">
        <v>0</v>
      </c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100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87"/>
      <c r="AP751" s="70">
        <f t="shared" si="67"/>
        <v>1</v>
      </c>
      <c r="AQ751" s="70">
        <f t="shared" si="68"/>
        <v>0</v>
      </c>
      <c r="AR751" s="70" t="str">
        <f>IFERROR(VLOOKUP(A751,Climatologia_PP!A:U,9+Precipitacion!$E$2,FALSE),"")</f>
        <v/>
      </c>
      <c r="AS751" s="70" t="str">
        <f t="shared" si="69"/>
        <v/>
      </c>
      <c r="AT751" s="70" t="str">
        <f t="shared" si="70"/>
        <v/>
      </c>
      <c r="AU751" s="70">
        <f t="shared" si="71"/>
        <v>0</v>
      </c>
      <c r="AV751" s="70" t="str">
        <f>IFERROR(VLOOKUP(A751,Maximos!A:AQ,8+(Precipitacion!$E$2-1)*3,FALSE),"")</f>
        <v/>
      </c>
      <c r="AW751" s="79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2"/>
        <v>NA</v>
      </c>
    </row>
    <row r="752" spans="1:50" ht="15" customHeight="1" x14ac:dyDescent="0.25">
      <c r="A752" s="68">
        <v>23065170</v>
      </c>
      <c r="B752" s="69" t="s">
        <v>1018</v>
      </c>
      <c r="C752" s="69" t="s">
        <v>1118</v>
      </c>
      <c r="D752" s="70">
        <v>-74.598277780000004</v>
      </c>
      <c r="E752" s="70">
        <v>5.0567500000000001</v>
      </c>
      <c r="F752" s="68">
        <v>1493</v>
      </c>
      <c r="G752" s="68">
        <v>25</v>
      </c>
      <c r="H752" s="68">
        <v>25320</v>
      </c>
      <c r="I752" s="69" t="s">
        <v>293</v>
      </c>
      <c r="J752" s="69" t="s">
        <v>1018</v>
      </c>
      <c r="K752" s="72">
        <v>0</v>
      </c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100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87"/>
      <c r="AP752" s="70">
        <f t="shared" si="67"/>
        <v>1</v>
      </c>
      <c r="AQ752" s="70">
        <f t="shared" si="68"/>
        <v>0</v>
      </c>
      <c r="AR752" s="70" t="str">
        <f>IFERROR(VLOOKUP(A752,Climatologia_PP!A:U,9+Precipitacion!$E$2,FALSE),"")</f>
        <v/>
      </c>
      <c r="AS752" s="70" t="str">
        <f t="shared" si="69"/>
        <v/>
      </c>
      <c r="AT752" s="70" t="str">
        <f t="shared" si="70"/>
        <v/>
      </c>
      <c r="AU752" s="70">
        <f t="shared" si="71"/>
        <v>0</v>
      </c>
      <c r="AV752" s="70" t="str">
        <f>IFERROR(VLOOKUP(A752,Maximos!A:AQ,8+(Precipitacion!$E$2-1)*3,FALSE),"")</f>
        <v/>
      </c>
      <c r="AW752" s="79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2"/>
        <v>NA</v>
      </c>
    </row>
    <row r="753" spans="1:50" ht="15" customHeight="1" x14ac:dyDescent="0.25">
      <c r="A753" s="68">
        <v>21205620</v>
      </c>
      <c r="B753" s="69" t="s">
        <v>1125</v>
      </c>
      <c r="C753" s="69" t="s">
        <v>1118</v>
      </c>
      <c r="D753" s="70">
        <v>-73.865611110000003</v>
      </c>
      <c r="E753" s="70">
        <v>4.9088611110000002</v>
      </c>
      <c r="F753" s="68">
        <v>2679</v>
      </c>
      <c r="G753" s="68">
        <v>25</v>
      </c>
      <c r="H753" s="68">
        <v>25326</v>
      </c>
      <c r="I753" s="69" t="s">
        <v>293</v>
      </c>
      <c r="J753" s="69" t="s">
        <v>1125</v>
      </c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100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87"/>
      <c r="AP753" s="70">
        <f t="shared" si="67"/>
        <v>0</v>
      </c>
      <c r="AQ753" s="70" t="str">
        <f t="shared" si="68"/>
        <v/>
      </c>
      <c r="AR753" s="70" t="str">
        <f>IFERROR(VLOOKUP(A753,Climatologia_PP!A:U,9+Precipitacion!$E$2,FALSE),"")</f>
        <v/>
      </c>
      <c r="AS753" s="70" t="str">
        <f t="shared" si="69"/>
        <v/>
      </c>
      <c r="AT753" s="70" t="str">
        <f t="shared" si="70"/>
        <v/>
      </c>
      <c r="AU753" s="70" t="str">
        <f t="shared" si="71"/>
        <v/>
      </c>
      <c r="AV753" s="70" t="str">
        <f>IFERROR(VLOOKUP(A753,Maximos!A:AQ,8+(Precipitacion!$E$2-1)*3,FALSE),"")</f>
        <v/>
      </c>
      <c r="AW753" s="79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2"/>
        <v>NA</v>
      </c>
    </row>
    <row r="754" spans="1:50" ht="15" customHeight="1" x14ac:dyDescent="0.25">
      <c r="A754" s="68">
        <v>21201120</v>
      </c>
      <c r="B754" s="69" t="s">
        <v>1126</v>
      </c>
      <c r="C754" s="69" t="s">
        <v>1118</v>
      </c>
      <c r="D754" s="70">
        <v>-74.020083330000006</v>
      </c>
      <c r="E754" s="70">
        <v>4.6360555559999996</v>
      </c>
      <c r="F754" s="68">
        <v>3100</v>
      </c>
      <c r="G754" s="68">
        <v>25</v>
      </c>
      <c r="H754" s="68">
        <v>25377</v>
      </c>
      <c r="I754" s="69" t="s">
        <v>293</v>
      </c>
      <c r="J754" s="69" t="s">
        <v>1127</v>
      </c>
      <c r="K754" s="72">
        <v>0</v>
      </c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100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87"/>
      <c r="AP754" s="70">
        <f t="shared" si="67"/>
        <v>1</v>
      </c>
      <c r="AQ754" s="70">
        <f t="shared" si="68"/>
        <v>0</v>
      </c>
      <c r="AR754" s="70">
        <f>IFERROR(VLOOKUP(A754,Climatologia_PP!A:U,9+Precipitacion!$E$2,FALSE),"")</f>
        <v>76.935294117647061</v>
      </c>
      <c r="AS754" s="70">
        <f t="shared" si="69"/>
        <v>0</v>
      </c>
      <c r="AT754" s="70">
        <f t="shared" si="70"/>
        <v>91.73566034155597</v>
      </c>
      <c r="AU754" s="70">
        <f t="shared" si="71"/>
        <v>0</v>
      </c>
      <c r="AV754" s="70" t="str">
        <f>IFERROR(VLOOKUP(A754,Maximos!A:AQ,8+(Precipitacion!$E$2-1)*3,FALSE),"")</f>
        <v/>
      </c>
      <c r="AW754" s="79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2"/>
        <v>NA</v>
      </c>
    </row>
    <row r="755" spans="1:50" ht="15" customHeight="1" x14ac:dyDescent="0.25">
      <c r="A755" s="68">
        <v>21206470</v>
      </c>
      <c r="B755" s="69" t="s">
        <v>943</v>
      </c>
      <c r="C755" s="69" t="s">
        <v>1118</v>
      </c>
      <c r="D755" s="70">
        <v>-74.430277779999997</v>
      </c>
      <c r="E755" s="70">
        <v>4.7060833329999996</v>
      </c>
      <c r="F755" s="68">
        <v>1391</v>
      </c>
      <c r="G755" s="68">
        <v>25</v>
      </c>
      <c r="H755" s="68">
        <v>25386</v>
      </c>
      <c r="I755" s="69" t="s">
        <v>293</v>
      </c>
      <c r="J755" s="69" t="s">
        <v>1128</v>
      </c>
      <c r="K755" s="72">
        <v>0</v>
      </c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100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87"/>
      <c r="AP755" s="70">
        <f t="shared" si="67"/>
        <v>1</v>
      </c>
      <c r="AQ755" s="70">
        <f t="shared" si="68"/>
        <v>0</v>
      </c>
      <c r="AR755" s="70" t="str">
        <f>IFERROR(VLOOKUP(A755,Climatologia_PP!A:U,9+Precipitacion!$E$2,FALSE),"")</f>
        <v/>
      </c>
      <c r="AS755" s="70" t="str">
        <f t="shared" si="69"/>
        <v/>
      </c>
      <c r="AT755" s="70" t="str">
        <f t="shared" si="70"/>
        <v/>
      </c>
      <c r="AU755" s="70">
        <f t="shared" si="71"/>
        <v>0</v>
      </c>
      <c r="AV755" s="70" t="str">
        <f>IFERROR(VLOOKUP(A755,Maximos!A:AQ,8+(Precipitacion!$E$2-1)*3,FALSE),"")</f>
        <v/>
      </c>
      <c r="AW755" s="79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2"/>
        <v>NA</v>
      </c>
    </row>
    <row r="756" spans="1:50" ht="15" customHeight="1" x14ac:dyDescent="0.25">
      <c r="A756" s="68">
        <v>23060390</v>
      </c>
      <c r="B756" s="69" t="s">
        <v>1129</v>
      </c>
      <c r="C756" s="69" t="s">
        <v>1118</v>
      </c>
      <c r="D756" s="70">
        <v>-74.40816667</v>
      </c>
      <c r="E756" s="70">
        <v>5.3559444440000004</v>
      </c>
      <c r="F756" s="68">
        <v>1659</v>
      </c>
      <c r="G756" s="68">
        <v>25</v>
      </c>
      <c r="H756" s="68">
        <v>25394</v>
      </c>
      <c r="I756" s="69" t="s">
        <v>293</v>
      </c>
      <c r="J756" s="69" t="s">
        <v>432</v>
      </c>
      <c r="K756" s="72">
        <v>0</v>
      </c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100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87"/>
      <c r="AP756" s="70">
        <f t="shared" si="67"/>
        <v>1</v>
      </c>
      <c r="AQ756" s="70">
        <f t="shared" si="68"/>
        <v>0</v>
      </c>
      <c r="AR756" s="70" t="str">
        <f>IFERROR(VLOOKUP(A756,Climatologia_PP!A:U,9+Precipitacion!$E$2,FALSE),"")</f>
        <v/>
      </c>
      <c r="AS756" s="70" t="str">
        <f t="shared" si="69"/>
        <v/>
      </c>
      <c r="AT756" s="70" t="str">
        <f t="shared" si="70"/>
        <v/>
      </c>
      <c r="AU756" s="70">
        <f t="shared" si="71"/>
        <v>0</v>
      </c>
      <c r="AV756" s="70" t="str">
        <f>IFERROR(VLOOKUP(A756,Maximos!A:AQ,8+(Precipitacion!$E$2-1)*3,FALSE),"")</f>
        <v/>
      </c>
      <c r="AW756" s="79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2"/>
        <v>NA</v>
      </c>
    </row>
    <row r="757" spans="1:50" ht="15" customHeight="1" x14ac:dyDescent="0.25">
      <c r="A757" s="68">
        <v>21206460</v>
      </c>
      <c r="B757" s="69" t="s">
        <v>1130</v>
      </c>
      <c r="C757" s="69" t="s">
        <v>1118</v>
      </c>
      <c r="D757" s="70">
        <v>-74.43905556</v>
      </c>
      <c r="E757" s="70">
        <v>4.5788333330000004</v>
      </c>
      <c r="F757" s="68">
        <v>1057</v>
      </c>
      <c r="G757" s="68">
        <v>25</v>
      </c>
      <c r="H757" s="68">
        <v>25245</v>
      </c>
      <c r="I757" s="69" t="s">
        <v>293</v>
      </c>
      <c r="J757" s="69" t="s">
        <v>1083</v>
      </c>
      <c r="K757" s="72">
        <v>0</v>
      </c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100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87"/>
      <c r="AP757" s="70">
        <f t="shared" si="67"/>
        <v>1</v>
      </c>
      <c r="AQ757" s="70">
        <f t="shared" si="68"/>
        <v>0</v>
      </c>
      <c r="AR757" s="70" t="str">
        <f>IFERROR(VLOOKUP(A757,Climatologia_PP!A:U,9+Precipitacion!$E$2,FALSE),"")</f>
        <v/>
      </c>
      <c r="AS757" s="70" t="str">
        <f t="shared" si="69"/>
        <v/>
      </c>
      <c r="AT757" s="70" t="str">
        <f t="shared" si="70"/>
        <v/>
      </c>
      <c r="AU757" s="70">
        <f t="shared" si="71"/>
        <v>0</v>
      </c>
      <c r="AV757" s="70" t="str">
        <f>IFERROR(VLOOKUP(A757,Maximos!A:AQ,8+(Precipitacion!$E$2-1)*3,FALSE),"")</f>
        <v/>
      </c>
      <c r="AW757" s="79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2"/>
        <v>NA</v>
      </c>
    </row>
    <row r="758" spans="1:50" ht="15" customHeight="1" x14ac:dyDescent="0.25">
      <c r="A758" s="68">
        <v>21190220</v>
      </c>
      <c r="B758" s="69" t="s">
        <v>1131</v>
      </c>
      <c r="C758" s="69" t="s">
        <v>1118</v>
      </c>
      <c r="D758" s="70">
        <v>-74.556722219999997</v>
      </c>
      <c r="E758" s="70">
        <v>4.3546944439999997</v>
      </c>
      <c r="F758" s="68">
        <v>769</v>
      </c>
      <c r="G758" s="68">
        <v>25</v>
      </c>
      <c r="H758" s="68">
        <v>25488</v>
      </c>
      <c r="I758" s="69" t="s">
        <v>293</v>
      </c>
      <c r="J758" s="69" t="s">
        <v>1132</v>
      </c>
      <c r="K758" s="72">
        <v>0.5</v>
      </c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100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87"/>
      <c r="AP758" s="70">
        <f t="shared" si="67"/>
        <v>1</v>
      </c>
      <c r="AQ758" s="70">
        <f t="shared" si="68"/>
        <v>0.5</v>
      </c>
      <c r="AR758" s="70" t="str">
        <f>IFERROR(VLOOKUP(A758,Climatologia_PP!A:U,9+Precipitacion!$E$2,FALSE),"")</f>
        <v/>
      </c>
      <c r="AS758" s="70" t="str">
        <f t="shared" si="69"/>
        <v/>
      </c>
      <c r="AT758" s="70" t="str">
        <f t="shared" si="70"/>
        <v/>
      </c>
      <c r="AU758" s="70">
        <f t="shared" si="71"/>
        <v>0.5</v>
      </c>
      <c r="AV758" s="70" t="str">
        <f>IFERROR(VLOOKUP(A758,Maximos!A:AQ,8+(Precipitacion!$E$2-1)*3,FALSE),"")</f>
        <v/>
      </c>
      <c r="AW758" s="79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2"/>
        <v>NA</v>
      </c>
    </row>
    <row r="759" spans="1:50" ht="15" customHeight="1" x14ac:dyDescent="0.25">
      <c r="A759" s="68">
        <v>23065070</v>
      </c>
      <c r="B759" s="69" t="s">
        <v>1133</v>
      </c>
      <c r="C759" s="69" t="s">
        <v>1118</v>
      </c>
      <c r="D759" s="70">
        <v>-74.128833330000006</v>
      </c>
      <c r="E759" s="70">
        <v>5.1586666670000003</v>
      </c>
      <c r="F759" s="68">
        <v>1940</v>
      </c>
      <c r="G759" s="68">
        <v>25</v>
      </c>
      <c r="H759" s="68">
        <v>25513</v>
      </c>
      <c r="I759" s="69" t="s">
        <v>293</v>
      </c>
      <c r="J759" s="69" t="s">
        <v>1134</v>
      </c>
      <c r="K759" s="72">
        <v>0</v>
      </c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100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87"/>
      <c r="AP759" s="70">
        <f t="shared" si="67"/>
        <v>1</v>
      </c>
      <c r="AQ759" s="70">
        <f t="shared" si="68"/>
        <v>0</v>
      </c>
      <c r="AR759" s="70" t="str">
        <f>IFERROR(VLOOKUP(A759,Climatologia_PP!A:U,9+Precipitacion!$E$2,FALSE),"")</f>
        <v/>
      </c>
      <c r="AS759" s="70" t="str">
        <f t="shared" si="69"/>
        <v/>
      </c>
      <c r="AT759" s="70" t="str">
        <f t="shared" si="70"/>
        <v/>
      </c>
      <c r="AU759" s="70">
        <f t="shared" si="71"/>
        <v>0</v>
      </c>
      <c r="AV759" s="70" t="str">
        <f>IFERROR(VLOOKUP(A759,Maximos!A:AQ,8+(Precipitacion!$E$2-1)*3,FALSE),"")</f>
        <v/>
      </c>
      <c r="AW759" s="79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2"/>
        <v>NA</v>
      </c>
    </row>
    <row r="760" spans="1:50" ht="15" customHeight="1" x14ac:dyDescent="0.25">
      <c r="A760" s="68">
        <v>21190470</v>
      </c>
      <c r="B760" s="69" t="s">
        <v>1135</v>
      </c>
      <c r="C760" s="69" t="s">
        <v>1118</v>
      </c>
      <c r="D760" s="70">
        <v>-74.278722220000006</v>
      </c>
      <c r="E760" s="70">
        <v>4.3054444439999999</v>
      </c>
      <c r="F760" s="68">
        <v>2504</v>
      </c>
      <c r="G760" s="68">
        <v>25</v>
      </c>
      <c r="H760" s="68">
        <v>25535</v>
      </c>
      <c r="I760" s="69" t="s">
        <v>293</v>
      </c>
      <c r="J760" s="69" t="s">
        <v>1091</v>
      </c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100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87"/>
      <c r="AP760" s="70">
        <f t="shared" si="67"/>
        <v>0</v>
      </c>
      <c r="AQ760" s="70" t="str">
        <f t="shared" si="68"/>
        <v/>
      </c>
      <c r="AR760" s="70" t="str">
        <f>IFERROR(VLOOKUP(A760,Climatologia_PP!A:U,9+Precipitacion!$E$2,FALSE),"")</f>
        <v/>
      </c>
      <c r="AS760" s="70" t="str">
        <f t="shared" si="69"/>
        <v/>
      </c>
      <c r="AT760" s="70" t="str">
        <f t="shared" si="70"/>
        <v/>
      </c>
      <c r="AU760" s="70" t="str">
        <f t="shared" si="71"/>
        <v/>
      </c>
      <c r="AV760" s="70" t="str">
        <f>IFERROR(VLOOKUP(A760,Maximos!A:AQ,8+(Precipitacion!$E$2-1)*3,FALSE),"")</f>
        <v/>
      </c>
      <c r="AW760" s="79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2"/>
        <v>NA</v>
      </c>
    </row>
    <row r="761" spans="1:50" ht="15" customHeight="1" x14ac:dyDescent="0.25">
      <c r="A761" s="68">
        <v>23060330</v>
      </c>
      <c r="B761" s="69" t="s">
        <v>1136</v>
      </c>
      <c r="C761" s="69" t="s">
        <v>1118</v>
      </c>
      <c r="D761" s="70">
        <v>-74.473111110000005</v>
      </c>
      <c r="E761" s="70">
        <v>5.1004166670000002</v>
      </c>
      <c r="F761" s="68">
        <v>1309</v>
      </c>
      <c r="G761" s="68">
        <v>25</v>
      </c>
      <c r="H761" s="68">
        <v>25592</v>
      </c>
      <c r="I761" s="69" t="s">
        <v>293</v>
      </c>
      <c r="J761" s="69" t="s">
        <v>1137</v>
      </c>
      <c r="K761" s="72">
        <v>0</v>
      </c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100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87"/>
      <c r="AP761" s="70">
        <f t="shared" si="67"/>
        <v>1</v>
      </c>
      <c r="AQ761" s="70">
        <f t="shared" si="68"/>
        <v>0</v>
      </c>
      <c r="AR761" s="70" t="str">
        <f>IFERROR(VLOOKUP(A761,Climatologia_PP!A:U,9+Precipitacion!$E$2,FALSE),"")</f>
        <v/>
      </c>
      <c r="AS761" s="70" t="str">
        <f t="shared" si="69"/>
        <v/>
      </c>
      <c r="AT761" s="70" t="str">
        <f t="shared" si="70"/>
        <v/>
      </c>
      <c r="AU761" s="70">
        <f t="shared" si="71"/>
        <v>0</v>
      </c>
      <c r="AV761" s="70" t="str">
        <f>IFERROR(VLOOKUP(A761,Maximos!A:AQ,8+(Precipitacion!$E$2-1)*3,FALSE),"")</f>
        <v/>
      </c>
      <c r="AW761" s="79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2"/>
        <v>NA</v>
      </c>
    </row>
    <row r="762" spans="1:50" ht="15" customHeight="1" x14ac:dyDescent="0.25">
      <c r="A762" s="68">
        <v>21206440</v>
      </c>
      <c r="B762" s="69" t="s">
        <v>1138</v>
      </c>
      <c r="C762" s="69" t="s">
        <v>1118</v>
      </c>
      <c r="D762" s="70">
        <v>-74.750777780000007</v>
      </c>
      <c r="E762" s="70">
        <v>4.3576111109999998</v>
      </c>
      <c r="F762" s="68">
        <v>315</v>
      </c>
      <c r="G762" s="68">
        <v>25</v>
      </c>
      <c r="H762" s="68">
        <v>25612</v>
      </c>
      <c r="I762" s="69" t="s">
        <v>293</v>
      </c>
      <c r="J762" s="69" t="s">
        <v>1139</v>
      </c>
      <c r="K762" s="72">
        <v>0</v>
      </c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100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87"/>
      <c r="AP762" s="70">
        <f t="shared" si="67"/>
        <v>1</v>
      </c>
      <c r="AQ762" s="70">
        <f t="shared" si="68"/>
        <v>0</v>
      </c>
      <c r="AR762" s="70" t="str">
        <f>IFERROR(VLOOKUP(A762,Climatologia_PP!A:U,9+Precipitacion!$E$2,FALSE),"")</f>
        <v/>
      </c>
      <c r="AS762" s="70" t="str">
        <f t="shared" si="69"/>
        <v/>
      </c>
      <c r="AT762" s="70" t="str">
        <f t="shared" si="70"/>
        <v/>
      </c>
      <c r="AU762" s="70">
        <f t="shared" si="71"/>
        <v>0</v>
      </c>
      <c r="AV762" s="70" t="str">
        <f>IFERROR(VLOOKUP(A762,Maximos!A:AQ,8+(Precipitacion!$E$2-1)*3,FALSE),"")</f>
        <v/>
      </c>
      <c r="AW762" s="79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2"/>
        <v>NA</v>
      </c>
    </row>
    <row r="763" spans="1:50" ht="15" customHeight="1" x14ac:dyDescent="0.25">
      <c r="A763" s="68">
        <v>24010430</v>
      </c>
      <c r="B763" s="69" t="s">
        <v>1140</v>
      </c>
      <c r="C763" s="69" t="s">
        <v>1118</v>
      </c>
      <c r="D763" s="70">
        <v>-73.762583329999998</v>
      </c>
      <c r="E763" s="70">
        <v>5.7115833330000001</v>
      </c>
      <c r="F763" s="68">
        <v>2726</v>
      </c>
      <c r="G763" s="68">
        <v>15</v>
      </c>
      <c r="H763" s="68">
        <v>15632</v>
      </c>
      <c r="I763" s="69" t="s">
        <v>504</v>
      </c>
      <c r="J763" s="69" t="s">
        <v>599</v>
      </c>
      <c r="K763" s="72">
        <v>0</v>
      </c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100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87"/>
      <c r="AP763" s="70">
        <f t="shared" si="67"/>
        <v>1</v>
      </c>
      <c r="AQ763" s="70">
        <f t="shared" si="68"/>
        <v>0</v>
      </c>
      <c r="AR763" s="70" t="str">
        <f>IFERROR(VLOOKUP(A763,Climatologia_PP!A:U,9+Precipitacion!$E$2,FALSE),"")</f>
        <v/>
      </c>
      <c r="AS763" s="70" t="str">
        <f t="shared" si="69"/>
        <v/>
      </c>
      <c r="AT763" s="70" t="str">
        <f t="shared" si="70"/>
        <v/>
      </c>
      <c r="AU763" s="70">
        <f t="shared" si="71"/>
        <v>0</v>
      </c>
      <c r="AV763" s="70" t="str">
        <f>IFERROR(VLOOKUP(A763,Maximos!A:AQ,8+(Precipitacion!$E$2-1)*3,FALSE),"")</f>
        <v/>
      </c>
      <c r="AW763" s="79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2"/>
        <v>NA</v>
      </c>
    </row>
    <row r="764" spans="1:50" ht="15" customHeight="1" x14ac:dyDescent="0.25">
      <c r="A764" s="68">
        <v>24015130</v>
      </c>
      <c r="B764" s="69" t="s">
        <v>1141</v>
      </c>
      <c r="C764" s="69" t="s">
        <v>1118</v>
      </c>
      <c r="D764" s="70">
        <v>-73.85802778</v>
      </c>
      <c r="E764" s="70">
        <v>5.5121111110000003</v>
      </c>
      <c r="F764" s="68">
        <v>2622</v>
      </c>
      <c r="G764" s="68">
        <v>25</v>
      </c>
      <c r="H764" s="68">
        <v>25745</v>
      </c>
      <c r="I764" s="69" t="s">
        <v>293</v>
      </c>
      <c r="J764" s="69" t="s">
        <v>1141</v>
      </c>
      <c r="K764" s="72">
        <v>0</v>
      </c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100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87"/>
      <c r="AP764" s="70">
        <f t="shared" si="67"/>
        <v>1</v>
      </c>
      <c r="AQ764" s="70">
        <f t="shared" si="68"/>
        <v>0</v>
      </c>
      <c r="AR764" s="70" t="str">
        <f>IFERROR(VLOOKUP(A764,Climatologia_PP!A:U,9+Precipitacion!$E$2,FALSE),"")</f>
        <v/>
      </c>
      <c r="AS764" s="70" t="str">
        <f t="shared" si="69"/>
        <v/>
      </c>
      <c r="AT764" s="70" t="str">
        <f t="shared" si="70"/>
        <v/>
      </c>
      <c r="AU764" s="70">
        <f t="shared" si="71"/>
        <v>0</v>
      </c>
      <c r="AV764" s="70" t="str">
        <f>IFERROR(VLOOKUP(A764,Maximos!A:AQ,8+(Precipitacion!$E$2-1)*3,FALSE),"")</f>
        <v/>
      </c>
      <c r="AW764" s="79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2"/>
        <v>NA</v>
      </c>
    </row>
    <row r="765" spans="1:50" ht="15" customHeight="1" x14ac:dyDescent="0.25">
      <c r="A765" s="68">
        <v>24011150</v>
      </c>
      <c r="B765" s="69" t="s">
        <v>1142</v>
      </c>
      <c r="C765" s="69" t="s">
        <v>1118</v>
      </c>
      <c r="D765" s="70">
        <v>-73.814555560000002</v>
      </c>
      <c r="E765" s="70">
        <v>5.2989166670000003</v>
      </c>
      <c r="F765" s="68">
        <v>2587</v>
      </c>
      <c r="G765" s="68">
        <v>25</v>
      </c>
      <c r="H765" s="68">
        <v>25843</v>
      </c>
      <c r="I765" s="69" t="s">
        <v>293</v>
      </c>
      <c r="J765" s="69" t="s">
        <v>1143</v>
      </c>
      <c r="K765" s="72">
        <v>0.1</v>
      </c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100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87"/>
      <c r="AP765" s="70">
        <f t="shared" si="67"/>
        <v>1</v>
      </c>
      <c r="AQ765" s="70">
        <f t="shared" si="68"/>
        <v>0.1</v>
      </c>
      <c r="AR765" s="70" t="str">
        <f>IFERROR(VLOOKUP(A765,Climatologia_PP!A:U,9+Precipitacion!$E$2,FALSE),"")</f>
        <v/>
      </c>
      <c r="AS765" s="70" t="str">
        <f t="shared" si="69"/>
        <v/>
      </c>
      <c r="AT765" s="70" t="str">
        <f t="shared" si="70"/>
        <v/>
      </c>
      <c r="AU765" s="70">
        <f t="shared" si="71"/>
        <v>0.1</v>
      </c>
      <c r="AV765" s="70">
        <f>IFERROR(VLOOKUP(A765,Maximos!A:AQ,8+(Precipitacion!$E$2-1)*3,FALSE),"")</f>
        <v>35</v>
      </c>
      <c r="AW765" s="79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65" s="72">
        <f t="shared" si="72"/>
        <v>-34.9</v>
      </c>
    </row>
    <row r="766" spans="1:50" ht="15" customHeight="1" x14ac:dyDescent="0.25">
      <c r="A766" s="68">
        <v>21201900</v>
      </c>
      <c r="B766" s="69" t="s">
        <v>1144</v>
      </c>
      <c r="C766" s="69" t="s">
        <v>1118</v>
      </c>
      <c r="D766" s="70">
        <v>-74.52561111</v>
      </c>
      <c r="E766" s="70">
        <v>4.4426944439999998</v>
      </c>
      <c r="F766" s="68">
        <v>594</v>
      </c>
      <c r="G766" s="68">
        <v>25</v>
      </c>
      <c r="H766" s="68">
        <v>25878</v>
      </c>
      <c r="I766" s="69" t="s">
        <v>293</v>
      </c>
      <c r="J766" s="69" t="s">
        <v>1145</v>
      </c>
      <c r="K766" s="72">
        <v>0</v>
      </c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100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87"/>
      <c r="AP766" s="70">
        <f t="shared" si="67"/>
        <v>1</v>
      </c>
      <c r="AQ766" s="70">
        <f t="shared" si="68"/>
        <v>0</v>
      </c>
      <c r="AR766" s="70" t="str">
        <f>IFERROR(VLOOKUP(A766,Climatologia_PP!A:U,9+Precipitacion!$E$2,FALSE),"")</f>
        <v/>
      </c>
      <c r="AS766" s="70" t="str">
        <f t="shared" si="69"/>
        <v/>
      </c>
      <c r="AT766" s="70" t="str">
        <f t="shared" si="70"/>
        <v/>
      </c>
      <c r="AU766" s="70">
        <f t="shared" si="71"/>
        <v>0</v>
      </c>
      <c r="AV766" s="70" t="str">
        <f>IFERROR(VLOOKUP(A766,Maximos!A:AQ,8+(Precipitacion!$E$2-1)*3,FALSE),"")</f>
        <v/>
      </c>
      <c r="AW766" s="79" t="str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6" s="72" t="str">
        <f t="shared" si="72"/>
        <v>NA</v>
      </c>
    </row>
    <row r="767" spans="1:50" ht="15" customHeight="1" x14ac:dyDescent="0.25">
      <c r="A767" s="68">
        <v>21200740</v>
      </c>
      <c r="B767" s="69" t="s">
        <v>1146</v>
      </c>
      <c r="C767" s="69" t="s">
        <v>1118</v>
      </c>
      <c r="D767" s="70">
        <v>-73.999083330000005</v>
      </c>
      <c r="E767" s="70">
        <v>5.0240833330000001</v>
      </c>
      <c r="F767" s="68">
        <v>2613</v>
      </c>
      <c r="G767" s="68">
        <v>25</v>
      </c>
      <c r="H767" s="68">
        <v>25899</v>
      </c>
      <c r="I767" s="69" t="s">
        <v>293</v>
      </c>
      <c r="J767" s="69" t="s">
        <v>1146</v>
      </c>
      <c r="K767" s="72">
        <v>0</v>
      </c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100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87"/>
      <c r="AP767" s="70">
        <f t="shared" si="67"/>
        <v>1</v>
      </c>
      <c r="AQ767" s="70">
        <f t="shared" si="68"/>
        <v>0</v>
      </c>
      <c r="AR767" s="70" t="str">
        <f>IFERROR(VLOOKUP(A767,Climatologia_PP!A:U,9+Precipitacion!$E$2,FALSE),"")</f>
        <v/>
      </c>
      <c r="AS767" s="70" t="str">
        <f t="shared" si="69"/>
        <v/>
      </c>
      <c r="AT767" s="70" t="str">
        <f t="shared" si="70"/>
        <v/>
      </c>
      <c r="AU767" s="70">
        <f t="shared" si="71"/>
        <v>0</v>
      </c>
      <c r="AV767" s="70" t="str">
        <f>IFERROR(VLOOKUP(A767,Maximos!A:AQ,8+(Precipitacion!$E$2-1)*3,FALSE),"")</f>
        <v/>
      </c>
      <c r="AW767" s="79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2"/>
        <v>NA</v>
      </c>
    </row>
    <row r="768" spans="1:50" ht="15" customHeight="1" x14ac:dyDescent="0.25">
      <c r="A768" s="68">
        <v>23063080</v>
      </c>
      <c r="B768" s="69" t="s">
        <v>1147</v>
      </c>
      <c r="C768" s="69" t="s">
        <v>1118</v>
      </c>
      <c r="D768" s="70">
        <v>-74.154027780000007</v>
      </c>
      <c r="E768" s="70">
        <v>5.0967500000000001</v>
      </c>
      <c r="F768" s="68">
        <v>2314</v>
      </c>
      <c r="G768" s="68">
        <v>25</v>
      </c>
      <c r="H768" s="68">
        <v>25513</v>
      </c>
      <c r="I768" s="69" t="s">
        <v>293</v>
      </c>
      <c r="J768" s="69" t="s">
        <v>1134</v>
      </c>
      <c r="K768" s="72">
        <v>0</v>
      </c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100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87"/>
      <c r="AP768" s="70">
        <f t="shared" si="67"/>
        <v>1</v>
      </c>
      <c r="AQ768" s="70">
        <f t="shared" si="68"/>
        <v>0</v>
      </c>
      <c r="AR768" s="70" t="str">
        <f>IFERROR(VLOOKUP(A768,Climatologia_PP!A:U,9+Precipitacion!$E$2,FALSE),"")</f>
        <v/>
      </c>
      <c r="AS768" s="70" t="str">
        <f t="shared" si="69"/>
        <v/>
      </c>
      <c r="AT768" s="70" t="str">
        <f t="shared" si="70"/>
        <v/>
      </c>
      <c r="AU768" s="70">
        <f t="shared" si="71"/>
        <v>0</v>
      </c>
      <c r="AV768" s="70" t="str">
        <f>IFERROR(VLOOKUP(A768,Maximos!A:AQ,8+(Precipitacion!$E$2-1)*3,FALSE),"")</f>
        <v/>
      </c>
      <c r="AW768" s="79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2"/>
        <v>NA</v>
      </c>
    </row>
    <row r="769" spans="1:50" ht="15" customHeight="1" x14ac:dyDescent="0.25">
      <c r="A769" s="68">
        <v>21206520</v>
      </c>
      <c r="B769" s="69" t="s">
        <v>1148</v>
      </c>
      <c r="C769" s="69" t="s">
        <v>1118</v>
      </c>
      <c r="D769" s="70">
        <v>-74.406527780000005</v>
      </c>
      <c r="E769" s="70">
        <v>4.7297500000000001</v>
      </c>
      <c r="F769" s="68">
        <v>2181</v>
      </c>
      <c r="G769" s="68">
        <v>25</v>
      </c>
      <c r="H769" s="68">
        <v>25898</v>
      </c>
      <c r="I769" s="69" t="s">
        <v>293</v>
      </c>
      <c r="J769" s="69" t="s">
        <v>1149</v>
      </c>
      <c r="K769" s="72">
        <v>0</v>
      </c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100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87"/>
      <c r="AP769" s="70">
        <f t="shared" si="67"/>
        <v>1</v>
      </c>
      <c r="AQ769" s="70">
        <f t="shared" si="68"/>
        <v>0</v>
      </c>
      <c r="AR769" s="70" t="str">
        <f>IFERROR(VLOOKUP(A769,Climatologia_PP!A:U,9+Precipitacion!$E$2,FALSE),"")</f>
        <v/>
      </c>
      <c r="AS769" s="70" t="str">
        <f t="shared" si="69"/>
        <v/>
      </c>
      <c r="AT769" s="70" t="str">
        <f t="shared" si="70"/>
        <v/>
      </c>
      <c r="AU769" s="70">
        <f t="shared" si="71"/>
        <v>0</v>
      </c>
      <c r="AV769" s="70" t="str">
        <f>IFERROR(VLOOKUP(A769,Maximos!A:AQ,8+(Precipitacion!$E$2-1)*3,FALSE),"")</f>
        <v/>
      </c>
      <c r="AW769" s="79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2"/>
        <v>NA</v>
      </c>
    </row>
    <row r="770" spans="1:50" ht="15" customHeight="1" x14ac:dyDescent="0.25">
      <c r="A770" s="68">
        <v>21201740</v>
      </c>
      <c r="B770" s="69" t="s">
        <v>1150</v>
      </c>
      <c r="C770" s="69" t="s">
        <v>1118</v>
      </c>
      <c r="D770" s="70">
        <v>-74.388472219999997</v>
      </c>
      <c r="E770" s="70">
        <v>4.8024166670000001</v>
      </c>
      <c r="F770" s="68">
        <v>3220</v>
      </c>
      <c r="G770" s="68">
        <v>25</v>
      </c>
      <c r="H770" s="68">
        <v>25269</v>
      </c>
      <c r="I770" s="69" t="s">
        <v>293</v>
      </c>
      <c r="J770" s="69" t="s">
        <v>1105</v>
      </c>
      <c r="K770" s="72">
        <v>0.1</v>
      </c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100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87"/>
      <c r="AP770" s="70">
        <f t="shared" si="67"/>
        <v>1</v>
      </c>
      <c r="AQ770" s="70">
        <f t="shared" si="68"/>
        <v>0.1</v>
      </c>
      <c r="AR770" s="70" t="str">
        <f>IFERROR(VLOOKUP(A770,Climatologia_PP!A:U,9+Precipitacion!$E$2,FALSE),"")</f>
        <v/>
      </c>
      <c r="AS770" s="70" t="str">
        <f t="shared" si="69"/>
        <v/>
      </c>
      <c r="AT770" s="70" t="str">
        <f t="shared" si="70"/>
        <v/>
      </c>
      <c r="AU770" s="70">
        <f t="shared" si="71"/>
        <v>0.1</v>
      </c>
      <c r="AV770" s="70" t="str">
        <f>IFERROR(VLOOKUP(A770,Maximos!A:AQ,8+(Precipitacion!$E$2-1)*3,FALSE),"")</f>
        <v/>
      </c>
      <c r="AW770" s="79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2"/>
        <v>NA</v>
      </c>
    </row>
    <row r="771" spans="1:50" ht="15" customHeight="1" x14ac:dyDescent="0.25">
      <c r="A771" s="68">
        <v>21201660</v>
      </c>
      <c r="B771" s="69" t="s">
        <v>1151</v>
      </c>
      <c r="C771" s="69" t="s">
        <v>1118</v>
      </c>
      <c r="D771" s="70">
        <v>-74.281861109999994</v>
      </c>
      <c r="E771" s="70">
        <v>4.5976388889999997</v>
      </c>
      <c r="F771" s="68">
        <v>2633</v>
      </c>
      <c r="G771" s="68">
        <v>25</v>
      </c>
      <c r="H771" s="68">
        <v>25754</v>
      </c>
      <c r="I771" s="69" t="s">
        <v>293</v>
      </c>
      <c r="J771" s="69" t="s">
        <v>1087</v>
      </c>
      <c r="K771" s="72">
        <v>0</v>
      </c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100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87"/>
      <c r="AP771" s="70">
        <f t="shared" si="67"/>
        <v>1</v>
      </c>
      <c r="AQ771" s="70">
        <f t="shared" si="68"/>
        <v>0</v>
      </c>
      <c r="AR771" s="70" t="str">
        <f>IFERROR(VLOOKUP(A771,Climatologia_PP!A:U,9+Precipitacion!$E$2,FALSE),"")</f>
        <v/>
      </c>
      <c r="AS771" s="70" t="str">
        <f t="shared" si="69"/>
        <v/>
      </c>
      <c r="AT771" s="70" t="str">
        <f t="shared" si="70"/>
        <v/>
      </c>
      <c r="AU771" s="70">
        <f t="shared" si="71"/>
        <v>0</v>
      </c>
      <c r="AV771" s="70" t="str">
        <f>IFERROR(VLOOKUP(A771,Maximos!A:AQ,8+(Precipitacion!$E$2-1)*3,FALSE),"")</f>
        <v/>
      </c>
      <c r="AW771" s="79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2"/>
        <v>NA</v>
      </c>
    </row>
    <row r="772" spans="1:50" ht="15" customHeight="1" x14ac:dyDescent="0.25">
      <c r="A772" s="68">
        <v>21190460</v>
      </c>
      <c r="B772" s="69" t="s">
        <v>1152</v>
      </c>
      <c r="C772" s="69" t="s">
        <v>1118</v>
      </c>
      <c r="D772" s="70">
        <v>-74.312611110000006</v>
      </c>
      <c r="E772" s="70">
        <v>4.2617777779999999</v>
      </c>
      <c r="F772" s="68">
        <v>2692</v>
      </c>
      <c r="G772" s="68">
        <v>25</v>
      </c>
      <c r="H772" s="68">
        <v>25535</v>
      </c>
      <c r="I772" s="69" t="s">
        <v>293</v>
      </c>
      <c r="J772" s="69" t="s">
        <v>1091</v>
      </c>
      <c r="K772" s="72">
        <v>0</v>
      </c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100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87"/>
      <c r="AP772" s="70">
        <f t="shared" si="67"/>
        <v>1</v>
      </c>
      <c r="AQ772" s="70">
        <f t="shared" si="68"/>
        <v>0</v>
      </c>
      <c r="AR772" s="70" t="str">
        <f>IFERROR(VLOOKUP(A772,Climatologia_PP!A:U,9+Precipitacion!$E$2,FALSE),"")</f>
        <v/>
      </c>
      <c r="AS772" s="70" t="str">
        <f t="shared" si="69"/>
        <v/>
      </c>
      <c r="AT772" s="70" t="str">
        <f t="shared" si="70"/>
        <v/>
      </c>
      <c r="AU772" s="70">
        <f t="shared" si="71"/>
        <v>0</v>
      </c>
      <c r="AV772" s="70">
        <f>IFERROR(VLOOKUP(A772,Maximos!A:AQ,8+(Precipitacion!$E$2-1)*3,FALSE),"")</f>
        <v>43.4</v>
      </c>
      <c r="AW772" s="79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772" s="72">
        <f t="shared" si="72"/>
        <v>-43.4</v>
      </c>
    </row>
    <row r="773" spans="1:50" ht="15" customHeight="1" x14ac:dyDescent="0.25">
      <c r="A773" s="68">
        <v>21201820</v>
      </c>
      <c r="B773" s="69" t="s">
        <v>1153</v>
      </c>
      <c r="C773" s="69" t="s">
        <v>1118</v>
      </c>
      <c r="D773" s="70">
        <v>-74.378222219999998</v>
      </c>
      <c r="E773" s="70">
        <v>4.56325</v>
      </c>
      <c r="F773" s="68">
        <v>2118</v>
      </c>
      <c r="G773" s="68">
        <v>25</v>
      </c>
      <c r="H773" s="68">
        <v>25245</v>
      </c>
      <c r="I773" s="69" t="s">
        <v>293</v>
      </c>
      <c r="J773" s="69" t="s">
        <v>1083</v>
      </c>
      <c r="K773" s="72">
        <v>0.5</v>
      </c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100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87"/>
      <c r="AP773" s="70">
        <f t="shared" ref="AP773:AP798" si="73">COUNTIF(K773:AO773,"&gt;=0")</f>
        <v>1</v>
      </c>
      <c r="AQ773" s="70">
        <f t="shared" ref="AQ773:AQ798" si="74">IF(AP773&gt;0,SUM(K773:AO773),"")</f>
        <v>0.5</v>
      </c>
      <c r="AR773" s="70" t="str">
        <f>IFERROR(VLOOKUP(A773,Climatologia_PP!A:U,9+Precipitacion!$E$2,FALSE),"")</f>
        <v/>
      </c>
      <c r="AS773" s="70" t="str">
        <f t="shared" ref="AS773:AS798" si="75">IFERROR((AQ773/AR773)*100,"")</f>
        <v/>
      </c>
      <c r="AT773" s="70" t="str">
        <f t="shared" ref="AT773:AT798" si="76">IFERROR(IF(AND((AQ773*$I$2*100/(AR773*AP773))&gt;100+3.33*AQ773-AR773*AP773/$I$2,AR773&lt;30),IF(100+3.33*AQ773-AR773*AP773/$I$2&gt;200,200,100+3.33*AQ773-AR773*AP773/$I$2),IF((AQ773*$I$2*100/(AR773*AP773))&lt;100+AQ773-3.33*AR773*AP773/$I$2,100+AQ773-3.33*AR773*AP773/$I$2,IF((AQ773*$I$2*100/(AR773*AP773))&gt;200,200,(AQ773*$I$2*100/(AR773*AP773))))),"")</f>
        <v/>
      </c>
      <c r="AU773" s="70">
        <f t="shared" ref="AU773:AU798" si="77">IF(AP773&gt;0,MAX(K773:AO773),"")</f>
        <v>0.5</v>
      </c>
      <c r="AV773" s="70" t="str">
        <f>IFERROR(VLOOKUP(A773,Maximos!A:AQ,8+(Precipitacion!$E$2-1)*3,FALSE),"")</f>
        <v/>
      </c>
      <c r="AW773" s="79" t="str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3" s="72" t="str">
        <f t="shared" ref="AX773:AX798" si="78">IFERROR(AU773-AV773,"NA")</f>
        <v>NA</v>
      </c>
    </row>
    <row r="774" spans="1:50" ht="15" customHeight="1" x14ac:dyDescent="0.25">
      <c r="A774" s="68">
        <v>21201680</v>
      </c>
      <c r="B774" s="69" t="s">
        <v>1154</v>
      </c>
      <c r="C774" s="69" t="s">
        <v>1118</v>
      </c>
      <c r="D774" s="70">
        <v>-73.819166670000001</v>
      </c>
      <c r="E774" s="70">
        <v>5.1926388890000004</v>
      </c>
      <c r="F774" s="68">
        <v>2796</v>
      </c>
      <c r="G774" s="68">
        <v>25</v>
      </c>
      <c r="H774" s="68">
        <v>25224</v>
      </c>
      <c r="I774" s="69" t="s">
        <v>293</v>
      </c>
      <c r="J774" s="69" t="s">
        <v>1107</v>
      </c>
      <c r="K774" s="72">
        <v>1.5</v>
      </c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100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87"/>
      <c r="AP774" s="70">
        <f t="shared" si="73"/>
        <v>1</v>
      </c>
      <c r="AQ774" s="70">
        <f t="shared" si="74"/>
        <v>1.5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1.5</v>
      </c>
      <c r="AV774" s="70" t="str">
        <f>IFERROR(VLOOKUP(A774,Maximos!A:AQ,8+(Precipitacion!$E$2-1)*3,FALSE),"")</f>
        <v/>
      </c>
      <c r="AW774" s="79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24010370</v>
      </c>
      <c r="B775" s="69" t="s">
        <v>1155</v>
      </c>
      <c r="C775" s="69" t="s">
        <v>1118</v>
      </c>
      <c r="D775" s="70">
        <v>-73.919250000000005</v>
      </c>
      <c r="E775" s="70">
        <v>5.4080555559999999</v>
      </c>
      <c r="F775" s="68">
        <v>2952</v>
      </c>
      <c r="G775" s="68">
        <v>25</v>
      </c>
      <c r="H775" s="68">
        <v>25154</v>
      </c>
      <c r="I775" s="69" t="s">
        <v>293</v>
      </c>
      <c r="J775" s="69" t="s">
        <v>1156</v>
      </c>
      <c r="K775" s="72">
        <v>0</v>
      </c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100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87"/>
      <c r="AP775" s="70">
        <f t="shared" si="73"/>
        <v>1</v>
      </c>
      <c r="AQ775" s="70">
        <f t="shared" si="74"/>
        <v>0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0</v>
      </c>
      <c r="AV775" s="70" t="str">
        <f>IFERROR(VLOOKUP(A775,Maximos!A:AQ,8+(Precipitacion!$E$2-1)*3,FALSE),"")</f>
        <v/>
      </c>
      <c r="AW775" s="79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24010570</v>
      </c>
      <c r="B776" s="69" t="s">
        <v>1157</v>
      </c>
      <c r="C776" s="69" t="s">
        <v>1118</v>
      </c>
      <c r="D776" s="70">
        <v>-73.950666670000004</v>
      </c>
      <c r="E776" s="70">
        <v>5.2240000000000002</v>
      </c>
      <c r="F776" s="68">
        <v>3253</v>
      </c>
      <c r="G776" s="68">
        <v>25</v>
      </c>
      <c r="H776" s="68">
        <v>25154</v>
      </c>
      <c r="I776" s="69" t="s">
        <v>293</v>
      </c>
      <c r="J776" s="69" t="s">
        <v>1156</v>
      </c>
      <c r="K776" s="72">
        <v>2</v>
      </c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100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87"/>
      <c r="AP776" s="70">
        <f t="shared" si="73"/>
        <v>1</v>
      </c>
      <c r="AQ776" s="70">
        <f t="shared" si="74"/>
        <v>2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2</v>
      </c>
      <c r="AV776" s="70" t="str">
        <f>IFERROR(VLOOKUP(A776,Maximos!A:AQ,8+(Precipitacion!$E$2-1)*3,FALSE),"")</f>
        <v/>
      </c>
      <c r="AW776" s="79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21206320</v>
      </c>
      <c r="B777" s="69" t="s">
        <v>1158</v>
      </c>
      <c r="C777" s="69" t="s">
        <v>1118</v>
      </c>
      <c r="D777" s="70">
        <v>-73.587444439999999</v>
      </c>
      <c r="E777" s="70">
        <v>5.2608333329999999</v>
      </c>
      <c r="F777" s="68">
        <v>2814</v>
      </c>
      <c r="G777" s="68">
        <v>25</v>
      </c>
      <c r="H777" s="68">
        <v>25873</v>
      </c>
      <c r="I777" s="69" t="s">
        <v>293</v>
      </c>
      <c r="J777" s="69" t="s">
        <v>1034</v>
      </c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100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87"/>
      <c r="AP777" s="70">
        <f t="shared" si="73"/>
        <v>0</v>
      </c>
      <c r="AQ777" s="70" t="str">
        <f t="shared" si="74"/>
        <v/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 t="str">
        <f t="shared" si="77"/>
        <v/>
      </c>
      <c r="AV777" s="70" t="str">
        <f>IFERROR(VLOOKUP(A777,Maximos!A:AQ,8+(Precipitacion!$E$2-1)*3,FALSE),"")</f>
        <v/>
      </c>
      <c r="AW777" s="79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24015150</v>
      </c>
      <c r="B778" s="69" t="s">
        <v>626</v>
      </c>
      <c r="C778" s="69" t="s">
        <v>1118</v>
      </c>
      <c r="D778" s="70">
        <v>-73.767555560000005</v>
      </c>
      <c r="E778" s="70">
        <v>5.2039444440000002</v>
      </c>
      <c r="F778" s="68">
        <v>2885</v>
      </c>
      <c r="G778" s="68">
        <v>25</v>
      </c>
      <c r="H778" s="68">
        <v>25772</v>
      </c>
      <c r="I778" s="69" t="s">
        <v>293</v>
      </c>
      <c r="J778" s="69" t="s">
        <v>1159</v>
      </c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100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87"/>
      <c r="AP778" s="70">
        <f t="shared" si="73"/>
        <v>0</v>
      </c>
      <c r="AQ778" s="70" t="str">
        <f t="shared" si="74"/>
        <v/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 t="str">
        <f t="shared" si="77"/>
        <v/>
      </c>
      <c r="AV778" s="70" t="str">
        <f>IFERROR(VLOOKUP(A778,Maximos!A:AQ,8+(Precipitacion!$E$2-1)*3,FALSE),"")</f>
        <v/>
      </c>
      <c r="AW778" s="79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21205400</v>
      </c>
      <c r="B779" s="69" t="s">
        <v>1160</v>
      </c>
      <c r="C779" s="69" t="s">
        <v>1118</v>
      </c>
      <c r="D779" s="70">
        <v>-73.86144444</v>
      </c>
      <c r="E779" s="70">
        <v>5.1168611110000004</v>
      </c>
      <c r="F779" s="68">
        <v>2603</v>
      </c>
      <c r="G779" s="68">
        <v>25</v>
      </c>
      <c r="H779" s="68">
        <v>25486</v>
      </c>
      <c r="I779" s="69" t="s">
        <v>293</v>
      </c>
      <c r="J779" s="69" t="s">
        <v>1161</v>
      </c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100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87"/>
      <c r="AP779" s="70">
        <f t="shared" si="73"/>
        <v>0</v>
      </c>
      <c r="AQ779" s="70" t="str">
        <f t="shared" si="74"/>
        <v/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 t="str">
        <f t="shared" si="77"/>
        <v/>
      </c>
      <c r="AV779" s="70" t="str">
        <f>IFERROR(VLOOKUP(A779,Maximos!A:AQ,8+(Precipitacion!$E$2-1)*3,FALSE),"")</f>
        <v/>
      </c>
      <c r="AW779" s="79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23060400</v>
      </c>
      <c r="B780" s="69" t="s">
        <v>1162</v>
      </c>
      <c r="C780" s="69" t="s">
        <v>1118</v>
      </c>
      <c r="D780" s="70">
        <v>-74.54025</v>
      </c>
      <c r="E780" s="70">
        <v>5.1206666670000001</v>
      </c>
      <c r="F780" s="68">
        <v>1669</v>
      </c>
      <c r="G780" s="68">
        <v>25</v>
      </c>
      <c r="H780" s="68">
        <v>25592</v>
      </c>
      <c r="I780" s="69" t="s">
        <v>293</v>
      </c>
      <c r="J780" s="69" t="s">
        <v>1137</v>
      </c>
      <c r="K780" s="72">
        <v>0</v>
      </c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100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87"/>
      <c r="AP780" s="70">
        <f t="shared" si="73"/>
        <v>1</v>
      </c>
      <c r="AQ780" s="70">
        <f t="shared" si="74"/>
        <v>0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0</v>
      </c>
      <c r="AV780" s="70" t="str">
        <f>IFERROR(VLOOKUP(A780,Maximos!A:AQ,8+(Precipitacion!$E$2-1)*3,FALSE),"")</f>
        <v/>
      </c>
      <c r="AW780" s="79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21200770</v>
      </c>
      <c r="B781" s="69" t="s">
        <v>1163</v>
      </c>
      <c r="C781" s="69" t="s">
        <v>1118</v>
      </c>
      <c r="D781" s="70">
        <v>-74.028083330000001</v>
      </c>
      <c r="E781" s="70">
        <v>4.7908611109999999</v>
      </c>
      <c r="F781" s="68">
        <v>2596</v>
      </c>
      <c r="G781" s="68">
        <v>11</v>
      </c>
      <c r="H781" s="68">
        <v>11001</v>
      </c>
      <c r="I781" s="69" t="s">
        <v>74</v>
      </c>
      <c r="J781" s="69" t="s">
        <v>74</v>
      </c>
      <c r="K781" s="72">
        <v>0</v>
      </c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100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87"/>
      <c r="AP781" s="70">
        <f t="shared" si="73"/>
        <v>1</v>
      </c>
      <c r="AQ781" s="70">
        <f t="shared" si="74"/>
        <v>0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0</v>
      </c>
      <c r="AV781" s="70" t="str">
        <f>IFERROR(VLOOKUP(A781,Maximos!A:AQ,8+(Precipitacion!$E$2-1)*3,FALSE),"")</f>
        <v/>
      </c>
      <c r="AW781" s="79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21230070</v>
      </c>
      <c r="B782" s="69" t="s">
        <v>1164</v>
      </c>
      <c r="C782" s="69" t="s">
        <v>1118</v>
      </c>
      <c r="D782" s="70">
        <v>-74.622833330000006</v>
      </c>
      <c r="E782" s="70">
        <v>4.8512777800000002</v>
      </c>
      <c r="F782" s="68">
        <v>1364</v>
      </c>
      <c r="G782" s="68">
        <v>25</v>
      </c>
      <c r="H782" s="68">
        <v>25662</v>
      </c>
      <c r="I782" s="69" t="s">
        <v>293</v>
      </c>
      <c r="J782" s="69" t="s">
        <v>1165</v>
      </c>
      <c r="K782" s="72">
        <v>0</v>
      </c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100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87"/>
      <c r="AP782" s="70">
        <f t="shared" si="73"/>
        <v>1</v>
      </c>
      <c r="AQ782" s="70">
        <f t="shared" si="74"/>
        <v>0</v>
      </c>
      <c r="AR782" s="70">
        <f>IFERROR(VLOOKUP(A782,Climatologia_PP!A:U,9+Precipitacion!$E$2,FALSE),"")</f>
        <v>40.926666666666669</v>
      </c>
      <c r="AS782" s="70">
        <f t="shared" si="75"/>
        <v>0</v>
      </c>
      <c r="AT782" s="70">
        <f t="shared" si="76"/>
        <v>95.603683870967743</v>
      </c>
      <c r="AU782" s="70">
        <f t="shared" si="77"/>
        <v>0</v>
      </c>
      <c r="AV782" s="70">
        <f>IFERROR(VLOOKUP(A782,Maximos!A:AQ,8+(Precipitacion!$E$2-1)*3,FALSE),"")</f>
        <v>79.5</v>
      </c>
      <c r="AW782" s="79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>35981</v>
      </c>
      <c r="AX782" s="72">
        <f t="shared" si="78"/>
        <v>-79.5</v>
      </c>
    </row>
    <row r="783" spans="1:50" ht="15" customHeight="1" x14ac:dyDescent="0.25">
      <c r="A783" s="68">
        <v>24015340</v>
      </c>
      <c r="B783" s="69" t="s">
        <v>1166</v>
      </c>
      <c r="C783" s="69" t="s">
        <v>1118</v>
      </c>
      <c r="D783" s="70">
        <v>-73.905100000000004</v>
      </c>
      <c r="E783" s="70">
        <v>5.3036899999999996</v>
      </c>
      <c r="F783" s="68">
        <v>2849</v>
      </c>
      <c r="G783" s="68">
        <v>25</v>
      </c>
      <c r="H783" s="68">
        <v>25154</v>
      </c>
      <c r="I783" s="69" t="s">
        <v>293</v>
      </c>
      <c r="J783" s="69" t="s">
        <v>1156</v>
      </c>
      <c r="K783" s="72">
        <v>2.1</v>
      </c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100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87"/>
      <c r="AP783" s="70">
        <f t="shared" si="73"/>
        <v>1</v>
      </c>
      <c r="AQ783" s="70">
        <f t="shared" si="74"/>
        <v>2.1</v>
      </c>
      <c r="AR783" s="70" t="str">
        <f>IFERROR(VLOOKUP(A783,Climatologia_PP!A:U,9+Precipitacion!$E$2,FALSE),"")</f>
        <v/>
      </c>
      <c r="AS783" s="70" t="str">
        <f t="shared" si="75"/>
        <v/>
      </c>
      <c r="AT783" s="70" t="str">
        <f t="shared" si="76"/>
        <v/>
      </c>
      <c r="AU783" s="70">
        <f t="shared" si="77"/>
        <v>2.1</v>
      </c>
      <c r="AV783" s="70" t="str">
        <f>IFERROR(VLOOKUP(A783,Maximos!A:AQ,8+(Precipitacion!$E$2-1)*3,FALSE),"")</f>
        <v/>
      </c>
      <c r="AW783" s="79" t="str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3" s="72" t="str">
        <f t="shared" si="78"/>
        <v>NA</v>
      </c>
    </row>
    <row r="784" spans="1:50" ht="15" customHeight="1" x14ac:dyDescent="0.25">
      <c r="A784" s="73">
        <v>2612500038</v>
      </c>
      <c r="B784" s="74" t="s">
        <v>1167</v>
      </c>
      <c r="C784" s="74" t="s">
        <v>1167</v>
      </c>
      <c r="D784" s="75">
        <v>-75.663611000000003</v>
      </c>
      <c r="E784" s="75">
        <v>4.5561109999999996</v>
      </c>
      <c r="F784" s="73">
        <v>1550</v>
      </c>
      <c r="G784" s="73">
        <v>63</v>
      </c>
      <c r="H784" s="73">
        <v>63001</v>
      </c>
      <c r="I784" s="74" t="s">
        <v>68</v>
      </c>
      <c r="J784" s="76" t="s">
        <v>69</v>
      </c>
      <c r="K784" s="90">
        <v>0</v>
      </c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  <c r="AA784" s="90"/>
      <c r="AB784" s="90"/>
      <c r="AC784" s="90"/>
      <c r="AD784" s="90"/>
      <c r="AE784" s="90"/>
      <c r="AF784" s="90"/>
      <c r="AG784" s="90"/>
      <c r="AH784" s="90"/>
      <c r="AI784" s="90"/>
      <c r="AJ784" s="90"/>
      <c r="AK784" s="90"/>
      <c r="AL784" s="90"/>
      <c r="AM784" s="90"/>
      <c r="AN784" s="90"/>
      <c r="AO784" s="91"/>
      <c r="AP784" s="70">
        <f t="shared" si="73"/>
        <v>1</v>
      </c>
      <c r="AQ784" s="70">
        <f t="shared" si="74"/>
        <v>0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0</v>
      </c>
      <c r="AV784" s="70" t="str">
        <f>IFERROR(VLOOKUP(A784,Maximos!A:AQ,8+(Precipitacion!$E$2-1)*3,FALSE),"")</f>
        <v/>
      </c>
      <c r="AW784" s="79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68">
        <v>26125760</v>
      </c>
      <c r="B785" s="69" t="s">
        <v>1153</v>
      </c>
      <c r="C785" s="69" t="s">
        <v>1167</v>
      </c>
      <c r="D785" s="70">
        <v>-75.635278</v>
      </c>
      <c r="E785" s="70">
        <v>4.4816669999999998</v>
      </c>
      <c r="F785" s="68">
        <v>1573</v>
      </c>
      <c r="G785" s="68">
        <v>63</v>
      </c>
      <c r="H785" s="68">
        <v>63130</v>
      </c>
      <c r="I785" s="69" t="s">
        <v>68</v>
      </c>
      <c r="J785" s="77" t="s">
        <v>1168</v>
      </c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87"/>
      <c r="AP785" s="70">
        <f t="shared" si="73"/>
        <v>0</v>
      </c>
      <c r="AQ785" s="70" t="str">
        <f t="shared" si="74"/>
        <v/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 t="str">
        <f t="shared" si="77"/>
        <v/>
      </c>
      <c r="AV785" s="70" t="str">
        <f>IFERROR(VLOOKUP(A785,Maximos!A:AQ,8+(Precipitacion!$E$2-1)*3,FALSE),"")</f>
        <v/>
      </c>
      <c r="AW785" s="79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26125260</v>
      </c>
      <c r="B786" s="69" t="s">
        <v>1169</v>
      </c>
      <c r="C786" s="69" t="s">
        <v>1167</v>
      </c>
      <c r="D786" s="70">
        <v>-75.715833000000003</v>
      </c>
      <c r="E786" s="70">
        <v>4.4019440000000003</v>
      </c>
      <c r="F786" s="68">
        <v>1212</v>
      </c>
      <c r="G786" s="68">
        <v>63</v>
      </c>
      <c r="H786" s="68">
        <v>63212</v>
      </c>
      <c r="I786" s="69" t="s">
        <v>68</v>
      </c>
      <c r="J786" s="77" t="s">
        <v>47</v>
      </c>
      <c r="K786" s="72">
        <v>0</v>
      </c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87"/>
      <c r="AP786" s="70">
        <f t="shared" si="73"/>
        <v>1</v>
      </c>
      <c r="AQ786" s="70">
        <f t="shared" si="74"/>
        <v>0</v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>
        <f t="shared" si="77"/>
        <v>0</v>
      </c>
      <c r="AV786" s="70" t="str">
        <f>IFERROR(VLOOKUP(A786,Maximos!A:AQ,8+(Precipitacion!$E$2-1)*3,FALSE),"")</f>
        <v/>
      </c>
      <c r="AW786" s="79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2612500212</v>
      </c>
      <c r="B787" s="69" t="s">
        <v>1170</v>
      </c>
      <c r="C787" s="69" t="s">
        <v>1167</v>
      </c>
      <c r="D787" s="70">
        <v>-75.615832999999995</v>
      </c>
      <c r="E787" s="70">
        <v>4.6688890000000001</v>
      </c>
      <c r="F787" s="68">
        <v>2040</v>
      </c>
      <c r="G787" s="68">
        <v>63</v>
      </c>
      <c r="H787" s="68">
        <v>63272</v>
      </c>
      <c r="I787" s="69" t="s">
        <v>68</v>
      </c>
      <c r="J787" s="77" t="s">
        <v>1171</v>
      </c>
      <c r="K787" s="72">
        <v>0</v>
      </c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87"/>
      <c r="AP787" s="70">
        <f t="shared" si="73"/>
        <v>1</v>
      </c>
      <c r="AQ787" s="70">
        <f t="shared" si="74"/>
        <v>0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0</v>
      </c>
      <c r="AV787" s="70" t="str">
        <f>IFERROR(VLOOKUP(A787,Maximos!A:AQ,8+(Precipitacion!$E$2-1)*3,FALSE),"")</f>
        <v/>
      </c>
      <c r="AW787" s="79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26120000</v>
      </c>
      <c r="B788" s="78" t="s">
        <v>1172</v>
      </c>
      <c r="C788" s="78" t="s">
        <v>1167</v>
      </c>
      <c r="D788" s="70">
        <v>-75.669797492065598</v>
      </c>
      <c r="E788" s="70">
        <v>4.2509709221263998</v>
      </c>
      <c r="F788" s="68"/>
      <c r="G788" s="68">
        <v>63</v>
      </c>
      <c r="H788" s="68">
        <v>63302</v>
      </c>
      <c r="I788" s="69" t="s">
        <v>68</v>
      </c>
      <c r="J788" s="77" t="s">
        <v>1173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87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9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2612700130</v>
      </c>
      <c r="B789" s="78" t="s">
        <v>829</v>
      </c>
      <c r="C789" s="78" t="s">
        <v>1167</v>
      </c>
      <c r="D789" s="70">
        <v>-75.557389000000001</v>
      </c>
      <c r="E789" s="70">
        <v>4.641</v>
      </c>
      <c r="F789" s="68">
        <v>1880</v>
      </c>
      <c r="G789" s="68">
        <v>63</v>
      </c>
      <c r="H789" s="68">
        <v>63690</v>
      </c>
      <c r="I789" s="69" t="s">
        <v>68</v>
      </c>
      <c r="J789" s="77" t="s">
        <v>942</v>
      </c>
      <c r="K789" s="72">
        <v>0</v>
      </c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87"/>
      <c r="AP789" s="70">
        <f t="shared" si="73"/>
        <v>1</v>
      </c>
      <c r="AQ789" s="70">
        <f t="shared" si="74"/>
        <v>0</v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>
        <f t="shared" si="77"/>
        <v>0</v>
      </c>
      <c r="AV789" s="70" t="str">
        <f>IFERROR(VLOOKUP(A789,Maximos!A:AQ,8+(Precipitacion!$E$2-1)*3,FALSE),"")</f>
        <v/>
      </c>
      <c r="AW789" s="79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26120690</v>
      </c>
      <c r="B790" s="78" t="s">
        <v>1174</v>
      </c>
      <c r="C790" s="78" t="s">
        <v>1167</v>
      </c>
      <c r="D790" s="70">
        <v>-75.459444000000005</v>
      </c>
      <c r="E790" s="70">
        <v>4.6327780000000001</v>
      </c>
      <c r="F790" s="68">
        <v>2860</v>
      </c>
      <c r="G790" s="68">
        <v>63</v>
      </c>
      <c r="H790" s="68">
        <v>63690</v>
      </c>
      <c r="I790" s="69" t="s">
        <v>68</v>
      </c>
      <c r="J790" s="77" t="s">
        <v>942</v>
      </c>
      <c r="K790" s="72">
        <v>0</v>
      </c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87"/>
      <c r="AP790" s="70">
        <f t="shared" si="73"/>
        <v>1</v>
      </c>
      <c r="AQ790" s="70">
        <f t="shared" si="74"/>
        <v>0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0</v>
      </c>
      <c r="AV790" s="70" t="str">
        <f>IFERROR(VLOOKUP(A790,Maximos!A:AQ,8+(Precipitacion!$E$2-1)*3,FALSE),"")</f>
        <v/>
      </c>
      <c r="AW790" s="79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26120300</v>
      </c>
      <c r="B791" s="78" t="s">
        <v>1175</v>
      </c>
      <c r="C791" s="78" t="s">
        <v>1167</v>
      </c>
      <c r="D791" s="70">
        <v>-75.553888999999998</v>
      </c>
      <c r="E791" s="70">
        <v>4.4830560000000004</v>
      </c>
      <c r="F791" s="68">
        <v>2860</v>
      </c>
      <c r="G791" s="68">
        <v>63</v>
      </c>
      <c r="H791" s="68">
        <v>63690</v>
      </c>
      <c r="I791" s="69" t="s">
        <v>68</v>
      </c>
      <c r="J791" s="77" t="s">
        <v>942</v>
      </c>
      <c r="K791" s="72">
        <v>0</v>
      </c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87"/>
      <c r="AP791" s="70">
        <f t="shared" si="73"/>
        <v>1</v>
      </c>
      <c r="AQ791" s="70">
        <f t="shared" si="74"/>
        <v>0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0</v>
      </c>
      <c r="AV791" s="70" t="str">
        <f>IFERROR(VLOOKUP(A791,Maximos!A:AQ,8+(Precipitacion!$E$2-1)*3,FALSE),"")</f>
        <v/>
      </c>
      <c r="AW791" s="79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26120460</v>
      </c>
      <c r="B792" s="78" t="s">
        <v>736</v>
      </c>
      <c r="C792" s="78" t="s">
        <v>1167</v>
      </c>
      <c r="D792" s="70">
        <v>-75.683888999999994</v>
      </c>
      <c r="E792" s="70">
        <v>4.3413890000000004</v>
      </c>
      <c r="F792" s="68">
        <v>1900</v>
      </c>
      <c r="G792" s="68">
        <v>63</v>
      </c>
      <c r="H792" s="68">
        <v>63548</v>
      </c>
      <c r="I792" s="69" t="s">
        <v>68</v>
      </c>
      <c r="J792" s="77" t="s">
        <v>920</v>
      </c>
      <c r="K792" s="72">
        <v>0</v>
      </c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87"/>
      <c r="AP792" s="70">
        <f t="shared" si="73"/>
        <v>1</v>
      </c>
      <c r="AQ792" s="70">
        <f t="shared" si="74"/>
        <v>0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0</v>
      </c>
      <c r="AV792" s="70" t="str">
        <f>IFERROR(VLOOKUP(A792,Maximos!A:AQ,8+(Precipitacion!$E$2-1)*3,FALSE),"")</f>
        <v/>
      </c>
      <c r="AW792" s="79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26120330</v>
      </c>
      <c r="B793" s="78" t="s">
        <v>1176</v>
      </c>
      <c r="C793" s="78" t="s">
        <v>1167</v>
      </c>
      <c r="D793" s="70">
        <v>-75.431111000000001</v>
      </c>
      <c r="E793" s="70">
        <v>4.6236110000000004</v>
      </c>
      <c r="F793" s="68">
        <v>2750</v>
      </c>
      <c r="G793" s="68">
        <v>63</v>
      </c>
      <c r="H793" s="68">
        <v>63690</v>
      </c>
      <c r="I793" s="69" t="s">
        <v>68</v>
      </c>
      <c r="J793" s="77" t="s">
        <v>942</v>
      </c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87"/>
      <c r="AP793" s="70">
        <f t="shared" si="73"/>
        <v>0</v>
      </c>
      <c r="AQ793" s="70" t="str">
        <f t="shared" si="74"/>
        <v/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 t="str">
        <f t="shared" si="77"/>
        <v/>
      </c>
      <c r="AV793" s="70" t="str">
        <f>IFERROR(VLOOKUP(A793,Maximos!A:AQ,8+(Precipitacion!$E$2-1)*3,FALSE),"")</f>
        <v/>
      </c>
      <c r="AW793" s="79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26120001</v>
      </c>
      <c r="B794" s="78" t="s">
        <v>1177</v>
      </c>
      <c r="C794" s="78" t="s">
        <v>1167</v>
      </c>
      <c r="D794" s="70">
        <v>-75.658889000000002</v>
      </c>
      <c r="E794" s="70">
        <v>4.5063890000000004</v>
      </c>
      <c r="F794" s="68">
        <v>2900</v>
      </c>
      <c r="G794" s="68">
        <v>63</v>
      </c>
      <c r="H794" s="68">
        <v>63548</v>
      </c>
      <c r="I794" s="69" t="s">
        <v>68</v>
      </c>
      <c r="J794" s="77" t="s">
        <v>920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87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9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26120430</v>
      </c>
      <c r="B795" s="78" t="s">
        <v>892</v>
      </c>
      <c r="C795" s="78" t="s">
        <v>1167</v>
      </c>
      <c r="D795" s="70">
        <v>-75.658889000000002</v>
      </c>
      <c r="E795" s="70">
        <v>4.5063890000000004</v>
      </c>
      <c r="F795" s="68"/>
      <c r="G795" s="68">
        <v>63</v>
      </c>
      <c r="H795" s="68">
        <v>63548</v>
      </c>
      <c r="I795" s="69" t="s">
        <v>68</v>
      </c>
      <c r="J795" s="77" t="s">
        <v>920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87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9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26125200</v>
      </c>
      <c r="B796" s="78" t="s">
        <v>1178</v>
      </c>
      <c r="C796" s="78" t="s">
        <v>1167</v>
      </c>
      <c r="D796" s="70">
        <v>-75.864166999999995</v>
      </c>
      <c r="E796" s="70">
        <v>4.5808330000000002</v>
      </c>
      <c r="F796" s="68">
        <v>995</v>
      </c>
      <c r="G796" s="68">
        <v>63</v>
      </c>
      <c r="H796" s="68">
        <v>63594</v>
      </c>
      <c r="I796" s="69" t="s">
        <v>68</v>
      </c>
      <c r="J796" s="77" t="s">
        <v>1179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87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9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26120710</v>
      </c>
      <c r="B797" s="78" t="s">
        <v>1180</v>
      </c>
      <c r="C797" s="78" t="s">
        <v>1167</v>
      </c>
      <c r="D797" s="70">
        <v>-75.431111000000001</v>
      </c>
      <c r="E797" s="70">
        <v>4.6236110000000004</v>
      </c>
      <c r="F797" s="68">
        <v>3190</v>
      </c>
      <c r="G797" s="68">
        <v>63</v>
      </c>
      <c r="H797" s="68">
        <v>63690</v>
      </c>
      <c r="I797" s="69" t="s">
        <v>68</v>
      </c>
      <c r="J797" s="77" t="s">
        <v>942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87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9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2612500215</v>
      </c>
      <c r="B798" s="78" t="s">
        <v>1181</v>
      </c>
      <c r="C798" s="78" t="s">
        <v>1167</v>
      </c>
      <c r="D798" s="70">
        <v>-75.658889000000002</v>
      </c>
      <c r="E798" s="70">
        <v>4.5063890000000004</v>
      </c>
      <c r="F798" s="68">
        <v>1536</v>
      </c>
      <c r="G798" s="68">
        <v>63</v>
      </c>
      <c r="H798" s="68">
        <v>63130</v>
      </c>
      <c r="I798" s="69" t="s">
        <v>68</v>
      </c>
      <c r="J798" s="77" t="s">
        <v>1168</v>
      </c>
      <c r="K798" s="72">
        <v>0</v>
      </c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87"/>
      <c r="AP798" s="70">
        <f t="shared" si="73"/>
        <v>1</v>
      </c>
      <c r="AQ798" s="70">
        <f t="shared" si="74"/>
        <v>0</v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>
        <f t="shared" si="77"/>
        <v>0</v>
      </c>
      <c r="AV798" s="70" t="str">
        <f>IFERROR(VLOOKUP(A798,Maximos!A:AQ,8+(Precipitacion!$E$2-1)*3,FALSE),"")</f>
        <v/>
      </c>
      <c r="AW798" s="79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x14ac:dyDescent="0.25">
      <c r="AQ799" s="64"/>
      <c r="AR799" s="64"/>
    </row>
  </sheetData>
  <conditionalFormatting sqref="A1:A1048576">
    <cfRule type="duplicateValues" dxfId="6" priority="3"/>
    <cfRule type="duplicateValues" dxfId="5" priority="10"/>
  </conditionalFormatting>
  <conditionalFormatting sqref="K5:AO743 K745:AO798">
    <cfRule type="cellIs" dxfId="4" priority="1" operator="equal">
      <formula>""</formula>
    </cfRule>
  </conditionalFormatting>
  <conditionalFormatting sqref="AP5:AP798">
    <cfRule type="cellIs" dxfId="3" priority="8" operator="lessThan">
      <formula>21</formula>
    </cfRule>
  </conditionalFormatting>
  <conditionalFormatting sqref="AX5:AX798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zoomScaleNormal="100" workbookViewId="0">
      <selection activeCell="AP4" sqref="AP4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2" t="str">
        <f>Precipitacion!D2</f>
        <v>JULIO</v>
      </c>
    </row>
    <row r="2" spans="2:33" ht="19.5" customHeight="1" x14ac:dyDescent="0.25">
      <c r="B2" s="80" t="s">
        <v>1182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80" t="s">
        <v>1183</v>
      </c>
      <c r="C3" s="83">
        <f>IF(C4&gt;0,SUM(Precipitacion!K5:K798),-999)</f>
        <v>1733.0000000000002</v>
      </c>
      <c r="D3" s="83">
        <f>IF(D4&gt;0,SUM(Precipitacion!L5:L798),-999)</f>
        <v>-999</v>
      </c>
      <c r="E3" s="83">
        <f>IF(E4&gt;0,SUM(Precipitacion!M5:M798),-999)</f>
        <v>-999</v>
      </c>
      <c r="F3" s="83">
        <f>IF(F4&gt;0,SUM(Precipitacion!N5:N798),-999)</f>
        <v>-999</v>
      </c>
      <c r="G3" s="83">
        <f>IF(G4&gt;0,SUM(Precipitacion!O5:O798),-999)</f>
        <v>-999</v>
      </c>
      <c r="H3" s="83">
        <f>IF(H4&gt;0,SUM(Precipitacion!P5:P798),-999)</f>
        <v>-999</v>
      </c>
      <c r="I3" s="83">
        <f>IF(I4&gt;0,SUM(Precipitacion!Q5:Q798),-999)</f>
        <v>-999</v>
      </c>
      <c r="J3" s="83">
        <f>IF(J4&gt;0,SUM(Precipitacion!R5:R798),-999)</f>
        <v>-999</v>
      </c>
      <c r="K3" s="83">
        <f>IF(K4&gt;0,SUM(Precipitacion!S5:S798),-999)</f>
        <v>-999</v>
      </c>
      <c r="L3" s="83">
        <f>IF(L4&gt;0,SUM(Precipitacion!T5:T798),-999)</f>
        <v>-999</v>
      </c>
      <c r="M3" s="83">
        <f>IF(M4&gt;0,SUM(Precipitacion!U5:U798),-999)</f>
        <v>-999</v>
      </c>
      <c r="N3" s="83">
        <f>IF(N4&gt;0,SUM(Precipitacion!V5:V798),-999)</f>
        <v>-999</v>
      </c>
      <c r="O3" s="83">
        <f>IF(O4&gt;0,SUM(Precipitacion!W5:W798),-999)</f>
        <v>-999</v>
      </c>
      <c r="P3" s="83">
        <f>IF(P4&gt;0,SUM(Precipitacion!X5:X798),-999)</f>
        <v>-999</v>
      </c>
      <c r="Q3" s="83">
        <f>IF(Q4&gt;0,SUM(Precipitacion!Y5:Y798),-999)</f>
        <v>-999</v>
      </c>
      <c r="R3" s="83">
        <f>IF(R4&gt;0,SUM(Precipitacion!Z5:Z798),-999)</f>
        <v>-999</v>
      </c>
      <c r="S3" s="83">
        <f>IF(S4&gt;0,SUM(Precipitacion!AA5:AA798),-999)</f>
        <v>-999</v>
      </c>
      <c r="T3" s="83">
        <f>IF(T4&gt;0,SUM(Precipitacion!AB5:AB798),-999)</f>
        <v>-999</v>
      </c>
      <c r="U3" s="83">
        <f>IF(U4&gt;0,SUM(Precipitacion!AC5:AC798),-999)</f>
        <v>-999</v>
      </c>
      <c r="V3" s="83">
        <f>IF(V4&gt;0,SUM(Precipitacion!AD5:AD798),-999)</f>
        <v>-999</v>
      </c>
      <c r="W3" s="83">
        <f>IF(W4&gt;0,SUM(Precipitacion!AE5:AE798),-999)</f>
        <v>-999</v>
      </c>
      <c r="X3" s="83">
        <f>IF(X4&gt;0,SUM(Precipitacion!AF5:AF798),-999)</f>
        <v>-999</v>
      </c>
      <c r="Y3" s="83">
        <f>IF(Y4&gt;0,SUM(Precipitacion!AG5:AG798),-999)</f>
        <v>-999</v>
      </c>
      <c r="Z3" s="83">
        <f>IF(Z4&gt;0,SUM(Precipitacion!AH5:AH798),-999)</f>
        <v>-999</v>
      </c>
      <c r="AA3" s="83">
        <f>IF(AA4&gt;0,SUM(Precipitacion!AI5:AI798),-999)</f>
        <v>-999</v>
      </c>
      <c r="AB3" s="83">
        <f>IF(AB4&gt;0,SUM(Precipitacion!AJ5:AJ798),-999)</f>
        <v>-999</v>
      </c>
      <c r="AC3" s="83">
        <f>IF(AC4&gt;0,SUM(Precipitacion!AK5:AK798),-999)</f>
        <v>-999</v>
      </c>
      <c r="AD3" s="83">
        <f>IF(AD4&gt;0,SUM(Precipitacion!AL5:AL798),-999)</f>
        <v>-999</v>
      </c>
      <c r="AE3" s="83">
        <f>IF(AE4&gt;0,SUM(Precipitacion!AM5:AM798),-999)</f>
        <v>-999</v>
      </c>
      <c r="AF3" s="83">
        <f>IF(AF4&gt;0,SUM(Precipitacion!AN5:AN798),-999)</f>
        <v>-999</v>
      </c>
      <c r="AG3" s="83">
        <f>IF(AG4&gt;0,SUM(Precipitacion!AO5:AO798),-999)</f>
        <v>-999</v>
      </c>
    </row>
    <row r="4" spans="2:33" ht="19.5" customHeight="1" x14ac:dyDescent="0.25">
      <c r="B4" s="81" t="s">
        <v>1184</v>
      </c>
      <c r="C4" s="4">
        <f>IF(COUNTIF(Precipitacion!K5:K798,"&gt;=0")&gt;0,COUNTIF(Precipitacion!K5:K798,"&gt;=0"),-999)</f>
        <v>651</v>
      </c>
      <c r="D4" s="86">
        <f>IF(COUNTIF(Precipitacion!L5:L798,"&gt;=0")&gt;0,COUNTIF(Precipitacion!L5:L798,"&gt;=0"),-999)</f>
        <v>-999</v>
      </c>
      <c r="E4" s="86">
        <f>IF(COUNTIF(Precipitacion!M5:M798,"&gt;=0")&gt;0,COUNTIF(Precipitacion!M5:M798,"&gt;=0"),-999)</f>
        <v>-999</v>
      </c>
      <c r="F4" s="86">
        <f>IF(COUNTIF(Precipitacion!N5:N798,"&gt;=0")&gt;0,COUNTIF(Precipitacion!N5:N798,"&gt;=0"),-999)</f>
        <v>-999</v>
      </c>
      <c r="G4" s="86">
        <f>IF(COUNTIF(Precipitacion!O5:O798,"&gt;=0")&gt;0,COUNTIF(Precipitacion!O5:O798,"&gt;=0"),-999)</f>
        <v>-999</v>
      </c>
      <c r="H4" s="86">
        <f>IF(COUNTIF(Precipitacion!P5:P798,"&gt;=0")&gt;0,COUNTIF(Precipitacion!P5:P798,"&gt;=0"),-999)</f>
        <v>-999</v>
      </c>
      <c r="I4" s="86">
        <f>IF(COUNTIF(Precipitacion!Q5:Q798,"&gt;=0")&gt;0,COUNTIF(Precipitacion!Q5:Q798,"&gt;=0"),-999)</f>
        <v>-999</v>
      </c>
      <c r="J4" s="86">
        <f>IF(COUNTIF(Precipitacion!R5:R798,"&gt;=0")&gt;0,COUNTIF(Precipitacion!R5:R798,"&gt;=0"),-999)</f>
        <v>-999</v>
      </c>
      <c r="K4" s="86">
        <f>IF(COUNTIF(Precipitacion!S5:S798,"&gt;=0")&gt;0,COUNTIF(Precipitacion!S5:S798,"&gt;=0"),-999)</f>
        <v>-999</v>
      </c>
      <c r="L4" s="86">
        <f>IF(COUNTIF(Precipitacion!T5:T798,"&gt;=0")&gt;0,COUNTIF(Precipitacion!T5:T798,"&gt;=0"),-999)</f>
        <v>-999</v>
      </c>
      <c r="M4" s="86">
        <f>IF(COUNTIF(Precipitacion!U5:U798,"&gt;=0")&gt;0,COUNTIF(Precipitacion!U5:U798,"&gt;=0"),-999)</f>
        <v>-999</v>
      </c>
      <c r="N4" s="86">
        <f>IF(COUNTIF(Precipitacion!V5:V798,"&gt;=0")&gt;0,COUNTIF(Precipitacion!V5:V798,"&gt;=0"),-999)</f>
        <v>-999</v>
      </c>
      <c r="O4" s="86">
        <f>IF(COUNTIF(Precipitacion!W5:W798,"&gt;=0")&gt;0,COUNTIF(Precipitacion!W5:W798,"&gt;=0"),-999)</f>
        <v>-999</v>
      </c>
      <c r="P4" s="86">
        <f>IF(COUNTIF(Precipitacion!X5:X798,"&gt;=0")&gt;0,COUNTIF(Precipitacion!X5:X798,"&gt;=0"),-999)</f>
        <v>-999</v>
      </c>
      <c r="Q4" s="86">
        <f>IF(COUNTIF(Precipitacion!Y5:Y798,"&gt;=0")&gt;0,COUNTIF(Precipitacion!Y5:Y798,"&gt;=0"),-999)</f>
        <v>-999</v>
      </c>
      <c r="R4" s="86">
        <f>IF(COUNTIF(Precipitacion!Z5:Z798,"&gt;=0")&gt;0,COUNTIF(Precipitacion!Z5:Z798,"&gt;=0"),-999)</f>
        <v>-999</v>
      </c>
      <c r="S4" s="86">
        <f>IF(COUNTIF(Precipitacion!AA5:AA798,"&gt;=0")&gt;0,COUNTIF(Precipitacion!AA5:AA798,"&gt;=0"),-999)</f>
        <v>-999</v>
      </c>
      <c r="T4" s="86">
        <f>IF(COUNTIF(Precipitacion!AB5:AB798,"&gt;=0")&gt;0,COUNTIF(Precipitacion!AB5:AB798,"&gt;=0"),-999)</f>
        <v>-999</v>
      </c>
      <c r="U4" s="86">
        <f>IF(COUNTIF(Precipitacion!AC5:AC798,"&gt;=0")&gt;0,COUNTIF(Precipitacion!AC5:AC798,"&gt;=0"),-999)</f>
        <v>-999</v>
      </c>
      <c r="V4" s="86">
        <f>IF(COUNTIF(Precipitacion!AD5:AD798,"&gt;=0")&gt;0,COUNTIF(Precipitacion!AD5:AD798,"&gt;=0"),-999)</f>
        <v>-999</v>
      </c>
      <c r="W4" s="86">
        <f>IF(COUNTIF(Precipitacion!AE5:AE798,"&gt;=0")&gt;0,COUNTIF(Precipitacion!AE5:AE798,"&gt;=0"),-999)</f>
        <v>-999</v>
      </c>
      <c r="X4" s="86">
        <f>IF(COUNTIF(Precipitacion!AF5:AF798,"&gt;=0")&gt;0,COUNTIF(Precipitacion!AF5:AF798,"&gt;=0"),-999)</f>
        <v>-999</v>
      </c>
      <c r="Y4" s="86">
        <f>IF(COUNTIF(Precipitacion!AG5:AG798,"&gt;=0")&gt;0,COUNTIF(Precipitacion!AG5:AG798,"&gt;=0"),-999)</f>
        <v>-999</v>
      </c>
      <c r="Z4" s="86">
        <f>IF(COUNTIF(Precipitacion!AH5:AH798,"&gt;=0")&gt;0,COUNTIF(Precipitacion!AH5:AH798,"&gt;=0"),-999)</f>
        <v>-999</v>
      </c>
      <c r="AA4" s="86">
        <f>IF(COUNTIF(Precipitacion!AI5:AI798,"&gt;=0")&gt;0,COUNTIF(Precipitacion!AI5:AI798,"&gt;=0"),-999)</f>
        <v>-999</v>
      </c>
      <c r="AB4" s="86">
        <f>IF(COUNTIF(Precipitacion!AJ5:AJ798,"&gt;=0")&gt;0,COUNTIF(Precipitacion!AJ5:AJ798,"&gt;=0"),-999)</f>
        <v>-999</v>
      </c>
      <c r="AC4" s="86">
        <f>IF(COUNTIF(Precipitacion!AK5:AK798,"&gt;=0")&gt;0,COUNTIF(Precipitacion!AK5:AK798,"&gt;=0"),-999)</f>
        <v>-999</v>
      </c>
      <c r="AD4" s="86">
        <f>IF(COUNTIF(Precipitacion!AL5:AL798,"&gt;=0")&gt;0,COUNTIF(Precipitacion!AL5:AL798,"&gt;=0"),-999)</f>
        <v>-999</v>
      </c>
      <c r="AE4" s="86">
        <f>IF(COUNTIF(Precipitacion!AM5:AM798,"&gt;=0")&gt;0,COUNTIF(Precipitacion!AM5:AM798,"&gt;=0"),-999)</f>
        <v>-999</v>
      </c>
      <c r="AF4" s="86">
        <f>IF(COUNTIF(Precipitacion!AN5:AN798,"&gt;=0")&gt;0,COUNTIF(Precipitacion!AN5:AN798,"&gt;=0"),-999)</f>
        <v>-999</v>
      </c>
      <c r="AG4" s="86">
        <f>IF(COUNTIF(Precipitacion!AO5:AO798,"&gt;=0")&gt;0,COUNTIF(Precipitacion!AO5:AO798,"&gt;=0"),-999)</f>
        <v>-999</v>
      </c>
    </row>
    <row r="5" spans="2:33" ht="19.5" customHeight="1" x14ac:dyDescent="0.25">
      <c r="B5" s="81" t="s">
        <v>1185</v>
      </c>
      <c r="C5" s="83">
        <f>MAX(Precipitacion!K5:K798)</f>
        <v>75.2</v>
      </c>
      <c r="D5" s="83">
        <f>MAX(Precipitacion!L5:L798)</f>
        <v>0</v>
      </c>
      <c r="E5" s="83">
        <f>MAX(Precipitacion!M5:M798)</f>
        <v>0</v>
      </c>
      <c r="F5" s="83">
        <f>MAX(Precipitacion!N5:N798)</f>
        <v>0</v>
      </c>
      <c r="G5" s="83">
        <f>MAX(Precipitacion!O5:O798)</f>
        <v>0</v>
      </c>
      <c r="H5" s="83">
        <f>MAX(Precipitacion!P5:P798)</f>
        <v>0</v>
      </c>
      <c r="I5" s="83">
        <f>MAX(Precipitacion!Q5:Q798)</f>
        <v>0</v>
      </c>
      <c r="J5" s="83">
        <f>MAX(Precipitacion!R5:R798)</f>
        <v>0</v>
      </c>
      <c r="K5" s="83">
        <f>MAX(Precipitacion!S5:S798)</f>
        <v>0</v>
      </c>
      <c r="L5" s="83">
        <f>MAX(Precipitacion!T5:T798)</f>
        <v>0</v>
      </c>
      <c r="M5" s="83">
        <f>MAX(Precipitacion!U5:U798)</f>
        <v>0</v>
      </c>
      <c r="N5" s="83">
        <f>MAX(Precipitacion!V5:V798)</f>
        <v>0</v>
      </c>
      <c r="O5" s="83">
        <f>MAX(Precipitacion!W5:W798)</f>
        <v>0</v>
      </c>
      <c r="P5" s="83">
        <f>MAX(Precipitacion!X5:X798)</f>
        <v>0</v>
      </c>
      <c r="Q5" s="83">
        <f>MAX(Precipitacion!Y5:Y798)</f>
        <v>0</v>
      </c>
      <c r="R5" s="83">
        <f>MAX(Precipitacion!Z5:Z798)</f>
        <v>0</v>
      </c>
      <c r="S5" s="83">
        <f>MAX(Precipitacion!AA5:AA798)</f>
        <v>0</v>
      </c>
      <c r="T5" s="83">
        <f>MAX(Precipitacion!AB5:AB798)</f>
        <v>0</v>
      </c>
      <c r="U5" s="83">
        <f>MAX(Precipitacion!AC5:AC798)</f>
        <v>0</v>
      </c>
      <c r="V5" s="83">
        <f>MAX(Precipitacion!AD5:AD798)</f>
        <v>0</v>
      </c>
      <c r="W5" s="83">
        <f>MAX(Precipitacion!AE5:AE798)</f>
        <v>0</v>
      </c>
      <c r="X5" s="83">
        <f>MAX(Precipitacion!AF5:AF798)</f>
        <v>0</v>
      </c>
      <c r="Y5" s="83">
        <f>MAX(Precipitacion!AG5:AG798)</f>
        <v>0</v>
      </c>
      <c r="Z5" s="83">
        <f>MAX(Precipitacion!AH5:AH798)</f>
        <v>0</v>
      </c>
      <c r="AA5" s="83">
        <f>MAX(Precipitacion!AI5:AI798)</f>
        <v>0</v>
      </c>
      <c r="AB5" s="83">
        <f>MAX(Precipitacion!AJ5:AJ798)</f>
        <v>0</v>
      </c>
      <c r="AC5" s="83">
        <f>MAX(Precipitacion!AK5:AK798)</f>
        <v>0</v>
      </c>
      <c r="AD5" s="83">
        <f>MAX(Precipitacion!AL5:AL798)</f>
        <v>0</v>
      </c>
      <c r="AE5" s="83">
        <f>MAX(Precipitacion!AM5:AM798)</f>
        <v>0</v>
      </c>
      <c r="AF5" s="83">
        <f>MAX(Precipitacion!AN5:AN798)</f>
        <v>0</v>
      </c>
      <c r="AG5" s="83">
        <f>MAX(Precipitacion!AO5:AO798)</f>
        <v>0</v>
      </c>
    </row>
    <row r="29" spans="28:28" x14ac:dyDescent="0.25">
      <c r="AB29">
        <f>3651+2019+3542</f>
        <v>9212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05" activePane="bottomLeft" state="frozen"/>
      <selection pane="bottomLeft" activeCell="E123" sqref="E1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1186</v>
      </c>
      <c r="B1" s="55"/>
      <c r="C1" s="55"/>
      <c r="D1" s="55"/>
      <c r="E1" s="55"/>
      <c r="F1" s="55"/>
      <c r="G1" s="55"/>
      <c r="H1" s="55"/>
      <c r="I1" s="56"/>
      <c r="J1" s="58" t="s">
        <v>1187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01" t="s">
        <v>1188</v>
      </c>
      <c r="X1" s="102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12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1212</v>
      </c>
      <c r="C5" s="17" t="s">
        <v>1215</v>
      </c>
      <c r="D5" s="17" t="s">
        <v>1216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1211</v>
      </c>
      <c r="C6" s="17" t="s">
        <v>1216</v>
      </c>
      <c r="D6" s="17" t="s">
        <v>1216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1212</v>
      </c>
      <c r="C7" s="17" t="s">
        <v>1217</v>
      </c>
      <c r="D7" s="17" t="s">
        <v>1216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1218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1212</v>
      </c>
      <c r="C9" s="17" t="s">
        <v>1219</v>
      </c>
      <c r="D9" s="17" t="s">
        <v>1220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1212</v>
      </c>
      <c r="C10" s="17" t="s">
        <v>1221</v>
      </c>
      <c r="D10" s="17" t="s">
        <v>1220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1211</v>
      </c>
      <c r="C11" s="17" t="s">
        <v>1222</v>
      </c>
      <c r="D11" s="17" t="s">
        <v>1223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1212</v>
      </c>
      <c r="C12" s="17" t="s">
        <v>1224</v>
      </c>
      <c r="D12" s="17" t="s">
        <v>1223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1211</v>
      </c>
      <c r="C13" s="17" t="s">
        <v>480</v>
      </c>
      <c r="D13" s="17" t="s">
        <v>1223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1211</v>
      </c>
      <c r="C14" s="17" t="s">
        <v>1225</v>
      </c>
      <c r="D14" s="17" t="s">
        <v>1226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1227</v>
      </c>
      <c r="C15" s="17" t="s">
        <v>1228</v>
      </c>
      <c r="D15" s="17" t="s">
        <v>1229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1211</v>
      </c>
      <c r="C16" s="17" t="s">
        <v>582</v>
      </c>
      <c r="D16" s="17" t="s">
        <v>1230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1212</v>
      </c>
      <c r="C17" s="17" t="s">
        <v>1231</v>
      </c>
      <c r="D17" s="17" t="s">
        <v>1230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1212</v>
      </c>
      <c r="C18" s="17" t="s">
        <v>1232</v>
      </c>
      <c r="D18" s="17" t="s">
        <v>1230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1212</v>
      </c>
      <c r="C19" s="17" t="s">
        <v>704</v>
      </c>
      <c r="D19" s="17" t="s">
        <v>1230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1211</v>
      </c>
      <c r="C20" s="17" t="s">
        <v>1233</v>
      </c>
      <c r="D20" s="17" t="s">
        <v>1234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1211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1235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1236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1211</v>
      </c>
      <c r="C24" s="17" t="s">
        <v>1237</v>
      </c>
      <c r="D24" s="17" t="s">
        <v>1237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1211</v>
      </c>
      <c r="C25" s="17" t="s">
        <v>1238</v>
      </c>
      <c r="D25" s="17" t="s">
        <v>1237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1211</v>
      </c>
      <c r="C26" s="17" t="s">
        <v>1239</v>
      </c>
      <c r="D26" s="17" t="s">
        <v>1237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1211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1211</v>
      </c>
      <c r="C28" s="17" t="s">
        <v>806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1211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1236</v>
      </c>
      <c r="C30" s="17" t="s">
        <v>1240</v>
      </c>
      <c r="D30" s="17" t="s">
        <v>1240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1211</v>
      </c>
      <c r="C31" s="17" t="s">
        <v>1241</v>
      </c>
      <c r="D31" s="17" t="s">
        <v>1240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1211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1211</v>
      </c>
      <c r="C33" s="17" t="s">
        <v>1242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1211</v>
      </c>
      <c r="C34" s="17" t="s">
        <v>1243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1244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1211</v>
      </c>
      <c r="C36" s="17" t="s">
        <v>1245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1211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1211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1211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1211</v>
      </c>
      <c r="C40" s="17" t="s">
        <v>1246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1211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1211</v>
      </c>
      <c r="C42" s="17" t="s">
        <v>121</v>
      </c>
      <c r="D42" s="17" t="s">
        <v>1247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1235</v>
      </c>
      <c r="C43" s="17" t="s">
        <v>1248</v>
      </c>
      <c r="D43" s="17" t="s">
        <v>1249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1236</v>
      </c>
      <c r="C44" s="17" t="s">
        <v>1250</v>
      </c>
      <c r="D44" s="17" t="s">
        <v>1251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1214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1211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1211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1211</v>
      </c>
      <c r="C47" s="17" t="s">
        <v>1252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1211</v>
      </c>
      <c r="C48" s="17" t="s">
        <v>1253</v>
      </c>
      <c r="D48" s="17" t="s">
        <v>1253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1244</v>
      </c>
      <c r="C49" s="17" t="s">
        <v>109</v>
      </c>
      <c r="D49" s="17" t="s">
        <v>1254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1236</v>
      </c>
      <c r="C50" s="17" t="s">
        <v>1255</v>
      </c>
      <c r="D50" s="17" t="s">
        <v>1256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1211</v>
      </c>
      <c r="C51" s="17" t="s">
        <v>1257</v>
      </c>
      <c r="D51" s="17" t="s">
        <v>1257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1218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1211</v>
      </c>
      <c r="C53" s="17" t="s">
        <v>1258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1211</v>
      </c>
      <c r="C54" s="17" t="s">
        <v>1259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1211</v>
      </c>
      <c r="C55" s="17" t="s">
        <v>111</v>
      </c>
      <c r="D55" s="17" t="s">
        <v>1260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1211</v>
      </c>
      <c r="C56" s="17" t="s">
        <v>1261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1211</v>
      </c>
      <c r="C57" s="17" t="s">
        <v>1262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1211</v>
      </c>
      <c r="C58" s="17" t="s">
        <v>1263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1211</v>
      </c>
      <c r="C59" s="17" t="s">
        <v>1264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1211</v>
      </c>
      <c r="C60" s="17" t="s">
        <v>867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1211</v>
      </c>
      <c r="C61" s="17" t="s">
        <v>1265</v>
      </c>
      <c r="D61" s="17" t="s">
        <v>1266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1236</v>
      </c>
      <c r="C62" s="17" t="s">
        <v>1267</v>
      </c>
      <c r="D62" s="17" t="s">
        <v>1268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1211</v>
      </c>
      <c r="C63" s="17" t="s">
        <v>1269</v>
      </c>
      <c r="D63" s="17" t="s">
        <v>1270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1211</v>
      </c>
      <c r="C64" s="17" t="s">
        <v>136</v>
      </c>
      <c r="D64" s="17" t="s">
        <v>1271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1236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1211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1211</v>
      </c>
      <c r="C67" s="17" t="s">
        <v>1272</v>
      </c>
      <c r="D67" s="17" t="s">
        <v>1273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1211</v>
      </c>
      <c r="C68" s="17" t="s">
        <v>141</v>
      </c>
      <c r="D68" s="17" t="s">
        <v>1274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1211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1236</v>
      </c>
      <c r="C70" s="17" t="s">
        <v>1275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1211</v>
      </c>
      <c r="C71" s="17" t="s">
        <v>1276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1211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1211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1211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1211</v>
      </c>
      <c r="C75" s="17" t="s">
        <v>1277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1211</v>
      </c>
      <c r="C76" s="17" t="s">
        <v>1278</v>
      </c>
      <c r="D76" s="17" t="s">
        <v>1279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1211</v>
      </c>
      <c r="C77" s="17" t="s">
        <v>1280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1211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1236</v>
      </c>
      <c r="C79" s="17" t="s">
        <v>1281</v>
      </c>
      <c r="D79" s="17" t="s">
        <v>1282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1214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1211</v>
      </c>
      <c r="C80" s="17" t="s">
        <v>1283</v>
      </c>
      <c r="D80" s="17" t="s">
        <v>1284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1211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1211</v>
      </c>
      <c r="C82" s="17" t="s">
        <v>192</v>
      </c>
      <c r="D82" s="17" t="s">
        <v>1285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1236</v>
      </c>
      <c r="C83" s="17" t="s">
        <v>191</v>
      </c>
      <c r="D83" s="17" t="s">
        <v>1285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1211</v>
      </c>
      <c r="C84" s="17" t="s">
        <v>1286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1211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1211</v>
      </c>
      <c r="C86" s="17" t="s">
        <v>1287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1288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1235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1218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1236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1211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1211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1211</v>
      </c>
      <c r="C93" s="17" t="s">
        <v>1289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1211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1236</v>
      </c>
      <c r="C95" s="17" t="s">
        <v>714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1211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1227</v>
      </c>
      <c r="C97" s="17" t="s">
        <v>1290</v>
      </c>
      <c r="D97" s="17" t="s">
        <v>854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1214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1211</v>
      </c>
      <c r="C98" s="17" t="s">
        <v>1023</v>
      </c>
      <c r="D98" s="17" t="s">
        <v>854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1211</v>
      </c>
      <c r="C99" s="17" t="s">
        <v>1291</v>
      </c>
      <c r="D99" s="17" t="s">
        <v>854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1236</v>
      </c>
      <c r="C100" s="17" t="s">
        <v>1292</v>
      </c>
      <c r="D100" s="17" t="s">
        <v>1293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1211</v>
      </c>
      <c r="C101" s="17" t="s">
        <v>1294</v>
      </c>
      <c r="D101" s="17" t="s">
        <v>1293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1218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1244</v>
      </c>
      <c r="C103" s="17" t="s">
        <v>1295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1214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1235</v>
      </c>
      <c r="C104" s="17" t="s">
        <v>118</v>
      </c>
      <c r="D104" s="17" t="s">
        <v>1296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1211</v>
      </c>
      <c r="C105" s="17" t="s">
        <v>1297</v>
      </c>
      <c r="D105" s="17" t="s">
        <v>1298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1211</v>
      </c>
      <c r="C106" s="17" t="s">
        <v>1299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1211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1235</v>
      </c>
      <c r="C108" s="17" t="s">
        <v>1300</v>
      </c>
      <c r="D108" s="17" t="s">
        <v>1301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1227</v>
      </c>
      <c r="C109" s="17" t="s">
        <v>1302</v>
      </c>
      <c r="D109" s="17" t="s">
        <v>1301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1236</v>
      </c>
      <c r="C110" s="17" t="s">
        <v>154</v>
      </c>
      <c r="D110" s="17" t="s">
        <v>1303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1211</v>
      </c>
      <c r="C111" s="17" t="s">
        <v>1304</v>
      </c>
      <c r="D111" s="17" t="s">
        <v>1305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1211</v>
      </c>
      <c r="C112" s="17" t="s">
        <v>1306</v>
      </c>
      <c r="D112" s="17" t="s">
        <v>1306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1227</v>
      </c>
      <c r="C113" s="17" t="s">
        <v>1307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1211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1236</v>
      </c>
      <c r="C115" s="17" t="s">
        <v>1308</v>
      </c>
      <c r="D115" s="17" t="s">
        <v>801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1211</v>
      </c>
      <c r="C116" s="17" t="s">
        <v>1309</v>
      </c>
      <c r="D116" s="17" t="s">
        <v>1310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1244</v>
      </c>
      <c r="C117" s="17" t="s">
        <v>1311</v>
      </c>
      <c r="D117" s="17" t="s">
        <v>1310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1236</v>
      </c>
      <c r="C118" s="17" t="s">
        <v>1312</v>
      </c>
      <c r="D118" s="17" t="s">
        <v>1313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1211</v>
      </c>
      <c r="C119" s="17" t="s">
        <v>1314</v>
      </c>
      <c r="D119" s="17" t="s">
        <v>1313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1211</v>
      </c>
      <c r="C120" s="17" t="s">
        <v>243</v>
      </c>
      <c r="D120" s="17" t="s">
        <v>1313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1236</v>
      </c>
      <c r="C121" s="17" t="s">
        <v>1315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1235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1211</v>
      </c>
      <c r="C123" s="17" t="s">
        <v>935</v>
      </c>
      <c r="D123" s="17" t="s">
        <v>1316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1211</v>
      </c>
      <c r="C124" s="17" t="s">
        <v>1317</v>
      </c>
      <c r="D124" s="17" t="s">
        <v>1318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1211</v>
      </c>
      <c r="C125" s="17" t="s">
        <v>1319</v>
      </c>
      <c r="D125" s="17" t="s">
        <v>1318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1211</v>
      </c>
      <c r="C126" s="17" t="s">
        <v>1320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1235</v>
      </c>
      <c r="C127" s="17" t="s">
        <v>1321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1211</v>
      </c>
      <c r="C128" s="17" t="s">
        <v>639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1235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1227</v>
      </c>
      <c r="C130" s="17" t="s">
        <v>1322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1211</v>
      </c>
      <c r="C131" s="17" t="s">
        <v>1323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1211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1211</v>
      </c>
      <c r="C133" s="17" t="s">
        <v>1324</v>
      </c>
      <c r="D133" s="17" t="s">
        <v>1325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1236</v>
      </c>
      <c r="C134" s="17" t="s">
        <v>1326</v>
      </c>
      <c r="D134" s="17" t="s">
        <v>1327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1211</v>
      </c>
      <c r="C135" s="17" t="s">
        <v>1328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1211</v>
      </c>
      <c r="C136" s="17" t="s">
        <v>1329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1211</v>
      </c>
      <c r="C137" s="17" t="s">
        <v>1330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1211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1211</v>
      </c>
      <c r="C139" s="17" t="s">
        <v>1331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1211</v>
      </c>
      <c r="C140" s="17" t="s">
        <v>1063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1211</v>
      </c>
      <c r="C141" s="17" t="s">
        <v>1332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1236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1211</v>
      </c>
      <c r="C143" s="17" t="s">
        <v>1333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1211</v>
      </c>
      <c r="C144" s="17" t="s">
        <v>1334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1211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1236</v>
      </c>
      <c r="C146" s="17" t="s">
        <v>704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1211</v>
      </c>
      <c r="C147" s="17" t="s">
        <v>1335</v>
      </c>
      <c r="D147" s="17" t="s">
        <v>1336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1236</v>
      </c>
      <c r="C148" s="17" t="s">
        <v>1336</v>
      </c>
      <c r="D148" s="17" t="s">
        <v>1336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1211</v>
      </c>
      <c r="C149" s="17" t="s">
        <v>155</v>
      </c>
      <c r="D149" s="17" t="s">
        <v>1337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1211</v>
      </c>
      <c r="C150" s="17" t="s">
        <v>1338</v>
      </c>
      <c r="D150" s="17" t="s">
        <v>1339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1235</v>
      </c>
      <c r="C151" s="17" t="s">
        <v>1340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1211</v>
      </c>
      <c r="C152" s="17" t="s">
        <v>1341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1211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1211</v>
      </c>
      <c r="C154" s="17" t="s">
        <v>1342</v>
      </c>
      <c r="D154" s="17" t="s">
        <v>1342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1211</v>
      </c>
      <c r="C155" s="17" t="s">
        <v>835</v>
      </c>
      <c r="D155" s="17" t="s">
        <v>1343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1211</v>
      </c>
      <c r="C156" s="17" t="s">
        <v>1344</v>
      </c>
      <c r="D156" s="17" t="s">
        <v>1345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1211</v>
      </c>
      <c r="C157" s="17" t="s">
        <v>1346</v>
      </c>
      <c r="D157" s="17" t="s">
        <v>1345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1211</v>
      </c>
      <c r="C158" s="17" t="s">
        <v>1345</v>
      </c>
      <c r="D158" s="17" t="s">
        <v>1345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1218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1211</v>
      </c>
      <c r="C160" s="17" t="s">
        <v>810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1211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1211</v>
      </c>
      <c r="C162" s="17" t="s">
        <v>827</v>
      </c>
      <c r="D162" s="17" t="s">
        <v>827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1212</v>
      </c>
      <c r="C163" s="17" t="s">
        <v>1347</v>
      </c>
      <c r="D163" s="17" t="s">
        <v>1348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1211</v>
      </c>
      <c r="C164" s="17" t="s">
        <v>335</v>
      </c>
      <c r="D164" s="17" t="s">
        <v>522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1211</v>
      </c>
      <c r="C165" s="17" t="s">
        <v>1349</v>
      </c>
      <c r="D165" s="17" t="s">
        <v>522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1236</v>
      </c>
      <c r="C166" s="17" t="s">
        <v>522</v>
      </c>
      <c r="D166" s="17" t="s">
        <v>522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1218</v>
      </c>
      <c r="C167" s="17" t="s">
        <v>29</v>
      </c>
      <c r="D167" s="17" t="s">
        <v>1350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1211</v>
      </c>
      <c r="C168" s="17" t="s">
        <v>495</v>
      </c>
      <c r="D168" s="17" t="s">
        <v>1350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1211</v>
      </c>
      <c r="C169" s="17" t="s">
        <v>1351</v>
      </c>
      <c r="D169" s="17" t="s">
        <v>1350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1218</v>
      </c>
      <c r="C170" s="17" t="s">
        <v>25</v>
      </c>
      <c r="D170" s="17" t="s">
        <v>1352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1235</v>
      </c>
      <c r="C171" s="17" t="s">
        <v>1353</v>
      </c>
      <c r="D171" s="17" t="s">
        <v>1352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1211</v>
      </c>
      <c r="C172" s="17" t="s">
        <v>1354</v>
      </c>
      <c r="D172" s="17" t="s">
        <v>1352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1211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1211</v>
      </c>
      <c r="C174" s="17" t="s">
        <v>1355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1356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1211</v>
      </c>
      <c r="C175" s="17" t="s">
        <v>1357</v>
      </c>
      <c r="D175" s="17" t="s">
        <v>1358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1211</v>
      </c>
      <c r="C176" s="17" t="s">
        <v>908</v>
      </c>
      <c r="D176" s="17" t="s">
        <v>908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1211</v>
      </c>
      <c r="C177" s="17" t="s">
        <v>1359</v>
      </c>
      <c r="D177" s="17" t="s">
        <v>908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1236</v>
      </c>
      <c r="C178" s="17" t="s">
        <v>1360</v>
      </c>
      <c r="D178" s="17" t="s">
        <v>1360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1211</v>
      </c>
      <c r="C179" s="17" t="s">
        <v>1119</v>
      </c>
      <c r="D179" s="17" t="s">
        <v>1361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1227</v>
      </c>
      <c r="C180" s="17" t="s">
        <v>1362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1211</v>
      </c>
      <c r="C181" s="17" t="s">
        <v>1363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1211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1235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1211</v>
      </c>
      <c r="C184" s="17" t="s">
        <v>1364</v>
      </c>
      <c r="D184" s="17" t="s">
        <v>1364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1211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1214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1211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1211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1211</v>
      </c>
      <c r="C188" s="17" t="s">
        <v>1365</v>
      </c>
      <c r="D188" s="17" t="s">
        <v>1366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1211</v>
      </c>
      <c r="C189" s="17" t="s">
        <v>1367</v>
      </c>
      <c r="D189" s="17" t="s">
        <v>1366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1211</v>
      </c>
      <c r="C190" s="17" t="s">
        <v>1368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1227</v>
      </c>
      <c r="C191" s="17" t="s">
        <v>1369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1211</v>
      </c>
      <c r="C192" s="17" t="s">
        <v>1370</v>
      </c>
      <c r="D192" s="17" t="s">
        <v>685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1218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1211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1211</v>
      </c>
      <c r="C195" s="17" t="s">
        <v>1371</v>
      </c>
      <c r="D195" s="17" t="s">
        <v>1372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1235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1211</v>
      </c>
      <c r="C197" s="17" t="s">
        <v>295</v>
      </c>
      <c r="D197" s="17" t="s">
        <v>1373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1214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1211</v>
      </c>
      <c r="C198" s="17" t="s">
        <v>1374</v>
      </c>
      <c r="D198" s="17" t="s">
        <v>1373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1211</v>
      </c>
      <c r="C199" s="17" t="s">
        <v>1375</v>
      </c>
      <c r="D199" s="17" t="s">
        <v>1373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1211</v>
      </c>
      <c r="C200" s="17" t="s">
        <v>833</v>
      </c>
      <c r="D200" s="17" t="s">
        <v>833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1235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1211</v>
      </c>
      <c r="C202" s="17" t="s">
        <v>1376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1211</v>
      </c>
      <c r="C203" s="17" t="s">
        <v>1377</v>
      </c>
      <c r="D203" s="17" t="s">
        <v>1377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1212</v>
      </c>
      <c r="C204" s="17" t="s">
        <v>1378</v>
      </c>
      <c r="D204" s="17" t="s">
        <v>1377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1218</v>
      </c>
      <c r="C205" s="17" t="s">
        <v>34</v>
      </c>
      <c r="D205" s="17" t="s">
        <v>1379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1211</v>
      </c>
      <c r="C206" s="17" t="s">
        <v>1380</v>
      </c>
      <c r="D206" s="17" t="s">
        <v>1379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1211</v>
      </c>
      <c r="C207" s="17" t="s">
        <v>458</v>
      </c>
      <c r="D207" s="17" t="s">
        <v>1379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1211</v>
      </c>
      <c r="C208" s="17" t="s">
        <v>1381</v>
      </c>
      <c r="D208" s="17" t="s">
        <v>1382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1211</v>
      </c>
      <c r="C209" s="17" t="s">
        <v>943</v>
      </c>
      <c r="D209" s="17" t="s">
        <v>1382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1211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1211</v>
      </c>
      <c r="C211" s="17" t="s">
        <v>1383</v>
      </c>
      <c r="D211" s="17" t="s">
        <v>1384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1244</v>
      </c>
      <c r="C212" s="17" t="s">
        <v>1385</v>
      </c>
      <c r="D212" s="17" t="s">
        <v>1384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1236</v>
      </c>
      <c r="C213" s="17" t="s">
        <v>1386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1211</v>
      </c>
      <c r="C214" s="17" t="s">
        <v>1387</v>
      </c>
      <c r="D214" s="17" t="s">
        <v>1388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1212</v>
      </c>
      <c r="C215" s="17" t="s">
        <v>1389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1211</v>
      </c>
      <c r="C216" s="17" t="s">
        <v>1390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1211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1211</v>
      </c>
      <c r="C218" s="17" t="s">
        <v>1391</v>
      </c>
      <c r="D218" s="17" t="s">
        <v>1392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1211</v>
      </c>
      <c r="C219" s="17" t="s">
        <v>1393</v>
      </c>
      <c r="D219" s="17" t="s">
        <v>1392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1211</v>
      </c>
      <c r="C220" s="17" t="s">
        <v>1394</v>
      </c>
      <c r="D220" s="17" t="s">
        <v>1392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1211</v>
      </c>
      <c r="C221" s="17" t="s">
        <v>1395</v>
      </c>
      <c r="D221" s="17" t="s">
        <v>1396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1211</v>
      </c>
      <c r="C222" s="17" t="s">
        <v>1397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1211</v>
      </c>
      <c r="C223" s="17" t="s">
        <v>1398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1211</v>
      </c>
      <c r="C224" s="17" t="s">
        <v>1399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1211</v>
      </c>
      <c r="C225" s="17" t="s">
        <v>1400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1227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1211</v>
      </c>
      <c r="C227" s="17" t="s">
        <v>1401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1211</v>
      </c>
      <c r="C228" s="17" t="s">
        <v>1402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1236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1211</v>
      </c>
      <c r="C230" s="17" t="s">
        <v>908</v>
      </c>
      <c r="D230" s="17" t="s">
        <v>1403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1211</v>
      </c>
      <c r="C231" s="17" t="s">
        <v>1404</v>
      </c>
      <c r="D231" s="17" t="s">
        <v>1403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1211</v>
      </c>
      <c r="C232" s="17" t="s">
        <v>1403</v>
      </c>
      <c r="D232" s="17" t="s">
        <v>1403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1211</v>
      </c>
      <c r="C233" s="17" t="s">
        <v>1405</v>
      </c>
      <c r="D233" s="17" t="s">
        <v>1403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1211</v>
      </c>
      <c r="C234" s="17" t="s">
        <v>1406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1236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1212</v>
      </c>
      <c r="C236" s="17" t="s">
        <v>1407</v>
      </c>
      <c r="D236" s="17" t="s">
        <v>1407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1211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1211</v>
      </c>
      <c r="C238" s="17" t="s">
        <v>1408</v>
      </c>
      <c r="D238" s="17" t="s">
        <v>1409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1211</v>
      </c>
      <c r="C239" s="17" t="s">
        <v>636</v>
      </c>
      <c r="D239" s="17" t="s">
        <v>1409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1211</v>
      </c>
      <c r="C240" s="17" t="s">
        <v>1410</v>
      </c>
      <c r="D240" s="17" t="s">
        <v>1411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1235</v>
      </c>
      <c r="C241" s="17" t="s">
        <v>1412</v>
      </c>
      <c r="D241" s="17" t="s">
        <v>1411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1211</v>
      </c>
      <c r="C242" s="17" t="s">
        <v>1287</v>
      </c>
      <c r="D242" s="17" t="s">
        <v>1413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1211</v>
      </c>
      <c r="C243" s="17" t="s">
        <v>1414</v>
      </c>
      <c r="D243" s="17" t="s">
        <v>1413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1211</v>
      </c>
      <c r="C244" s="17" t="s">
        <v>1415</v>
      </c>
      <c r="D244" s="17" t="s">
        <v>1413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1212</v>
      </c>
      <c r="C245" s="17" t="s">
        <v>1416</v>
      </c>
      <c r="D245" s="17" t="s">
        <v>1413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1211</v>
      </c>
      <c r="C246" s="17" t="s">
        <v>186</v>
      </c>
      <c r="D246" s="17" t="s">
        <v>1413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1235</v>
      </c>
      <c r="C247" s="17" t="s">
        <v>1417</v>
      </c>
      <c r="D247" s="17" t="s">
        <v>1418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1211</v>
      </c>
      <c r="C248" s="17" t="s">
        <v>752</v>
      </c>
      <c r="D248" s="17" t="s">
        <v>1418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1211</v>
      </c>
      <c r="C249" s="17" t="s">
        <v>1419</v>
      </c>
      <c r="D249" s="17" t="s">
        <v>1420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1211</v>
      </c>
      <c r="C250" s="17" t="s">
        <v>1421</v>
      </c>
      <c r="D250" s="17" t="s">
        <v>1420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1236</v>
      </c>
      <c r="C251" s="17" t="s">
        <v>831</v>
      </c>
      <c r="D251" s="17" t="s">
        <v>1422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1211</v>
      </c>
      <c r="C252" s="17" t="s">
        <v>138</v>
      </c>
      <c r="D252" s="17" t="s">
        <v>1422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1236</v>
      </c>
      <c r="C253" s="17" t="s">
        <v>1423</v>
      </c>
      <c r="D253" s="17" t="s">
        <v>1424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1236</v>
      </c>
      <c r="C254" s="17" t="s">
        <v>1425</v>
      </c>
      <c r="D254" s="17" t="s">
        <v>1424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1211</v>
      </c>
      <c r="C255" s="17" t="s">
        <v>1426</v>
      </c>
      <c r="D255" s="17" t="s">
        <v>1427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1211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1211</v>
      </c>
      <c r="C257" s="17" t="s">
        <v>1428</v>
      </c>
      <c r="D257" s="17" t="s">
        <v>1429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1211</v>
      </c>
      <c r="C258" s="17" t="s">
        <v>1430</v>
      </c>
      <c r="D258" s="17" t="s">
        <v>1429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1227</v>
      </c>
      <c r="C259" s="17" t="s">
        <v>1431</v>
      </c>
      <c r="D259" s="17" t="s">
        <v>1429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1211</v>
      </c>
      <c r="C260" s="17" t="s">
        <v>1429</v>
      </c>
      <c r="D260" s="17" t="s">
        <v>1429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1235</v>
      </c>
      <c r="C261" s="17" t="s">
        <v>508</v>
      </c>
      <c r="D261" s="17" t="s">
        <v>508</v>
      </c>
      <c r="E261" s="17" t="s">
        <v>504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1211</v>
      </c>
      <c r="C262" s="17" t="s">
        <v>1432</v>
      </c>
      <c r="D262" s="17" t="s">
        <v>508</v>
      </c>
      <c r="E262" s="17" t="s">
        <v>504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1211</v>
      </c>
      <c r="C263" s="17" t="s">
        <v>1433</v>
      </c>
      <c r="D263" s="17" t="s">
        <v>1434</v>
      </c>
      <c r="E263" s="17" t="s">
        <v>504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1211</v>
      </c>
      <c r="C264" s="17" t="s">
        <v>1435</v>
      </c>
      <c r="D264" s="17" t="s">
        <v>1434</v>
      </c>
      <c r="E264" s="17" t="s">
        <v>504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1211</v>
      </c>
      <c r="C265" s="17" t="s">
        <v>1436</v>
      </c>
      <c r="D265" s="17" t="s">
        <v>1434</v>
      </c>
      <c r="E265" s="17" t="s">
        <v>504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1236</v>
      </c>
      <c r="C266" s="17" t="s">
        <v>1437</v>
      </c>
      <c r="D266" s="17" t="s">
        <v>1434</v>
      </c>
      <c r="E266" s="17" t="s">
        <v>504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1211</v>
      </c>
      <c r="C267" s="17" t="s">
        <v>514</v>
      </c>
      <c r="D267" s="17" t="s">
        <v>514</v>
      </c>
      <c r="E267" s="17" t="s">
        <v>504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1211</v>
      </c>
      <c r="C268" s="17" t="s">
        <v>1438</v>
      </c>
      <c r="D268" s="17" t="s">
        <v>1439</v>
      </c>
      <c r="E268" s="17" t="s">
        <v>504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1244</v>
      </c>
      <c r="C269" s="17" t="s">
        <v>519</v>
      </c>
      <c r="D269" s="17" t="s">
        <v>519</v>
      </c>
      <c r="E269" s="17" t="s">
        <v>504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1236</v>
      </c>
      <c r="C270" s="17" t="s">
        <v>570</v>
      </c>
      <c r="D270" s="17" t="s">
        <v>570</v>
      </c>
      <c r="E270" s="17" t="s">
        <v>504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1211</v>
      </c>
      <c r="C271" s="17" t="s">
        <v>1440</v>
      </c>
      <c r="D271" s="17" t="s">
        <v>570</v>
      </c>
      <c r="E271" s="17" t="s">
        <v>504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1211</v>
      </c>
      <c r="C272" s="17" t="s">
        <v>573</v>
      </c>
      <c r="D272" s="17" t="s">
        <v>570</v>
      </c>
      <c r="E272" s="17" t="s">
        <v>504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1211</v>
      </c>
      <c r="C273" s="17" t="s">
        <v>530</v>
      </c>
      <c r="D273" s="17" t="s">
        <v>530</v>
      </c>
      <c r="E273" s="17" t="s">
        <v>504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1214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1211</v>
      </c>
      <c r="C274" s="17" t="s">
        <v>581</v>
      </c>
      <c r="D274" s="17" t="s">
        <v>581</v>
      </c>
      <c r="E274" s="17" t="s">
        <v>504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1211</v>
      </c>
      <c r="C275" s="17" t="s">
        <v>1441</v>
      </c>
      <c r="D275" s="17" t="s">
        <v>581</v>
      </c>
      <c r="E275" s="17" t="s">
        <v>504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1235</v>
      </c>
      <c r="C276" s="17" t="s">
        <v>558</v>
      </c>
      <c r="D276" s="17" t="s">
        <v>559</v>
      </c>
      <c r="E276" s="17" t="s">
        <v>504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1236</v>
      </c>
      <c r="C277" s="17" t="s">
        <v>526</v>
      </c>
      <c r="D277" s="17" t="s">
        <v>526</v>
      </c>
      <c r="E277" s="17" t="s">
        <v>504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1236</v>
      </c>
      <c r="C278" s="17" t="s">
        <v>1442</v>
      </c>
      <c r="D278" s="17" t="s">
        <v>516</v>
      </c>
      <c r="E278" s="17" t="s">
        <v>504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1211</v>
      </c>
      <c r="C279" s="17" t="s">
        <v>1443</v>
      </c>
      <c r="D279" s="17" t="s">
        <v>1444</v>
      </c>
      <c r="E279" s="17" t="s">
        <v>504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1235</v>
      </c>
      <c r="C280" s="17" t="s">
        <v>1445</v>
      </c>
      <c r="D280" s="17" t="s">
        <v>1445</v>
      </c>
      <c r="E280" s="17" t="s">
        <v>504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1211</v>
      </c>
      <c r="C281" s="17" t="s">
        <v>555</v>
      </c>
      <c r="D281" s="17" t="s">
        <v>555</v>
      </c>
      <c r="E281" s="17" t="s">
        <v>504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1211</v>
      </c>
      <c r="C282" s="17" t="s">
        <v>1446</v>
      </c>
      <c r="D282" s="17" t="s">
        <v>1446</v>
      </c>
      <c r="E282" s="17" t="s">
        <v>504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1211</v>
      </c>
      <c r="C283" s="17" t="s">
        <v>594</v>
      </c>
      <c r="D283" s="17" t="s">
        <v>594</v>
      </c>
      <c r="E283" s="17" t="s">
        <v>504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1235</v>
      </c>
      <c r="C284" s="17" t="s">
        <v>579</v>
      </c>
      <c r="D284" s="17" t="s">
        <v>579</v>
      </c>
      <c r="E284" s="17" t="s">
        <v>504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1211</v>
      </c>
      <c r="C285" s="17" t="s">
        <v>1447</v>
      </c>
      <c r="D285" s="17" t="s">
        <v>579</v>
      </c>
      <c r="E285" s="17" t="s">
        <v>504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1244</v>
      </c>
      <c r="C286" s="17" t="s">
        <v>578</v>
      </c>
      <c r="D286" s="17" t="s">
        <v>579</v>
      </c>
      <c r="E286" s="17" t="s">
        <v>504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1211</v>
      </c>
      <c r="C287" s="17" t="s">
        <v>521</v>
      </c>
      <c r="D287" s="17" t="s">
        <v>521</v>
      </c>
      <c r="E287" s="17" t="s">
        <v>504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1211</v>
      </c>
      <c r="C288" s="17" t="s">
        <v>1448</v>
      </c>
      <c r="D288" s="17" t="s">
        <v>521</v>
      </c>
      <c r="E288" s="17" t="s">
        <v>504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1211</v>
      </c>
      <c r="C289" s="17" t="s">
        <v>1449</v>
      </c>
      <c r="D289" s="17" t="s">
        <v>1449</v>
      </c>
      <c r="E289" s="17" t="s">
        <v>504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1211</v>
      </c>
      <c r="C290" s="17" t="s">
        <v>513</v>
      </c>
      <c r="D290" s="17" t="s">
        <v>513</v>
      </c>
      <c r="E290" s="17" t="s">
        <v>504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1211</v>
      </c>
      <c r="C291" s="17" t="s">
        <v>1450</v>
      </c>
      <c r="D291" s="17" t="s">
        <v>1451</v>
      </c>
      <c r="E291" s="17" t="s">
        <v>504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1235</v>
      </c>
      <c r="C292" s="17" t="s">
        <v>571</v>
      </c>
      <c r="D292" s="17" t="s">
        <v>571</v>
      </c>
      <c r="E292" s="17" t="s">
        <v>504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1211</v>
      </c>
      <c r="C293" s="17" t="s">
        <v>1452</v>
      </c>
      <c r="D293" s="17" t="s">
        <v>571</v>
      </c>
      <c r="E293" s="17" t="s">
        <v>504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1235</v>
      </c>
      <c r="C294" s="17" t="s">
        <v>1453</v>
      </c>
      <c r="D294" s="17" t="s">
        <v>1454</v>
      </c>
      <c r="E294" s="17" t="s">
        <v>504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1236</v>
      </c>
      <c r="C295" s="17" t="s">
        <v>1455</v>
      </c>
      <c r="D295" s="17" t="s">
        <v>1455</v>
      </c>
      <c r="E295" s="17" t="s">
        <v>504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1236</v>
      </c>
      <c r="C296" s="17" t="s">
        <v>1456</v>
      </c>
      <c r="D296" s="17" t="s">
        <v>1455</v>
      </c>
      <c r="E296" s="17" t="s">
        <v>504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1211</v>
      </c>
      <c r="C297" s="17" t="s">
        <v>553</v>
      </c>
      <c r="D297" s="17" t="s">
        <v>553</v>
      </c>
      <c r="E297" s="17" t="s">
        <v>504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1211</v>
      </c>
      <c r="C298" s="17" t="s">
        <v>172</v>
      </c>
      <c r="D298" s="17" t="s">
        <v>1284</v>
      </c>
      <c r="E298" s="17" t="s">
        <v>504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1236</v>
      </c>
      <c r="C299" s="17" t="s">
        <v>1457</v>
      </c>
      <c r="D299" s="17" t="s">
        <v>1458</v>
      </c>
      <c r="E299" s="17" t="s">
        <v>504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1211</v>
      </c>
      <c r="C300" s="17" t="s">
        <v>1459</v>
      </c>
      <c r="D300" s="17" t="s">
        <v>510</v>
      </c>
      <c r="E300" s="17" t="s">
        <v>504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1227</v>
      </c>
      <c r="C301" s="17" t="s">
        <v>1460</v>
      </c>
      <c r="D301" s="17" t="s">
        <v>510</v>
      </c>
      <c r="E301" s="17" t="s">
        <v>504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1235</v>
      </c>
      <c r="C302" s="17" t="s">
        <v>1461</v>
      </c>
      <c r="D302" s="17" t="s">
        <v>510</v>
      </c>
      <c r="E302" s="17" t="s">
        <v>504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1211</v>
      </c>
      <c r="C303" s="17" t="s">
        <v>1462</v>
      </c>
      <c r="D303" s="17" t="s">
        <v>510</v>
      </c>
      <c r="E303" s="17" t="s">
        <v>504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1236</v>
      </c>
      <c r="C304" s="17" t="s">
        <v>1463</v>
      </c>
      <c r="D304" s="17" t="s">
        <v>427</v>
      </c>
      <c r="E304" s="17" t="s">
        <v>504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1211</v>
      </c>
      <c r="C305" s="17" t="s">
        <v>1464</v>
      </c>
      <c r="D305" s="17" t="s">
        <v>1465</v>
      </c>
      <c r="E305" s="17" t="s">
        <v>504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1211</v>
      </c>
      <c r="C306" s="17" t="s">
        <v>1466</v>
      </c>
      <c r="D306" s="17" t="s">
        <v>1466</v>
      </c>
      <c r="E306" s="17" t="s">
        <v>504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1211</v>
      </c>
      <c r="C307" s="17" t="s">
        <v>797</v>
      </c>
      <c r="D307" s="17" t="s">
        <v>798</v>
      </c>
      <c r="E307" s="17" t="s">
        <v>504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1211</v>
      </c>
      <c r="C308" s="17" t="s">
        <v>798</v>
      </c>
      <c r="D308" s="17" t="s">
        <v>798</v>
      </c>
      <c r="E308" s="17" t="s">
        <v>504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1211</v>
      </c>
      <c r="C309" s="17" t="s">
        <v>1467</v>
      </c>
      <c r="D309" s="17" t="s">
        <v>1468</v>
      </c>
      <c r="E309" s="17" t="s">
        <v>504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1211</v>
      </c>
      <c r="C310" s="17" t="s">
        <v>565</v>
      </c>
      <c r="D310" s="17" t="s">
        <v>565</v>
      </c>
      <c r="E310" s="17" t="s">
        <v>504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1211</v>
      </c>
      <c r="C311" s="17" t="s">
        <v>1469</v>
      </c>
      <c r="D311" s="17" t="s">
        <v>1469</v>
      </c>
      <c r="E311" s="17" t="s">
        <v>504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1244</v>
      </c>
      <c r="C312" s="17" t="s">
        <v>535</v>
      </c>
      <c r="D312" s="17" t="s">
        <v>535</v>
      </c>
      <c r="E312" s="17" t="s">
        <v>504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1211</v>
      </c>
      <c r="C313" s="17" t="s">
        <v>723</v>
      </c>
      <c r="D313" s="17" t="s">
        <v>1470</v>
      </c>
      <c r="E313" s="17" t="s">
        <v>504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1236</v>
      </c>
      <c r="C314" s="17" t="s">
        <v>1471</v>
      </c>
      <c r="D314" s="17" t="s">
        <v>1471</v>
      </c>
      <c r="E314" s="17" t="s">
        <v>504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1211</v>
      </c>
      <c r="C315" s="17" t="s">
        <v>580</v>
      </c>
      <c r="D315" s="17" t="s">
        <v>580</v>
      </c>
      <c r="E315" s="17" t="s">
        <v>504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1288</v>
      </c>
      <c r="C316" s="17" t="s">
        <v>1472</v>
      </c>
      <c r="D316" s="17" t="s">
        <v>1473</v>
      </c>
      <c r="E316" s="17" t="s">
        <v>504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1211</v>
      </c>
      <c r="C317" s="17" t="s">
        <v>1474</v>
      </c>
      <c r="D317" s="17" t="s">
        <v>505</v>
      </c>
      <c r="E317" s="17" t="s">
        <v>504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1227</v>
      </c>
      <c r="C318" s="17" t="s">
        <v>1475</v>
      </c>
      <c r="D318" s="17" t="s">
        <v>505</v>
      </c>
      <c r="E318" s="17" t="s">
        <v>504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1211</v>
      </c>
      <c r="C319" s="17" t="s">
        <v>371</v>
      </c>
      <c r="D319" s="17" t="s">
        <v>505</v>
      </c>
      <c r="E319" s="17" t="s">
        <v>504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1244</v>
      </c>
      <c r="C320" s="17" t="s">
        <v>1476</v>
      </c>
      <c r="D320" s="17" t="s">
        <v>505</v>
      </c>
      <c r="E320" s="17" t="s">
        <v>504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1236</v>
      </c>
      <c r="C321" s="17" t="s">
        <v>588</v>
      </c>
      <c r="D321" s="17" t="s">
        <v>589</v>
      </c>
      <c r="E321" s="17" t="s">
        <v>504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1211</v>
      </c>
      <c r="C322" s="17" t="s">
        <v>589</v>
      </c>
      <c r="D322" s="17" t="s">
        <v>589</v>
      </c>
      <c r="E322" s="17" t="s">
        <v>504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1288</v>
      </c>
      <c r="C323" s="17" t="s">
        <v>560</v>
      </c>
      <c r="D323" s="17" t="s">
        <v>560</v>
      </c>
      <c r="E323" s="17" t="s">
        <v>504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1211</v>
      </c>
      <c r="C324" s="17" t="s">
        <v>182</v>
      </c>
      <c r="D324" s="17" t="s">
        <v>560</v>
      </c>
      <c r="E324" s="17" t="s">
        <v>504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1214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1235</v>
      </c>
      <c r="C325" s="17" t="s">
        <v>1477</v>
      </c>
      <c r="D325" s="17" t="s">
        <v>1477</v>
      </c>
      <c r="E325" s="17" t="s">
        <v>504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1211</v>
      </c>
      <c r="C326" s="17" t="s">
        <v>1478</v>
      </c>
      <c r="D326" s="17" t="s">
        <v>1479</v>
      </c>
      <c r="E326" s="17" t="s">
        <v>504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1236</v>
      </c>
      <c r="C327" s="17" t="s">
        <v>1479</v>
      </c>
      <c r="D327" s="17" t="s">
        <v>1479</v>
      </c>
      <c r="E327" s="17" t="s">
        <v>504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1214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1211</v>
      </c>
      <c r="C328" s="17" t="s">
        <v>1480</v>
      </c>
      <c r="D328" s="17" t="s">
        <v>1479</v>
      </c>
      <c r="E328" s="17" t="s">
        <v>504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1236</v>
      </c>
      <c r="C329" s="17" t="s">
        <v>1481</v>
      </c>
      <c r="D329" s="17" t="s">
        <v>550</v>
      </c>
      <c r="E329" s="17" t="s">
        <v>504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1235</v>
      </c>
      <c r="C330" s="17" t="s">
        <v>540</v>
      </c>
      <c r="D330" s="17" t="s">
        <v>540</v>
      </c>
      <c r="E330" s="17" t="s">
        <v>504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1236</v>
      </c>
      <c r="C331" s="17" t="s">
        <v>541</v>
      </c>
      <c r="D331" s="17" t="s">
        <v>540</v>
      </c>
      <c r="E331" s="17" t="s">
        <v>504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1211</v>
      </c>
      <c r="C332" s="17" t="s">
        <v>567</v>
      </c>
      <c r="D332" s="17" t="s">
        <v>567</v>
      </c>
      <c r="E332" s="17" t="s">
        <v>504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1236</v>
      </c>
      <c r="C333" s="17" t="s">
        <v>537</v>
      </c>
      <c r="D333" s="17" t="s">
        <v>537</v>
      </c>
      <c r="E333" s="17" t="s">
        <v>504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1236</v>
      </c>
      <c r="C334" s="17" t="s">
        <v>1482</v>
      </c>
      <c r="D334" s="17" t="s">
        <v>599</v>
      </c>
      <c r="E334" s="17" t="s">
        <v>504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1235</v>
      </c>
      <c r="C335" s="17" t="s">
        <v>1483</v>
      </c>
      <c r="D335" s="17" t="s">
        <v>548</v>
      </c>
      <c r="E335" s="17" t="s">
        <v>504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1227</v>
      </c>
      <c r="C336" s="17" t="s">
        <v>547</v>
      </c>
      <c r="D336" s="17" t="s">
        <v>548</v>
      </c>
      <c r="E336" s="17" t="s">
        <v>504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1211</v>
      </c>
      <c r="C337" s="17" t="s">
        <v>1484</v>
      </c>
      <c r="D337" s="17" t="s">
        <v>1484</v>
      </c>
      <c r="E337" s="17" t="s">
        <v>504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1211</v>
      </c>
      <c r="C338" s="17" t="s">
        <v>561</v>
      </c>
      <c r="D338" s="17" t="s">
        <v>1485</v>
      </c>
      <c r="E338" s="17" t="s">
        <v>504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1211</v>
      </c>
      <c r="C339" s="17" t="s">
        <v>454</v>
      </c>
      <c r="D339" s="17" t="s">
        <v>1486</v>
      </c>
      <c r="E339" s="17" t="s">
        <v>504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1211</v>
      </c>
      <c r="C340" s="17" t="s">
        <v>1487</v>
      </c>
      <c r="D340" s="17" t="s">
        <v>1486</v>
      </c>
      <c r="E340" s="17" t="s">
        <v>504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1235</v>
      </c>
      <c r="C341" s="17" t="s">
        <v>552</v>
      </c>
      <c r="D341" s="17" t="s">
        <v>1486</v>
      </c>
      <c r="E341" s="17" t="s">
        <v>504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1211</v>
      </c>
      <c r="C342" s="17" t="s">
        <v>1488</v>
      </c>
      <c r="D342" s="17" t="s">
        <v>1488</v>
      </c>
      <c r="E342" s="17" t="s">
        <v>504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1236</v>
      </c>
      <c r="C343" s="17" t="s">
        <v>1489</v>
      </c>
      <c r="D343" s="17" t="s">
        <v>545</v>
      </c>
      <c r="E343" s="17" t="s">
        <v>504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1211</v>
      </c>
      <c r="C344" s="17" t="s">
        <v>1490</v>
      </c>
      <c r="D344" s="17" t="s">
        <v>1491</v>
      </c>
      <c r="E344" s="17" t="s">
        <v>504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1211</v>
      </c>
      <c r="C345" s="17" t="s">
        <v>1492</v>
      </c>
      <c r="D345" s="17" t="s">
        <v>1493</v>
      </c>
      <c r="E345" s="17" t="s">
        <v>504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1236</v>
      </c>
      <c r="C346" s="17" t="s">
        <v>1493</v>
      </c>
      <c r="D346" s="17" t="s">
        <v>1493</v>
      </c>
      <c r="E346" s="17" t="s">
        <v>504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1212</v>
      </c>
      <c r="C347" s="17" t="s">
        <v>1494</v>
      </c>
      <c r="D347" s="17" t="s">
        <v>1494</v>
      </c>
      <c r="E347" s="17" t="s">
        <v>504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1211</v>
      </c>
      <c r="C348" s="17" t="s">
        <v>1495</v>
      </c>
      <c r="D348" s="17" t="s">
        <v>1496</v>
      </c>
      <c r="E348" s="17" t="s">
        <v>504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1211</v>
      </c>
      <c r="C349" s="17" t="s">
        <v>1497</v>
      </c>
      <c r="D349" s="17" t="s">
        <v>1155</v>
      </c>
      <c r="E349" s="17" t="s">
        <v>504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1236</v>
      </c>
      <c r="C350" s="17" t="s">
        <v>1498</v>
      </c>
      <c r="D350" s="17" t="s">
        <v>1155</v>
      </c>
      <c r="E350" s="17" t="s">
        <v>504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1227</v>
      </c>
      <c r="C351" s="17" t="s">
        <v>1499</v>
      </c>
      <c r="D351" s="17" t="s">
        <v>569</v>
      </c>
      <c r="E351" s="17" t="s">
        <v>504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1235</v>
      </c>
      <c r="C352" s="17" t="s">
        <v>1500</v>
      </c>
      <c r="D352" s="17" t="s">
        <v>569</v>
      </c>
      <c r="E352" s="17" t="s">
        <v>504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1211</v>
      </c>
      <c r="C353" s="17" t="s">
        <v>511</v>
      </c>
      <c r="D353" s="17" t="s">
        <v>511</v>
      </c>
      <c r="E353" s="17" t="s">
        <v>504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1211</v>
      </c>
      <c r="C354" s="17" t="s">
        <v>1501</v>
      </c>
      <c r="D354" s="17" t="s">
        <v>1502</v>
      </c>
      <c r="E354" s="17" t="s">
        <v>504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1211</v>
      </c>
      <c r="C355" s="17" t="s">
        <v>1503</v>
      </c>
      <c r="D355" s="17" t="s">
        <v>1503</v>
      </c>
      <c r="E355" s="17" t="s">
        <v>504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1227</v>
      </c>
      <c r="C356" s="17" t="s">
        <v>575</v>
      </c>
      <c r="D356" s="17" t="s">
        <v>575</v>
      </c>
      <c r="E356" s="17" t="s">
        <v>504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1211</v>
      </c>
      <c r="C357" s="17" t="s">
        <v>1504</v>
      </c>
      <c r="D357" s="17" t="s">
        <v>1504</v>
      </c>
      <c r="E357" s="17" t="s">
        <v>504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1235</v>
      </c>
      <c r="C358" s="17" t="s">
        <v>1505</v>
      </c>
      <c r="D358" s="17" t="s">
        <v>1506</v>
      </c>
      <c r="E358" s="17" t="s">
        <v>504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1211</v>
      </c>
      <c r="C359" s="17" t="s">
        <v>533</v>
      </c>
      <c r="D359" s="17" t="s">
        <v>533</v>
      </c>
      <c r="E359" s="17" t="s">
        <v>504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1211</v>
      </c>
      <c r="C360" s="17" t="s">
        <v>1507</v>
      </c>
      <c r="D360" s="17" t="s">
        <v>1507</v>
      </c>
      <c r="E360" s="17" t="s">
        <v>504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1211</v>
      </c>
      <c r="C361" s="17" t="s">
        <v>563</v>
      </c>
      <c r="D361" s="17" t="s">
        <v>564</v>
      </c>
      <c r="E361" s="17" t="s">
        <v>504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1211</v>
      </c>
      <c r="C362" s="17" t="s">
        <v>1508</v>
      </c>
      <c r="D362" s="17" t="s">
        <v>564</v>
      </c>
      <c r="E362" s="17" t="s">
        <v>504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1214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1236</v>
      </c>
      <c r="C363" s="17" t="s">
        <v>1509</v>
      </c>
      <c r="D363" s="17" t="s">
        <v>564</v>
      </c>
      <c r="E363" s="17" t="s">
        <v>504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1288</v>
      </c>
      <c r="C364" s="17" t="s">
        <v>1412</v>
      </c>
      <c r="D364" s="17" t="s">
        <v>564</v>
      </c>
      <c r="E364" s="17" t="s">
        <v>504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1214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1227</v>
      </c>
      <c r="C365" s="17" t="s">
        <v>596</v>
      </c>
      <c r="D365" s="17" t="s">
        <v>597</v>
      </c>
      <c r="E365" s="17" t="s">
        <v>504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1211</v>
      </c>
      <c r="C366" s="17" t="s">
        <v>1510</v>
      </c>
      <c r="D366" s="17" t="s">
        <v>1510</v>
      </c>
      <c r="E366" s="17" t="s">
        <v>504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1235</v>
      </c>
      <c r="C367" s="17" t="s">
        <v>1511</v>
      </c>
      <c r="D367" s="17" t="s">
        <v>1512</v>
      </c>
      <c r="E367" s="17" t="s">
        <v>504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1211</v>
      </c>
      <c r="C368" s="17" t="s">
        <v>1015</v>
      </c>
      <c r="D368" s="17" t="s">
        <v>1512</v>
      </c>
      <c r="E368" s="17" t="s">
        <v>504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1211</v>
      </c>
      <c r="C369" s="17" t="s">
        <v>1513</v>
      </c>
      <c r="D369" s="17" t="s">
        <v>1514</v>
      </c>
      <c r="E369" s="17" t="s">
        <v>504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1211</v>
      </c>
      <c r="C370" s="17" t="s">
        <v>1514</v>
      </c>
      <c r="D370" s="17" t="s">
        <v>1514</v>
      </c>
      <c r="E370" s="17" t="s">
        <v>504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1211</v>
      </c>
      <c r="C371" s="17" t="s">
        <v>1515</v>
      </c>
      <c r="D371" s="17" t="s">
        <v>1515</v>
      </c>
      <c r="E371" s="17" t="s">
        <v>504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1211</v>
      </c>
      <c r="C372" s="17" t="s">
        <v>538</v>
      </c>
      <c r="D372" s="17" t="s">
        <v>538</v>
      </c>
      <c r="E372" s="17" t="s">
        <v>504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1211</v>
      </c>
      <c r="C373" s="17" t="s">
        <v>1516</v>
      </c>
      <c r="D373" s="17" t="s">
        <v>1517</v>
      </c>
      <c r="E373" s="17" t="s">
        <v>504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1227</v>
      </c>
      <c r="C374" s="17" t="s">
        <v>1518</v>
      </c>
      <c r="D374" s="17" t="s">
        <v>1517</v>
      </c>
      <c r="E374" s="17" t="s">
        <v>504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1211</v>
      </c>
      <c r="C375" s="17" t="s">
        <v>531</v>
      </c>
      <c r="D375" s="17" t="s">
        <v>1519</v>
      </c>
      <c r="E375" s="17" t="s">
        <v>504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1211</v>
      </c>
      <c r="C376" s="17" t="s">
        <v>1520</v>
      </c>
      <c r="D376" s="17" t="s">
        <v>1520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1211</v>
      </c>
      <c r="C377" s="17" t="s">
        <v>1521</v>
      </c>
      <c r="D377" s="17" t="s">
        <v>1520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1236</v>
      </c>
      <c r="C378" s="17" t="s">
        <v>1522</v>
      </c>
      <c r="D378" s="17" t="s">
        <v>1520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1211</v>
      </c>
      <c r="C379" s="17" t="s">
        <v>1523</v>
      </c>
      <c r="D379" s="17" t="s">
        <v>1524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1227</v>
      </c>
      <c r="C380" s="17" t="s">
        <v>866</v>
      </c>
      <c r="D380" s="17" t="s">
        <v>867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1227</v>
      </c>
      <c r="C381" s="17" t="s">
        <v>1525</v>
      </c>
      <c r="D381" s="17" t="s">
        <v>867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1211</v>
      </c>
      <c r="C382" s="17" t="s">
        <v>840</v>
      </c>
      <c r="D382" s="17" t="s">
        <v>840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1211</v>
      </c>
      <c r="C383" s="17" t="s">
        <v>972</v>
      </c>
      <c r="D383" s="17" t="s">
        <v>972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1211</v>
      </c>
      <c r="C384" s="17" t="s">
        <v>1526</v>
      </c>
      <c r="D384" s="17" t="s">
        <v>1526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1211</v>
      </c>
      <c r="C385" s="17" t="s">
        <v>1527</v>
      </c>
      <c r="D385" s="17" t="s">
        <v>946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1211</v>
      </c>
      <c r="C386" s="17" t="s">
        <v>946</v>
      </c>
      <c r="D386" s="17" t="s">
        <v>946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1211</v>
      </c>
      <c r="C387" s="17" t="s">
        <v>1528</v>
      </c>
      <c r="D387" s="17" t="s">
        <v>1529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1211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1211</v>
      </c>
      <c r="C389" s="17" t="s">
        <v>90</v>
      </c>
      <c r="D389" s="17" t="s">
        <v>1530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1211</v>
      </c>
      <c r="C390" s="17" t="s">
        <v>1531</v>
      </c>
      <c r="D390" s="17" t="s">
        <v>982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1211</v>
      </c>
      <c r="C391" s="17" t="s">
        <v>896</v>
      </c>
      <c r="D391" s="17" t="s">
        <v>1532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1211</v>
      </c>
      <c r="C392" s="17" t="s">
        <v>157</v>
      </c>
      <c r="D392" s="17" t="s">
        <v>1533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1236</v>
      </c>
      <c r="C393" s="17" t="s">
        <v>1534</v>
      </c>
      <c r="D393" s="17" t="s">
        <v>1533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1236</v>
      </c>
      <c r="C394" s="17" t="s">
        <v>984</v>
      </c>
      <c r="D394" s="17" t="s">
        <v>984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1211</v>
      </c>
      <c r="C395" s="17" t="s">
        <v>246</v>
      </c>
      <c r="D395" s="17" t="s">
        <v>978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1211</v>
      </c>
      <c r="C396" s="17" t="s">
        <v>1535</v>
      </c>
      <c r="D396" s="17" t="s">
        <v>978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1211</v>
      </c>
      <c r="C397" s="17" t="s">
        <v>1536</v>
      </c>
      <c r="D397" s="17" t="s">
        <v>1537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1211</v>
      </c>
      <c r="C398" s="17" t="s">
        <v>1538</v>
      </c>
      <c r="D398" s="17" t="s">
        <v>1538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1236</v>
      </c>
      <c r="C399" s="17" t="s">
        <v>1539</v>
      </c>
      <c r="D399" s="17" t="s">
        <v>1538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1211</v>
      </c>
      <c r="C400" s="17" t="s">
        <v>1540</v>
      </c>
      <c r="D400" s="17" t="s">
        <v>1540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1236</v>
      </c>
      <c r="C401" s="17" t="s">
        <v>1541</v>
      </c>
      <c r="D401" s="17" t="s">
        <v>1542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1236</v>
      </c>
      <c r="C402" s="17" t="s">
        <v>1543</v>
      </c>
      <c r="D402" s="17" t="s">
        <v>1544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1211</v>
      </c>
      <c r="C403" s="17" t="s">
        <v>415</v>
      </c>
      <c r="D403" s="17" t="s">
        <v>1544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1244</v>
      </c>
      <c r="C404" s="17" t="s">
        <v>1545</v>
      </c>
      <c r="D404" s="17" t="s">
        <v>1544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1211</v>
      </c>
      <c r="C405" s="17" t="s">
        <v>1546</v>
      </c>
      <c r="D405" s="17" t="s">
        <v>1547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1211</v>
      </c>
      <c r="C406" s="17" t="s">
        <v>1548</v>
      </c>
      <c r="D406" s="17" t="s">
        <v>1547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1236</v>
      </c>
      <c r="C407" s="17" t="s">
        <v>1549</v>
      </c>
      <c r="D407" s="17" t="s">
        <v>1550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1236</v>
      </c>
      <c r="C408" s="17" t="s">
        <v>1551</v>
      </c>
      <c r="D408" s="17" t="s">
        <v>1552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1227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1211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1211</v>
      </c>
      <c r="C411" s="17" t="s">
        <v>1553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1212</v>
      </c>
      <c r="C412" s="17" t="s">
        <v>1554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1212</v>
      </c>
      <c r="C413" s="17" t="s">
        <v>1555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1236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1236</v>
      </c>
      <c r="C415" s="17" t="s">
        <v>582</v>
      </c>
      <c r="D415" s="17" t="s">
        <v>582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1211</v>
      </c>
      <c r="C416" s="17" t="s">
        <v>1556</v>
      </c>
      <c r="D416" s="17" t="s">
        <v>582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1235</v>
      </c>
      <c r="C417" s="17" t="s">
        <v>577</v>
      </c>
      <c r="D417" s="17" t="s">
        <v>577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1211</v>
      </c>
      <c r="C418" s="17" t="s">
        <v>1557</v>
      </c>
      <c r="D418" s="17" t="s">
        <v>1558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1212</v>
      </c>
      <c r="C419" s="17" t="s">
        <v>1559</v>
      </c>
      <c r="D419" s="17" t="s">
        <v>1560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1211</v>
      </c>
      <c r="C420" s="17" t="s">
        <v>1561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1236</v>
      </c>
      <c r="C421" s="17" t="s">
        <v>1562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1235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1227</v>
      </c>
      <c r="C423" s="17" t="s">
        <v>1563</v>
      </c>
      <c r="D423" s="17" t="s">
        <v>529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1211</v>
      </c>
      <c r="C424" s="17" t="s">
        <v>557</v>
      </c>
      <c r="D424" s="17" t="s">
        <v>557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1564</v>
      </c>
      <c r="C425" s="17" t="s">
        <v>1565</v>
      </c>
      <c r="D425" s="17" t="s">
        <v>1296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1211</v>
      </c>
      <c r="C426" s="17" t="s">
        <v>1566</v>
      </c>
      <c r="D426" s="17" t="s">
        <v>1567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1211</v>
      </c>
      <c r="C427" s="17" t="s">
        <v>1568</v>
      </c>
      <c r="D427" s="17" t="s">
        <v>1568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1235</v>
      </c>
      <c r="C428" s="17" t="s">
        <v>1569</v>
      </c>
      <c r="D428" s="17" t="s">
        <v>507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1211</v>
      </c>
      <c r="C429" s="17" t="s">
        <v>1570</v>
      </c>
      <c r="D429" s="17" t="s">
        <v>600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1227</v>
      </c>
      <c r="C430" s="17" t="s">
        <v>1571</v>
      </c>
      <c r="D430" s="17" t="s">
        <v>1572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1227</v>
      </c>
      <c r="C431" s="17" t="s">
        <v>1573</v>
      </c>
      <c r="D431" s="17" t="s">
        <v>502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1211</v>
      </c>
      <c r="C432" s="17" t="s">
        <v>1574</v>
      </c>
      <c r="D432" s="17" t="s">
        <v>502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1211</v>
      </c>
      <c r="C433" s="17" t="s">
        <v>701</v>
      </c>
      <c r="D433" s="17" t="s">
        <v>1575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1236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1211</v>
      </c>
      <c r="C435" s="17" t="s">
        <v>1576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1211</v>
      </c>
      <c r="C436" s="17" t="s">
        <v>700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1236</v>
      </c>
      <c r="C437" s="17" t="s">
        <v>1577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1211</v>
      </c>
      <c r="C438" s="17" t="s">
        <v>1578</v>
      </c>
      <c r="D438" s="17" t="s">
        <v>1578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1211</v>
      </c>
      <c r="C439" s="17" t="s">
        <v>1579</v>
      </c>
      <c r="D439" s="17" t="s">
        <v>1578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1211</v>
      </c>
      <c r="C440" s="17" t="s">
        <v>1580</v>
      </c>
      <c r="D440" s="17" t="s">
        <v>1578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1214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1211</v>
      </c>
      <c r="C441" s="17" t="s">
        <v>1581</v>
      </c>
      <c r="D441" s="17" t="s">
        <v>1578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1211</v>
      </c>
      <c r="C442" s="17" t="s">
        <v>1582</v>
      </c>
      <c r="D442" s="17" t="s">
        <v>1578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1211</v>
      </c>
      <c r="C443" s="17" t="s">
        <v>1583</v>
      </c>
      <c r="D443" s="17" t="s">
        <v>889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1211</v>
      </c>
      <c r="C444" s="17" t="s">
        <v>664</v>
      </c>
      <c r="D444" s="17" t="s">
        <v>889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1236</v>
      </c>
      <c r="C445" s="17" t="s">
        <v>1584</v>
      </c>
      <c r="D445" s="17" t="s">
        <v>889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1211</v>
      </c>
      <c r="C446" s="17" t="s">
        <v>1585</v>
      </c>
      <c r="D446" s="17" t="s">
        <v>1586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1211</v>
      </c>
      <c r="C447" s="17" t="s">
        <v>1587</v>
      </c>
      <c r="D447" s="17" t="s">
        <v>1587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1211</v>
      </c>
      <c r="C448" s="17" t="s">
        <v>1588</v>
      </c>
      <c r="D448" s="17" t="s">
        <v>1587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1214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1211</v>
      </c>
      <c r="C449" s="17" t="s">
        <v>1589</v>
      </c>
      <c r="D449" s="17" t="s">
        <v>1587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1211</v>
      </c>
      <c r="C450" s="17" t="s">
        <v>588</v>
      </c>
      <c r="D450" s="17" t="s">
        <v>588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1211</v>
      </c>
      <c r="C451" s="17" t="s">
        <v>1590</v>
      </c>
      <c r="D451" s="17" t="s">
        <v>1591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1211</v>
      </c>
      <c r="C452" s="17" t="s">
        <v>1592</v>
      </c>
      <c r="D452" s="17" t="s">
        <v>1591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1211</v>
      </c>
      <c r="C453" s="17" t="s">
        <v>1593</v>
      </c>
      <c r="D453" s="17" t="s">
        <v>1591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1211</v>
      </c>
      <c r="C454" s="17" t="s">
        <v>1594</v>
      </c>
      <c r="D454" s="17" t="s">
        <v>1591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1211</v>
      </c>
      <c r="C455" s="17" t="s">
        <v>1595</v>
      </c>
      <c r="D455" s="17" t="s">
        <v>1591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1211</v>
      </c>
      <c r="C456" s="17" t="s">
        <v>1596</v>
      </c>
      <c r="D456" s="17" t="s">
        <v>1591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1214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1235</v>
      </c>
      <c r="C457" s="17" t="s">
        <v>1597</v>
      </c>
      <c r="D457" s="17" t="s">
        <v>1591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1211</v>
      </c>
      <c r="C458" s="17" t="s">
        <v>480</v>
      </c>
      <c r="D458" s="17" t="s">
        <v>1591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1211</v>
      </c>
      <c r="C459" s="17" t="s">
        <v>877</v>
      </c>
      <c r="D459" s="17" t="s">
        <v>1591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1211</v>
      </c>
      <c r="C460" s="17" t="s">
        <v>1598</v>
      </c>
      <c r="D460" s="17" t="s">
        <v>611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1214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1211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1211</v>
      </c>
      <c r="C462" s="17" t="s">
        <v>1599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1211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1236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1211</v>
      </c>
      <c r="C465" s="17" t="s">
        <v>1600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1227</v>
      </c>
      <c r="C466" s="17" t="s">
        <v>736</v>
      </c>
      <c r="D466" s="17" t="s">
        <v>736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1211</v>
      </c>
      <c r="C467" s="17" t="s">
        <v>699</v>
      </c>
      <c r="D467" s="17" t="s">
        <v>699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1211</v>
      </c>
      <c r="C468" s="17" t="s">
        <v>1601</v>
      </c>
      <c r="D468" s="17" t="s">
        <v>1602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1211</v>
      </c>
      <c r="C469" s="17" t="s">
        <v>618</v>
      </c>
      <c r="D469" s="17" t="s">
        <v>1602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1211</v>
      </c>
      <c r="C470" s="17" t="s">
        <v>302</v>
      </c>
      <c r="D470" s="17" t="s">
        <v>1602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1211</v>
      </c>
      <c r="C471" s="17" t="s">
        <v>1603</v>
      </c>
      <c r="D471" s="17" t="s">
        <v>682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1214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1211</v>
      </c>
      <c r="C472" s="17" t="s">
        <v>1604</v>
      </c>
      <c r="D472" s="17" t="s">
        <v>1605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1236</v>
      </c>
      <c r="C473" s="17" t="s">
        <v>1605</v>
      </c>
      <c r="D473" s="17" t="s">
        <v>1605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1211</v>
      </c>
      <c r="C474" s="17" t="s">
        <v>1606</v>
      </c>
      <c r="D474" s="17" t="s">
        <v>1607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1211</v>
      </c>
      <c r="C475" s="17" t="s">
        <v>1608</v>
      </c>
      <c r="D475" s="17" t="s">
        <v>1607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1211</v>
      </c>
      <c r="C476" s="17" t="s">
        <v>1609</v>
      </c>
      <c r="D476" s="17" t="s">
        <v>1610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1211</v>
      </c>
      <c r="C477" s="17" t="s">
        <v>240</v>
      </c>
      <c r="D477" s="17" t="s">
        <v>1610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1236</v>
      </c>
      <c r="C478" s="17" t="s">
        <v>1611</v>
      </c>
      <c r="D478" s="17" t="s">
        <v>1612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1211</v>
      </c>
      <c r="C479" s="17" t="s">
        <v>1128</v>
      </c>
      <c r="D479" s="17" t="s">
        <v>1612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1211</v>
      </c>
      <c r="C480" s="17" t="s">
        <v>609</v>
      </c>
      <c r="D480" s="17" t="s">
        <v>1612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1211</v>
      </c>
      <c r="C481" s="17" t="s">
        <v>890</v>
      </c>
      <c r="D481" s="17" t="s">
        <v>1613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1236</v>
      </c>
      <c r="C482" s="17" t="s">
        <v>897</v>
      </c>
      <c r="D482" s="17" t="s">
        <v>1613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1211</v>
      </c>
      <c r="C483" s="17" t="s">
        <v>1614</v>
      </c>
      <c r="D483" s="17" t="s">
        <v>1615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1236</v>
      </c>
      <c r="C484" s="17" t="s">
        <v>1616</v>
      </c>
      <c r="D484" s="17" t="s">
        <v>1617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1211</v>
      </c>
      <c r="C485" s="17" t="s">
        <v>936</v>
      </c>
      <c r="D485" s="17" t="s">
        <v>1618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1211</v>
      </c>
      <c r="C486" s="17" t="s">
        <v>876</v>
      </c>
      <c r="D486" s="17" t="s">
        <v>1618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1211</v>
      </c>
      <c r="C487" s="17" t="s">
        <v>1619</v>
      </c>
      <c r="D487" s="17" t="s">
        <v>1618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1235</v>
      </c>
      <c r="C488" s="17" t="s">
        <v>620</v>
      </c>
      <c r="D488" s="17" t="s">
        <v>619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1211</v>
      </c>
      <c r="C489" s="17" t="s">
        <v>619</v>
      </c>
      <c r="D489" s="17" t="s">
        <v>619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1211</v>
      </c>
      <c r="C490" s="17" t="s">
        <v>627</v>
      </c>
      <c r="D490" s="17" t="s">
        <v>680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1227</v>
      </c>
      <c r="C491" s="17" t="s">
        <v>679</v>
      </c>
      <c r="D491" s="17" t="s">
        <v>680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1235</v>
      </c>
      <c r="C492" s="17" t="s">
        <v>636</v>
      </c>
      <c r="D492" s="17" t="s">
        <v>1620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1211</v>
      </c>
      <c r="C493" s="17" t="s">
        <v>1621</v>
      </c>
      <c r="D493" s="17" t="s">
        <v>1622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1211</v>
      </c>
      <c r="C494" s="17" t="s">
        <v>1623</v>
      </c>
      <c r="D494" s="17" t="s">
        <v>1622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1214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1211</v>
      </c>
      <c r="C495" s="17" t="s">
        <v>915</v>
      </c>
      <c r="D495" s="17" t="s">
        <v>1622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1211</v>
      </c>
      <c r="C496" s="17" t="s">
        <v>1624</v>
      </c>
      <c r="D496" s="17" t="s">
        <v>1625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1214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1211</v>
      </c>
      <c r="C497" s="17" t="s">
        <v>1626</v>
      </c>
      <c r="D497" s="17" t="s">
        <v>1625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1211</v>
      </c>
      <c r="C498" s="17" t="s">
        <v>1627</v>
      </c>
      <c r="D498" s="17" t="s">
        <v>1628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1236</v>
      </c>
      <c r="C499" s="17" t="s">
        <v>621</v>
      </c>
      <c r="D499" s="17" t="s">
        <v>1628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1211</v>
      </c>
      <c r="C500" s="17" t="s">
        <v>1629</v>
      </c>
      <c r="D500" s="17" t="s">
        <v>1628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1214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1211</v>
      </c>
      <c r="C501" s="17" t="s">
        <v>926</v>
      </c>
      <c r="D501" s="17" t="s">
        <v>1630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1211</v>
      </c>
      <c r="C502" s="17" t="s">
        <v>1631</v>
      </c>
      <c r="D502" s="17" t="s">
        <v>1632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1211</v>
      </c>
      <c r="C503" s="17" t="s">
        <v>1633</v>
      </c>
      <c r="D503" s="17" t="s">
        <v>616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1211</v>
      </c>
      <c r="C504" s="17" t="s">
        <v>720</v>
      </c>
      <c r="D504" s="17" t="s">
        <v>616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1214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1211</v>
      </c>
      <c r="C505" s="17" t="s">
        <v>616</v>
      </c>
      <c r="D505" s="17" t="s">
        <v>616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1211</v>
      </c>
      <c r="C506" s="17" t="s">
        <v>1634</v>
      </c>
      <c r="D506" s="17" t="s">
        <v>1635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1214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1211</v>
      </c>
      <c r="C507" s="17" t="s">
        <v>1636</v>
      </c>
      <c r="D507" s="17" t="s">
        <v>1635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1214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1211</v>
      </c>
      <c r="C508" s="17" t="s">
        <v>1637</v>
      </c>
      <c r="D508" s="17" t="s">
        <v>1635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1214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1227</v>
      </c>
      <c r="C509" s="17" t="s">
        <v>1638</v>
      </c>
      <c r="D509" s="17" t="s">
        <v>1635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1236</v>
      </c>
      <c r="C510" s="17" t="s">
        <v>1639</v>
      </c>
      <c r="D510" s="17" t="s">
        <v>880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1211</v>
      </c>
      <c r="C511" s="17" t="s">
        <v>1640</v>
      </c>
      <c r="D511" s="17" t="s">
        <v>880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1211</v>
      </c>
      <c r="C512" s="17" t="s">
        <v>880</v>
      </c>
      <c r="D512" s="17" t="s">
        <v>880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1211</v>
      </c>
      <c r="C513" s="17" t="s">
        <v>1641</v>
      </c>
      <c r="D513" s="17" t="s">
        <v>1641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1211</v>
      </c>
      <c r="C514" s="17" t="s">
        <v>1642</v>
      </c>
      <c r="D514" s="17" t="s">
        <v>1643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1211</v>
      </c>
      <c r="C515" s="17" t="s">
        <v>1644</v>
      </c>
      <c r="D515" s="17" t="s">
        <v>1643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1211</v>
      </c>
      <c r="C516" s="17" t="s">
        <v>1645</v>
      </c>
      <c r="D516" s="17" t="s">
        <v>1643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1211</v>
      </c>
      <c r="C517" s="17" t="s">
        <v>1646</v>
      </c>
      <c r="D517" s="17" t="s">
        <v>1647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1211</v>
      </c>
      <c r="C518" s="17" t="s">
        <v>1648</v>
      </c>
      <c r="D518" s="17" t="s">
        <v>1647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1236</v>
      </c>
      <c r="C519" s="17" t="s">
        <v>1649</v>
      </c>
      <c r="D519" s="17" t="s">
        <v>1647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1211</v>
      </c>
      <c r="C520" s="17" t="s">
        <v>1650</v>
      </c>
      <c r="D520" s="17" t="s">
        <v>1647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1211</v>
      </c>
      <c r="C521" s="17" t="s">
        <v>1651</v>
      </c>
      <c r="D521" s="17" t="s">
        <v>1647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1244</v>
      </c>
      <c r="C522" s="17" t="s">
        <v>1652</v>
      </c>
      <c r="D522" s="17" t="s">
        <v>1647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1211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1211</v>
      </c>
      <c r="C524" s="17" t="s">
        <v>1653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1211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1211</v>
      </c>
      <c r="C526" s="17" t="s">
        <v>1654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1211</v>
      </c>
      <c r="C527" s="17" t="s">
        <v>1655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1211</v>
      </c>
      <c r="C528" s="17" t="s">
        <v>885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1214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1211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1211</v>
      </c>
      <c r="C530" s="17" t="s">
        <v>1656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1211</v>
      </c>
      <c r="C531" s="17" t="s">
        <v>1657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1236</v>
      </c>
      <c r="C532" s="17" t="s">
        <v>1658</v>
      </c>
      <c r="D532" s="17" t="s">
        <v>1658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1211</v>
      </c>
      <c r="C533" s="17" t="s">
        <v>1659</v>
      </c>
      <c r="D533" s="17" t="s">
        <v>1658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1211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1211</v>
      </c>
      <c r="C535" s="17" t="s">
        <v>1660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1214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1211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1211</v>
      </c>
      <c r="C537" s="17" t="s">
        <v>1661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1211</v>
      </c>
      <c r="C538" s="17" t="s">
        <v>1662</v>
      </c>
      <c r="D538" s="17" t="s">
        <v>1663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1214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1211</v>
      </c>
      <c r="C539" s="17" t="s">
        <v>1663</v>
      </c>
      <c r="D539" s="17" t="s">
        <v>1663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1211</v>
      </c>
      <c r="C540" s="17" t="s">
        <v>1664</v>
      </c>
      <c r="D540" s="17" t="s">
        <v>1663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1211</v>
      </c>
      <c r="C541" s="17" t="s">
        <v>845</v>
      </c>
      <c r="D541" s="17" t="s">
        <v>845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1211</v>
      </c>
      <c r="C542" s="17" t="s">
        <v>1665</v>
      </c>
      <c r="D542" s="17" t="s">
        <v>845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1211</v>
      </c>
      <c r="C543" s="17" t="s">
        <v>1666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1211</v>
      </c>
      <c r="C544" s="17" t="s">
        <v>1667</v>
      </c>
      <c r="D544" s="17" t="s">
        <v>1668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1211</v>
      </c>
      <c r="C545" s="17" t="s">
        <v>450</v>
      </c>
      <c r="D545" s="17" t="s">
        <v>1669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1211</v>
      </c>
      <c r="C546" s="17" t="s">
        <v>1416</v>
      </c>
      <c r="D546" s="17" t="s">
        <v>1670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1211</v>
      </c>
      <c r="C547" s="17" t="s">
        <v>704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1211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1211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1211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1211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1211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1211</v>
      </c>
      <c r="C553" s="17" t="s">
        <v>1677</v>
      </c>
      <c r="D553" s="17" t="s">
        <v>743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1211</v>
      </c>
      <c r="C554" s="17" t="s">
        <v>1678</v>
      </c>
      <c r="D554" s="17" t="s">
        <v>743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1211</v>
      </c>
      <c r="C555" s="17" t="s">
        <v>743</v>
      </c>
      <c r="D555" s="17" t="s">
        <v>743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1236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1211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1211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1211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1211</v>
      </c>
      <c r="C560" s="17" t="s">
        <v>1524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1211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1218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1211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1211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1236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1211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1214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1236</v>
      </c>
      <c r="C567" s="17" t="s">
        <v>1404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1211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1211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1211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1211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1211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1236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1211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1227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1236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1236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1211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1211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1211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1211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1214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1211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1211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1211</v>
      </c>
      <c r="C584" s="17" t="s">
        <v>874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1236</v>
      </c>
      <c r="C585" s="17" t="s">
        <v>954</v>
      </c>
      <c r="D585" s="17" t="s">
        <v>954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1211</v>
      </c>
      <c r="C586" s="17" t="s">
        <v>1701</v>
      </c>
      <c r="D586" s="17" t="s">
        <v>954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1227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1211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1236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1211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1211</v>
      </c>
      <c r="C591" s="17" t="s">
        <v>872</v>
      </c>
      <c r="D591" s="17" t="s">
        <v>873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1211</v>
      </c>
      <c r="C592" s="17" t="s">
        <v>1707</v>
      </c>
      <c r="D592" s="17" t="s">
        <v>873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1236</v>
      </c>
      <c r="C593" s="17" t="s">
        <v>1708</v>
      </c>
      <c r="D593" s="17" t="s">
        <v>873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1236</v>
      </c>
      <c r="C594" s="17" t="s">
        <v>1709</v>
      </c>
      <c r="D594" s="17" t="s">
        <v>924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1218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1211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1211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1211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1211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1236</v>
      </c>
      <c r="C600" s="17" t="s">
        <v>896</v>
      </c>
      <c r="D600" s="17" t="s">
        <v>1532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1211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1211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1211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1227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1288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1211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1235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1288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1211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1211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1211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1244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1236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1211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1212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1236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1211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1227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1211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1236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1211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1211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1218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1211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1211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1211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1211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1236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1211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1211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1211</v>
      </c>
      <c r="C631" s="17" t="s">
        <v>685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1236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1236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1211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1211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1211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1211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1211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1236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1211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1211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1211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1211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1211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1211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1211</v>
      </c>
      <c r="C646" s="17" t="s">
        <v>1381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1236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1211</v>
      </c>
      <c r="C648" s="17" t="s">
        <v>1761</v>
      </c>
      <c r="D648" s="17" t="s">
        <v>1301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1211</v>
      </c>
      <c r="C649" s="17" t="s">
        <v>1762</v>
      </c>
      <c r="D649" s="17" t="s">
        <v>1301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1211</v>
      </c>
      <c r="C650" s="17" t="s">
        <v>626</v>
      </c>
      <c r="D650" s="17" t="s">
        <v>1301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1211</v>
      </c>
      <c r="C651" s="17" t="s">
        <v>1763</v>
      </c>
      <c r="D651" s="17" t="s">
        <v>1301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1211</v>
      </c>
      <c r="C652" s="17" t="s">
        <v>1302</v>
      </c>
      <c r="D652" s="17" t="s">
        <v>1301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1211</v>
      </c>
      <c r="C653" s="17" t="s">
        <v>636</v>
      </c>
      <c r="D653" s="17" t="s">
        <v>1301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1211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1214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1211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1211</v>
      </c>
      <c r="C656" s="17" t="s">
        <v>1015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1211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1211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1211</v>
      </c>
      <c r="C659" s="17" t="s">
        <v>1769</v>
      </c>
      <c r="D659" s="17" t="s">
        <v>679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1227</v>
      </c>
      <c r="C660" s="17" t="s">
        <v>1084</v>
      </c>
      <c r="D660" s="17" t="s">
        <v>1085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1236</v>
      </c>
      <c r="C661" s="17" t="s">
        <v>1770</v>
      </c>
      <c r="D661" s="17" t="s">
        <v>1046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1236</v>
      </c>
      <c r="C662" s="17" t="s">
        <v>1771</v>
      </c>
      <c r="D662" s="17" t="s">
        <v>1046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1211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1214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1218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1211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1214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1211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1211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1235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1214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1211</v>
      </c>
      <c r="C669" s="17" t="s">
        <v>1036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1214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1211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1214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1211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1214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1227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1214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1211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1214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1211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1214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1211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1211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1211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1235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1214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1235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1214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1211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1214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1236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1214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1235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1211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1211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1214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1235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1214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1235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1214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1211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1235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1235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1236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1214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1227</v>
      </c>
      <c r="C691" s="17" t="s">
        <v>1080</v>
      </c>
      <c r="D691" s="17" t="s">
        <v>1081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1211</v>
      </c>
      <c r="C692" s="17" t="s">
        <v>1110</v>
      </c>
      <c r="D692" s="17" t="s">
        <v>1110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1211</v>
      </c>
      <c r="C693" s="17" t="s">
        <v>1797</v>
      </c>
      <c r="D693" s="17" t="s">
        <v>1110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1236</v>
      </c>
      <c r="C694" s="17" t="s">
        <v>1798</v>
      </c>
      <c r="D694" s="17" t="s">
        <v>1110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1211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1211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1235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1211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1211</v>
      </c>
      <c r="C699" s="17" t="s">
        <v>1029</v>
      </c>
      <c r="D699" s="17" t="s">
        <v>1030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1235</v>
      </c>
      <c r="C700" s="17" t="s">
        <v>1088</v>
      </c>
      <c r="D700" s="17" t="s">
        <v>1089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1214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1211</v>
      </c>
      <c r="C701" s="17" t="s">
        <v>1803</v>
      </c>
      <c r="D701" s="17" t="s">
        <v>1089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1236</v>
      </c>
      <c r="C702" s="17" t="s">
        <v>1100</v>
      </c>
      <c r="D702" s="17" t="s">
        <v>1089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1211</v>
      </c>
      <c r="C703" s="17" t="s">
        <v>1077</v>
      </c>
      <c r="D703" s="17" t="s">
        <v>1074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1211</v>
      </c>
      <c r="C704" s="17" t="s">
        <v>1079</v>
      </c>
      <c r="D704" s="17" t="s">
        <v>1074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1236</v>
      </c>
      <c r="C705" s="17" t="s">
        <v>1073</v>
      </c>
      <c r="D705" s="17" t="s">
        <v>1074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1211</v>
      </c>
      <c r="C706" s="17" t="s">
        <v>1106</v>
      </c>
      <c r="D706" s="17" t="s">
        <v>1107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1211</v>
      </c>
      <c r="C707" s="17" t="s">
        <v>1804</v>
      </c>
      <c r="D707" s="17" t="s">
        <v>1107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1227</v>
      </c>
      <c r="C708" s="17" t="s">
        <v>1805</v>
      </c>
      <c r="D708" s="17" t="s">
        <v>1107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1211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1211</v>
      </c>
      <c r="C710" s="17" t="s">
        <v>1808</v>
      </c>
      <c r="D710" s="17" t="s">
        <v>1105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1211</v>
      </c>
      <c r="C711" s="17" t="s">
        <v>1072</v>
      </c>
      <c r="D711" s="17" t="s">
        <v>1072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1211</v>
      </c>
      <c r="C712" s="17" t="s">
        <v>1809</v>
      </c>
      <c r="D712" s="17" t="s">
        <v>1072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1211</v>
      </c>
      <c r="C713" s="17" t="s">
        <v>240</v>
      </c>
      <c r="D713" s="17" t="s">
        <v>1072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1227</v>
      </c>
      <c r="C714" s="17" t="s">
        <v>1810</v>
      </c>
      <c r="D714" s="17" t="s">
        <v>1055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1211</v>
      </c>
      <c r="C715" s="17" t="s">
        <v>1051</v>
      </c>
      <c r="D715" s="17" t="s">
        <v>1052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1235</v>
      </c>
      <c r="C716" s="17" t="s">
        <v>1811</v>
      </c>
      <c r="D716" s="17" t="s">
        <v>1039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1211</v>
      </c>
      <c r="C717" s="17" t="s">
        <v>1039</v>
      </c>
      <c r="D717" s="17" t="s">
        <v>1039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1211</v>
      </c>
      <c r="C718" s="17" t="s">
        <v>1038</v>
      </c>
      <c r="D718" s="17" t="s">
        <v>1039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1211</v>
      </c>
      <c r="C719" s="17" t="s">
        <v>1812</v>
      </c>
      <c r="D719" s="17" t="s">
        <v>1039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1211</v>
      </c>
      <c r="C720" s="17" t="s">
        <v>1813</v>
      </c>
      <c r="D720" s="17" t="s">
        <v>1039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1211</v>
      </c>
      <c r="C721" s="17" t="s">
        <v>755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1236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1211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1211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1211</v>
      </c>
      <c r="C725" s="17" t="s">
        <v>1042</v>
      </c>
      <c r="D725" s="17" t="s">
        <v>1042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1211</v>
      </c>
      <c r="C726" s="17" t="s">
        <v>1017</v>
      </c>
      <c r="D726" s="17" t="s">
        <v>1018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1211</v>
      </c>
      <c r="C727" s="17" t="s">
        <v>1818</v>
      </c>
      <c r="D727" s="17" t="s">
        <v>1018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1236</v>
      </c>
      <c r="C728" s="17" t="s">
        <v>1068</v>
      </c>
      <c r="D728" s="17" t="s">
        <v>1068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1211</v>
      </c>
      <c r="C729" s="17" t="s">
        <v>141</v>
      </c>
      <c r="D729" s="17" t="s">
        <v>1068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1244</v>
      </c>
      <c r="C730" s="17" t="s">
        <v>1819</v>
      </c>
      <c r="D730" s="17" t="s">
        <v>1068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1211</v>
      </c>
      <c r="C731" s="17" t="s">
        <v>1820</v>
      </c>
      <c r="D731" s="17" t="s">
        <v>1125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1211</v>
      </c>
      <c r="C732" s="17" t="s">
        <v>1821</v>
      </c>
      <c r="D732" s="17" t="s">
        <v>1125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1211</v>
      </c>
      <c r="C733" s="17" t="s">
        <v>1822</v>
      </c>
      <c r="D733" s="17" t="s">
        <v>1125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1236</v>
      </c>
      <c r="C734" s="17" t="s">
        <v>1600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1214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1211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1235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1227</v>
      </c>
      <c r="C737" s="17" t="s">
        <v>1047</v>
      </c>
      <c r="D737" s="17" t="s">
        <v>1048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1236</v>
      </c>
      <c r="C738" s="17" t="s">
        <v>1011</v>
      </c>
      <c r="D738" s="17" t="s">
        <v>1011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1211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1211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1211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1211</v>
      </c>
      <c r="C742" s="17" t="s">
        <v>1126</v>
      </c>
      <c r="D742" s="17" t="s">
        <v>1127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1214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1211</v>
      </c>
      <c r="C743" s="17" t="s">
        <v>1827</v>
      </c>
      <c r="D743" s="17" t="s">
        <v>1127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1214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1211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1211</v>
      </c>
      <c r="C745" s="17" t="s">
        <v>99</v>
      </c>
      <c r="D745" s="17" t="s">
        <v>1035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1235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1236</v>
      </c>
      <c r="C747" s="17" t="s">
        <v>1830</v>
      </c>
      <c r="D747" s="17" t="s">
        <v>1037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1288</v>
      </c>
      <c r="C748" s="17" t="s">
        <v>1036</v>
      </c>
      <c r="D748" s="17" t="s">
        <v>1037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1211</v>
      </c>
      <c r="C749" s="17" t="s">
        <v>1831</v>
      </c>
      <c r="D749" s="17" t="s">
        <v>1037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1211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1235</v>
      </c>
      <c r="C751" s="17" t="s">
        <v>943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1211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1211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1211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1244</v>
      </c>
      <c r="C755" s="17" t="s">
        <v>1103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1564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1211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1211</v>
      </c>
      <c r="C758" s="17" t="s">
        <v>1132</v>
      </c>
      <c r="D758" s="17" t="s">
        <v>1132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1211</v>
      </c>
      <c r="C759" s="17" t="s">
        <v>1096</v>
      </c>
      <c r="D759" s="17" t="s">
        <v>1097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1236</v>
      </c>
      <c r="C760" s="17" t="s">
        <v>1839</v>
      </c>
      <c r="D760" s="17" t="s">
        <v>1134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1211</v>
      </c>
      <c r="C761" s="17" t="s">
        <v>1040</v>
      </c>
      <c r="D761" s="17" t="s">
        <v>1040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1236</v>
      </c>
      <c r="C762" s="17" t="s">
        <v>1066</v>
      </c>
      <c r="D762" s="17" t="s">
        <v>1066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1236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1244</v>
      </c>
      <c r="C764" s="17" t="s">
        <v>1841</v>
      </c>
      <c r="D764" s="17" t="s">
        <v>1091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1211</v>
      </c>
      <c r="C765" s="17" t="s">
        <v>962</v>
      </c>
      <c r="D765" s="17" t="s">
        <v>964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1211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1211</v>
      </c>
      <c r="C767" s="17" t="s">
        <v>1164</v>
      </c>
      <c r="D767" s="17" t="s">
        <v>1164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1211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1211</v>
      </c>
      <c r="C769" s="17" t="s">
        <v>1075</v>
      </c>
      <c r="D769" s="17" t="s">
        <v>1076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1235</v>
      </c>
      <c r="C770" s="17" t="s">
        <v>1846</v>
      </c>
      <c r="D770" s="17" t="s">
        <v>1076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1211</v>
      </c>
      <c r="C771" s="17" t="s">
        <v>1285</v>
      </c>
      <c r="D771" s="17" t="s">
        <v>1076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1211</v>
      </c>
      <c r="C772" s="17" t="s">
        <v>1847</v>
      </c>
      <c r="D772" s="17" t="s">
        <v>1076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1235</v>
      </c>
      <c r="C773" s="17" t="s">
        <v>1141</v>
      </c>
      <c r="D773" s="17" t="s">
        <v>1141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1235</v>
      </c>
      <c r="C774" s="17" t="s">
        <v>1848</v>
      </c>
      <c r="D774" s="17" t="s">
        <v>1087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1214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1288</v>
      </c>
      <c r="C775" s="17" t="s">
        <v>1049</v>
      </c>
      <c r="D775" s="17" t="s">
        <v>1050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1211</v>
      </c>
      <c r="C776" s="17" t="s">
        <v>1492</v>
      </c>
      <c r="D776" s="17" t="s">
        <v>1159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1211</v>
      </c>
      <c r="C777" s="17" t="s">
        <v>1098</v>
      </c>
      <c r="D777" s="17" t="s">
        <v>1098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1211</v>
      </c>
      <c r="C778" s="17" t="s">
        <v>1053</v>
      </c>
      <c r="D778" s="17" t="s">
        <v>1053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1211</v>
      </c>
      <c r="C779" s="17" t="s">
        <v>1108</v>
      </c>
      <c r="D779" s="17" t="s">
        <v>1053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1214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1235</v>
      </c>
      <c r="C780" s="17" t="s">
        <v>1849</v>
      </c>
      <c r="D780" s="17" t="s">
        <v>1059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1288</v>
      </c>
      <c r="C781" s="17" t="s">
        <v>1069</v>
      </c>
      <c r="D781" s="17" t="s">
        <v>1059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1211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1211</v>
      </c>
      <c r="C783" s="17" t="s">
        <v>1780</v>
      </c>
      <c r="D783" s="17" t="s">
        <v>1062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1236</v>
      </c>
      <c r="C784" s="17" t="s">
        <v>1061</v>
      </c>
      <c r="D784" s="17" t="s">
        <v>1062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1211</v>
      </c>
      <c r="C785" s="17" t="s">
        <v>943</v>
      </c>
      <c r="D785" s="17" t="s">
        <v>1062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1235</v>
      </c>
      <c r="C786" s="17" t="s">
        <v>1067</v>
      </c>
      <c r="D786" s="17" t="s">
        <v>1067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1212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1236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1214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1211</v>
      </c>
      <c r="C789" s="17" t="s">
        <v>440</v>
      </c>
      <c r="D789" s="17" t="s">
        <v>1044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1211</v>
      </c>
      <c r="C790" s="17" t="s">
        <v>1065</v>
      </c>
      <c r="D790" s="17" t="s">
        <v>1044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1211</v>
      </c>
      <c r="C791" s="17" t="s">
        <v>1854</v>
      </c>
      <c r="D791" s="17" t="s">
        <v>1044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1211</v>
      </c>
      <c r="C792" s="17" t="s">
        <v>1108</v>
      </c>
      <c r="D792" s="17" t="s">
        <v>1044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1211</v>
      </c>
      <c r="C793" s="17" t="s">
        <v>1044</v>
      </c>
      <c r="D793" s="17" t="s">
        <v>1044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1236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1235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1214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1211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1214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1211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1211</v>
      </c>
      <c r="C798" s="17" t="s">
        <v>1861</v>
      </c>
      <c r="D798" s="17" t="s">
        <v>1337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1235</v>
      </c>
      <c r="C799" s="17" t="s">
        <v>1862</v>
      </c>
      <c r="D799" s="17" t="s">
        <v>1034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1211</v>
      </c>
      <c r="C800" s="17" t="s">
        <v>1145</v>
      </c>
      <c r="D800" s="17" t="s">
        <v>1145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1227</v>
      </c>
      <c r="C801" s="17" t="s">
        <v>1863</v>
      </c>
      <c r="D801" s="17" t="s">
        <v>1094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1227</v>
      </c>
      <c r="C802" s="17" t="s">
        <v>1864</v>
      </c>
      <c r="D802" s="17" t="s">
        <v>1146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1235</v>
      </c>
      <c r="C803" s="17" t="s">
        <v>1865</v>
      </c>
      <c r="D803" s="17" t="s">
        <v>1146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1211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1212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1211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1212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1211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1244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1236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1211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1356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1211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1211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1211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1236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1214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1211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1211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1211</v>
      </c>
      <c r="C818" s="17" t="s">
        <v>1436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1211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1236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1214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1235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1211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1211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1211</v>
      </c>
      <c r="C824" s="17" t="s">
        <v>768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1236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1211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1236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1227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1211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1211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1236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1211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1236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1211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1211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1211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1211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1211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1211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1236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1211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1211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1211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1211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1235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1214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1236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1211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1211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1211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1211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1211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1227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1211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1211</v>
      </c>
      <c r="C854" s="17" t="s">
        <v>801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1211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1211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1235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1236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1211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1236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1211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1235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1211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1211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1211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1211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1211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1211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1211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1211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1214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1211</v>
      </c>
      <c r="C872" s="17" t="s">
        <v>806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1211</v>
      </c>
      <c r="C873" s="17" t="s">
        <v>1919</v>
      </c>
      <c r="D873" s="17" t="s">
        <v>874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1211</v>
      </c>
      <c r="C874" s="17" t="s">
        <v>874</v>
      </c>
      <c r="D874" s="17" t="s">
        <v>874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1211</v>
      </c>
      <c r="C875" s="17" t="s">
        <v>1108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1211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1211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1211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1236</v>
      </c>
      <c r="C879" s="17" t="s">
        <v>917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1211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1211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1211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1211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1211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1211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1211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1211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1211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1236</v>
      </c>
      <c r="C889" s="17" t="s">
        <v>552</v>
      </c>
      <c r="D889" s="17" t="s">
        <v>552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1236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1211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1236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1214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1211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1211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1211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1235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1211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1236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1211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1235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1211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1211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1211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1211</v>
      </c>
      <c r="C904" s="17" t="s">
        <v>1535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1211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1211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1211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1244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1236</v>
      </c>
      <c r="C909" s="17" t="s">
        <v>1119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1211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1236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1211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1211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1211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1227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1211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1564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1235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1211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1211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1211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1211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1214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1235</v>
      </c>
      <c r="C923" s="17" t="s">
        <v>1374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1288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1211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1236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1211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1211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1214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1235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1214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1564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1211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1211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1214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1211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1218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1211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1211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1211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1211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1211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1211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1227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1211</v>
      </c>
      <c r="C942" s="17" t="s">
        <v>1578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1211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1211</v>
      </c>
      <c r="C944" s="17" t="s">
        <v>626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1214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1211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1211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1214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1211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1211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1211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1211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1211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1211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1211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1236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1211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1211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1211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1211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1214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1236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1211</v>
      </c>
      <c r="C960" s="17" t="s">
        <v>341</v>
      </c>
      <c r="D960" s="17" t="s">
        <v>1572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1211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1211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1211</v>
      </c>
      <c r="C963" s="17" t="s">
        <v>1521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1227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1211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1211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1211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1211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1211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1211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1227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1211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1211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1211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1211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1211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1211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1211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1211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1211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1211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1211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1211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1211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1211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1211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1227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1211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1211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1211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1211</v>
      </c>
      <c r="C991" s="17" t="s">
        <v>943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1211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1211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1211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1211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1211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1236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1211</v>
      </c>
      <c r="C998" s="17" t="s">
        <v>680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1211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1211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1211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1211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1211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1218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1211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1235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1211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1227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1211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1211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1211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1211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1211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1214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1211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1214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1211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1214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1211</v>
      </c>
      <c r="C1016" s="17" t="s">
        <v>1285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1211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1236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1236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1214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1211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1211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1236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1211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1211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1211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1236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1235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1211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1211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1211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1211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1211</v>
      </c>
      <c r="C1032" s="17" t="s">
        <v>1642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1236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1211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1211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1227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1211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1236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1212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1236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1211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1211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1236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1214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1211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1211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1211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1211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1211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1211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1235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1211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1211</v>
      </c>
      <c r="C1052" s="17" t="s">
        <v>1153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1211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1211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1214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1211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1211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1211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1218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1235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1244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1211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1211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1235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1227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1211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1211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1218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1211</v>
      </c>
      <c r="C1068" s="17" t="s">
        <v>715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1211</v>
      </c>
      <c r="C1069" s="17" t="s">
        <v>725</v>
      </c>
      <c r="D1069" s="17" t="s">
        <v>725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1235</v>
      </c>
      <c r="C1070" s="17" t="s">
        <v>731</v>
      </c>
      <c r="D1070" s="17" t="s">
        <v>725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1211</v>
      </c>
      <c r="C1071" s="17" t="s">
        <v>677</v>
      </c>
      <c r="D1071" s="17" t="s">
        <v>677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1211</v>
      </c>
      <c r="C1072" s="17" t="s">
        <v>2063</v>
      </c>
      <c r="D1072" s="17" t="s">
        <v>677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1218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1211</v>
      </c>
      <c r="C1074" s="17" t="s">
        <v>635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1236</v>
      </c>
      <c r="C1075" s="17" t="s">
        <v>657</v>
      </c>
      <c r="D1075" s="17" t="s">
        <v>658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1211</v>
      </c>
      <c r="C1076" s="17" t="s">
        <v>647</v>
      </c>
      <c r="D1076" s="17" t="s">
        <v>648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1211</v>
      </c>
      <c r="C1077" s="17" t="s">
        <v>648</v>
      </c>
      <c r="D1077" s="17" t="s">
        <v>648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1211</v>
      </c>
      <c r="C1078" s="17" t="s">
        <v>633</v>
      </c>
      <c r="D1078" s="17" t="s">
        <v>634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1211</v>
      </c>
      <c r="C1079" s="17" t="s">
        <v>2066</v>
      </c>
      <c r="D1079" s="17" t="s">
        <v>613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1211</v>
      </c>
      <c r="C1080" s="17" t="s">
        <v>714</v>
      </c>
      <c r="D1080" s="17" t="s">
        <v>714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1211</v>
      </c>
      <c r="C1081" s="17" t="s">
        <v>2067</v>
      </c>
      <c r="D1081" s="17" t="s">
        <v>664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1211</v>
      </c>
      <c r="C1082" s="17" t="s">
        <v>694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1211</v>
      </c>
      <c r="C1083" s="17" t="s">
        <v>702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1211</v>
      </c>
      <c r="C1084" s="17" t="s">
        <v>654</v>
      </c>
      <c r="D1084" s="17" t="s">
        <v>654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1211</v>
      </c>
      <c r="C1085" s="17" t="s">
        <v>708</v>
      </c>
      <c r="D1085" s="17" t="s">
        <v>708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1211</v>
      </c>
      <c r="C1086" s="17" t="s">
        <v>632</v>
      </c>
      <c r="D1086" s="17" t="s">
        <v>632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1211</v>
      </c>
      <c r="C1087" s="17" t="s">
        <v>2070</v>
      </c>
      <c r="D1087" s="17" t="s">
        <v>718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1211</v>
      </c>
      <c r="C1088" s="17" t="s">
        <v>192</v>
      </c>
      <c r="D1088" s="17" t="s">
        <v>1285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1211</v>
      </c>
      <c r="C1089" s="17" t="s">
        <v>696</v>
      </c>
      <c r="D1089" s="17" t="s">
        <v>697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1211</v>
      </c>
      <c r="C1090" s="17" t="s">
        <v>690</v>
      </c>
      <c r="D1090" s="17" t="s">
        <v>691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1211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1211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1211</v>
      </c>
      <c r="C1093" s="17" t="s">
        <v>614</v>
      </c>
      <c r="D1093" s="17" t="s">
        <v>614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1211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1227</v>
      </c>
      <c r="C1095" s="17" t="s">
        <v>2074</v>
      </c>
      <c r="D1095" s="17" t="s">
        <v>607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1227</v>
      </c>
      <c r="C1096" s="17" t="s">
        <v>2075</v>
      </c>
      <c r="D1096" s="17" t="s">
        <v>607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1244</v>
      </c>
      <c r="C1097" s="17" t="s">
        <v>660</v>
      </c>
      <c r="D1097" s="17" t="s">
        <v>607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1211</v>
      </c>
      <c r="C1098" s="17" t="s">
        <v>710</v>
      </c>
      <c r="D1098" s="17" t="s">
        <v>607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1211</v>
      </c>
      <c r="C1099" s="17" t="s">
        <v>704</v>
      </c>
      <c r="D1099" s="17" t="s">
        <v>607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1236</v>
      </c>
      <c r="C1100" s="17" t="s">
        <v>659</v>
      </c>
      <c r="D1100" s="17" t="s">
        <v>607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1211</v>
      </c>
      <c r="C1101" s="17" t="s">
        <v>2076</v>
      </c>
      <c r="D1101" s="17" t="s">
        <v>630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1211</v>
      </c>
      <c r="C1102" s="17" t="s">
        <v>665</v>
      </c>
      <c r="D1102" s="17" t="s">
        <v>630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1211</v>
      </c>
      <c r="C1103" s="17" t="s">
        <v>2077</v>
      </c>
      <c r="D1103" s="17" t="s">
        <v>650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1236</v>
      </c>
      <c r="C1104" s="17" t="s">
        <v>645</v>
      </c>
      <c r="D1104" s="17" t="s">
        <v>646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1211</v>
      </c>
      <c r="C1105" s="17" t="s">
        <v>646</v>
      </c>
      <c r="D1105" s="17" t="s">
        <v>646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1211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1211</v>
      </c>
      <c r="C1107" s="17" t="s">
        <v>689</v>
      </c>
      <c r="D1107" s="17" t="s">
        <v>689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1236</v>
      </c>
      <c r="C1108" s="17" t="s">
        <v>693</v>
      </c>
      <c r="D1108" s="17" t="s">
        <v>689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1236</v>
      </c>
      <c r="C1109" s="17" t="s">
        <v>719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1211</v>
      </c>
      <c r="C1110" s="17" t="s">
        <v>687</v>
      </c>
      <c r="D1110" s="17" t="s">
        <v>688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1211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1211</v>
      </c>
      <c r="C1112" s="17" t="s">
        <v>672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1236</v>
      </c>
      <c r="C1113" s="17" t="s">
        <v>605</v>
      </c>
      <c r="D1113" s="17" t="s">
        <v>605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1236</v>
      </c>
      <c r="C1114" s="17" t="s">
        <v>2082</v>
      </c>
      <c r="D1114" s="17" t="s">
        <v>605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1227</v>
      </c>
      <c r="C1115" s="17" t="s">
        <v>711</v>
      </c>
      <c r="D1115" s="17" t="s">
        <v>709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1211</v>
      </c>
      <c r="C1116" s="17" t="s">
        <v>709</v>
      </c>
      <c r="D1116" s="17" t="s">
        <v>709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1227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1211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1227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1211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1227</v>
      </c>
      <c r="C1121" s="17" t="s">
        <v>2088</v>
      </c>
      <c r="D1121" s="17" t="s">
        <v>727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1227</v>
      </c>
      <c r="C1122" s="17" t="s">
        <v>2089</v>
      </c>
      <c r="D1122" s="17" t="s">
        <v>754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1211</v>
      </c>
      <c r="C1123" s="17" t="s">
        <v>2090</v>
      </c>
      <c r="D1123" s="17" t="s">
        <v>754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1211</v>
      </c>
      <c r="C1124" s="17" t="s">
        <v>2091</v>
      </c>
      <c r="D1124" s="17" t="s">
        <v>754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1211</v>
      </c>
      <c r="C1125" s="17" t="s">
        <v>2092</v>
      </c>
      <c r="D1125" s="17" t="s">
        <v>754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1211</v>
      </c>
      <c r="C1126" s="17" t="s">
        <v>2093</v>
      </c>
      <c r="D1126" s="17" t="s">
        <v>754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1227</v>
      </c>
      <c r="C1127" s="17" t="s">
        <v>2094</v>
      </c>
      <c r="D1127" s="17" t="s">
        <v>754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1211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1211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1236</v>
      </c>
      <c r="C1130" s="17" t="s">
        <v>2098</v>
      </c>
      <c r="D1130" s="17" t="s">
        <v>742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1211</v>
      </c>
      <c r="C1131" s="17" t="s">
        <v>699</v>
      </c>
      <c r="D1131" s="17" t="s">
        <v>742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1211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1211</v>
      </c>
      <c r="C1133" s="17" t="s">
        <v>840</v>
      </c>
      <c r="D1133" s="17" t="s">
        <v>841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1211</v>
      </c>
      <c r="C1134" s="17" t="s">
        <v>816</v>
      </c>
      <c r="D1134" s="17" t="s">
        <v>816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1211</v>
      </c>
      <c r="C1135" s="17" t="s">
        <v>815</v>
      </c>
      <c r="D1135" s="17" t="s">
        <v>816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1211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1214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1227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1218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1211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1214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1211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1211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1227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1211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1227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1211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1211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1211</v>
      </c>
      <c r="C1147" s="17" t="s">
        <v>1020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1211</v>
      </c>
      <c r="C1148" s="17" t="s">
        <v>1139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1211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1211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1211</v>
      </c>
      <c r="C1151" s="17" t="s">
        <v>834</v>
      </c>
      <c r="D1151" s="17" t="s">
        <v>834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1211</v>
      </c>
      <c r="C1152" s="17" t="s">
        <v>750</v>
      </c>
      <c r="D1152" s="17" t="s">
        <v>750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1211</v>
      </c>
      <c r="C1153" s="17" t="s">
        <v>2112</v>
      </c>
      <c r="D1153" s="17" t="s">
        <v>943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1236</v>
      </c>
      <c r="C1154" s="17" t="s">
        <v>829</v>
      </c>
      <c r="D1154" s="17" t="s">
        <v>829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1211</v>
      </c>
      <c r="C1155" s="17" t="s">
        <v>832</v>
      </c>
      <c r="D1155" s="17" t="s">
        <v>832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1211</v>
      </c>
      <c r="C1156" s="17" t="s">
        <v>755</v>
      </c>
      <c r="D1156" s="17" t="s">
        <v>755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1211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1227</v>
      </c>
      <c r="C1158" s="17" t="s">
        <v>843</v>
      </c>
      <c r="D1158" s="17" t="s">
        <v>844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1211</v>
      </c>
      <c r="C1159" s="17" t="s">
        <v>2115</v>
      </c>
      <c r="D1159" s="17" t="s">
        <v>844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1236</v>
      </c>
      <c r="C1160" s="17" t="s">
        <v>2116</v>
      </c>
      <c r="D1160" s="17" t="s">
        <v>844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1214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1244</v>
      </c>
      <c r="C1161" s="17" t="s">
        <v>846</v>
      </c>
      <c r="D1161" s="17" t="s">
        <v>847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1211</v>
      </c>
      <c r="C1162" s="17" t="s">
        <v>1402</v>
      </c>
      <c r="D1162" s="17" t="s">
        <v>1402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1236</v>
      </c>
      <c r="C1163" s="17" t="s">
        <v>943</v>
      </c>
      <c r="D1163" s="17" t="s">
        <v>839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1227</v>
      </c>
      <c r="C1164" s="17" t="s">
        <v>744</v>
      </c>
      <c r="D1164" s="17" t="s">
        <v>744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1211</v>
      </c>
      <c r="C1165" s="17" t="s">
        <v>2117</v>
      </c>
      <c r="D1165" s="17" t="s">
        <v>752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1211</v>
      </c>
      <c r="C1166" s="17" t="s">
        <v>751</v>
      </c>
      <c r="D1166" s="17" t="s">
        <v>752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1211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1211</v>
      </c>
      <c r="C1168" s="17" t="s">
        <v>822</v>
      </c>
      <c r="D1168" s="17" t="s">
        <v>807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1211</v>
      </c>
      <c r="C1169" s="17" t="s">
        <v>2120</v>
      </c>
      <c r="D1169" s="17" t="s">
        <v>807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1211</v>
      </c>
      <c r="C1170" s="17" t="s">
        <v>807</v>
      </c>
      <c r="D1170" s="17" t="s">
        <v>807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1211</v>
      </c>
      <c r="C1171" s="17" t="s">
        <v>2121</v>
      </c>
      <c r="D1171" s="17" t="s">
        <v>1073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1236</v>
      </c>
      <c r="C1172" s="17" t="s">
        <v>1073</v>
      </c>
      <c r="D1172" s="17" t="s">
        <v>1073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1214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1211</v>
      </c>
      <c r="C1173" s="17" t="s">
        <v>2122</v>
      </c>
      <c r="D1173" s="17" t="s">
        <v>861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1236</v>
      </c>
      <c r="C1174" s="17" t="s">
        <v>861</v>
      </c>
      <c r="D1174" s="17" t="s">
        <v>861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1211</v>
      </c>
      <c r="C1175" s="17" t="s">
        <v>2123</v>
      </c>
      <c r="D1175" s="17" t="s">
        <v>856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1211</v>
      </c>
      <c r="C1176" s="17" t="s">
        <v>2124</v>
      </c>
      <c r="D1176" s="17" t="s">
        <v>856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1211</v>
      </c>
      <c r="C1177" s="17" t="s">
        <v>2125</v>
      </c>
      <c r="D1177" s="17" t="s">
        <v>856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1211</v>
      </c>
      <c r="C1178" s="17" t="s">
        <v>2126</v>
      </c>
      <c r="D1178" s="17" t="s">
        <v>856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1211</v>
      </c>
      <c r="C1179" s="17" t="s">
        <v>2127</v>
      </c>
      <c r="D1179" s="17" t="s">
        <v>856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1211</v>
      </c>
      <c r="C1180" s="17" t="s">
        <v>837</v>
      </c>
      <c r="D1180" s="17" t="s">
        <v>1327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1211</v>
      </c>
      <c r="C1181" s="17" t="s">
        <v>2128</v>
      </c>
      <c r="D1181" s="17" t="s">
        <v>1327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1211</v>
      </c>
      <c r="C1182" s="17" t="s">
        <v>2129</v>
      </c>
      <c r="D1182" s="17" t="s">
        <v>1327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1236</v>
      </c>
      <c r="C1183" s="17" t="s">
        <v>813</v>
      </c>
      <c r="D1183" s="17" t="s">
        <v>1327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1211</v>
      </c>
      <c r="C1184" s="17" t="s">
        <v>2130</v>
      </c>
      <c r="D1184" s="17" t="s">
        <v>857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1211</v>
      </c>
      <c r="C1185" s="17" t="s">
        <v>857</v>
      </c>
      <c r="D1185" s="17" t="s">
        <v>857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1211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1236</v>
      </c>
      <c r="C1187" s="17" t="s">
        <v>2132</v>
      </c>
      <c r="D1187" s="17" t="s">
        <v>662</v>
      </c>
      <c r="E1187" s="17" t="s">
        <v>625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1227</v>
      </c>
      <c r="C1188" s="17" t="s">
        <v>2133</v>
      </c>
      <c r="D1188" s="17" t="s">
        <v>671</v>
      </c>
      <c r="E1188" s="17" t="s">
        <v>625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1211</v>
      </c>
      <c r="C1189" s="17" t="s">
        <v>670</v>
      </c>
      <c r="D1189" s="17" t="s">
        <v>671</v>
      </c>
      <c r="E1189" s="17" t="s">
        <v>625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1211</v>
      </c>
      <c r="C1190" s="17" t="s">
        <v>674</v>
      </c>
      <c r="D1190" s="17" t="s">
        <v>671</v>
      </c>
      <c r="E1190" s="17" t="s">
        <v>625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1211</v>
      </c>
      <c r="C1191" s="17" t="s">
        <v>2134</v>
      </c>
      <c r="D1191" s="17" t="s">
        <v>671</v>
      </c>
      <c r="E1191" s="17" t="s">
        <v>625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1211</v>
      </c>
      <c r="C1192" s="17" t="s">
        <v>724</v>
      </c>
      <c r="D1192" s="17" t="s">
        <v>643</v>
      </c>
      <c r="E1192" s="17" t="s">
        <v>625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1211</v>
      </c>
      <c r="C1193" s="17" t="s">
        <v>1231</v>
      </c>
      <c r="D1193" s="17" t="s">
        <v>641</v>
      </c>
      <c r="E1193" s="17" t="s">
        <v>625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1211</v>
      </c>
      <c r="C1194" s="17" t="s">
        <v>640</v>
      </c>
      <c r="D1194" s="17" t="s">
        <v>641</v>
      </c>
      <c r="E1194" s="17" t="s">
        <v>625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1211</v>
      </c>
      <c r="C1195" s="17" t="s">
        <v>644</v>
      </c>
      <c r="D1195" s="17" t="s">
        <v>644</v>
      </c>
      <c r="E1195" s="17" t="s">
        <v>625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1211</v>
      </c>
      <c r="C1196" s="17" t="s">
        <v>685</v>
      </c>
      <c r="D1196" s="17" t="s">
        <v>686</v>
      </c>
      <c r="E1196" s="17" t="s">
        <v>625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1211</v>
      </c>
      <c r="C1197" s="17" t="s">
        <v>136</v>
      </c>
      <c r="D1197" s="17" t="s">
        <v>638</v>
      </c>
      <c r="E1197" s="17" t="s">
        <v>625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1244</v>
      </c>
      <c r="C1198" s="17" t="s">
        <v>496</v>
      </c>
      <c r="D1198" s="17" t="s">
        <v>638</v>
      </c>
      <c r="E1198" s="17" t="s">
        <v>625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1236</v>
      </c>
      <c r="C1199" s="17" t="s">
        <v>638</v>
      </c>
      <c r="D1199" s="17" t="s">
        <v>638</v>
      </c>
      <c r="E1199" s="17" t="s">
        <v>625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1236</v>
      </c>
      <c r="C1200" s="17" t="s">
        <v>722</v>
      </c>
      <c r="D1200" s="17" t="s">
        <v>638</v>
      </c>
      <c r="E1200" s="17" t="s">
        <v>625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1211</v>
      </c>
      <c r="C1201" s="17" t="s">
        <v>2135</v>
      </c>
      <c r="D1201" s="17" t="s">
        <v>638</v>
      </c>
      <c r="E1201" s="17" t="s">
        <v>625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1211</v>
      </c>
      <c r="C1202" s="17" t="s">
        <v>624</v>
      </c>
      <c r="D1202" s="17" t="s">
        <v>1303</v>
      </c>
      <c r="E1202" s="17" t="s">
        <v>625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1235</v>
      </c>
      <c r="C1203" s="17" t="s">
        <v>669</v>
      </c>
      <c r="D1203" s="17" t="s">
        <v>1303</v>
      </c>
      <c r="E1203" s="17" t="s">
        <v>625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1211</v>
      </c>
      <c r="C1204" s="17" t="s">
        <v>154</v>
      </c>
      <c r="D1204" s="17" t="s">
        <v>1303</v>
      </c>
      <c r="E1204" s="17" t="s">
        <v>625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1211</v>
      </c>
      <c r="C1205" s="17" t="s">
        <v>2136</v>
      </c>
      <c r="D1205" s="17" t="s">
        <v>1303</v>
      </c>
      <c r="E1205" s="17" t="s">
        <v>625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1211</v>
      </c>
      <c r="C1206" s="17" t="s">
        <v>639</v>
      </c>
      <c r="D1206" s="17" t="s">
        <v>639</v>
      </c>
      <c r="E1206" s="17" t="s">
        <v>625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1235</v>
      </c>
      <c r="C1207" s="17" t="s">
        <v>729</v>
      </c>
      <c r="D1207" s="17" t="s">
        <v>2119</v>
      </c>
      <c r="E1207" s="17" t="s">
        <v>625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1211</v>
      </c>
      <c r="C1208" s="17" t="s">
        <v>626</v>
      </c>
      <c r="D1208" s="17" t="s">
        <v>2119</v>
      </c>
      <c r="E1208" s="17" t="s">
        <v>625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1211</v>
      </c>
      <c r="C1209" s="17" t="s">
        <v>642</v>
      </c>
      <c r="D1209" s="17" t="s">
        <v>2137</v>
      </c>
      <c r="E1209" s="17" t="s">
        <v>625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1218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1211</v>
      </c>
      <c r="C1211" s="17" t="s">
        <v>920</v>
      </c>
      <c r="D1211" s="17" t="s">
        <v>920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1211</v>
      </c>
      <c r="C1212" s="17" t="s">
        <v>942</v>
      </c>
      <c r="D1212" s="17" t="s">
        <v>942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1211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1211</v>
      </c>
      <c r="C1214" s="17" t="s">
        <v>947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1211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1211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1211</v>
      </c>
      <c r="C1217" s="17" t="s">
        <v>2146</v>
      </c>
      <c r="D1217" s="17" t="s">
        <v>950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1211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1211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1218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1211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1211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1211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1211</v>
      </c>
      <c r="C1224" s="17" t="s">
        <v>894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1211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1211</v>
      </c>
      <c r="C1226" s="17" t="s">
        <v>922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1211</v>
      </c>
      <c r="C1227" s="17" t="s">
        <v>903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1211</v>
      </c>
      <c r="C1228" s="17" t="s">
        <v>904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1236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1211</v>
      </c>
      <c r="C1230" s="17" t="s">
        <v>704</v>
      </c>
      <c r="D1230" s="17" t="s">
        <v>787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1218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1211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1236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1211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1235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1211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1236</v>
      </c>
      <c r="C1237" s="17" t="s">
        <v>525</v>
      </c>
      <c r="D1237" s="17" t="s">
        <v>525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1211</v>
      </c>
      <c r="C1238" s="17" t="s">
        <v>2162</v>
      </c>
      <c r="D1238" s="17" t="s">
        <v>790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1227</v>
      </c>
      <c r="C1239" s="17" t="s">
        <v>2163</v>
      </c>
      <c r="D1239" s="17" t="s">
        <v>790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1211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1211</v>
      </c>
      <c r="C1241" s="17" t="s">
        <v>764</v>
      </c>
      <c r="D1241" s="17" t="s">
        <v>764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1236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1236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1236</v>
      </c>
      <c r="C1244" s="17" t="s">
        <v>771</v>
      </c>
      <c r="D1244" s="17" t="s">
        <v>771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1211</v>
      </c>
      <c r="C1245" s="17" t="s">
        <v>2167</v>
      </c>
      <c r="D1245" s="17" t="s">
        <v>771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1211</v>
      </c>
      <c r="C1246" s="17" t="s">
        <v>2168</v>
      </c>
      <c r="D1246" s="17" t="s">
        <v>771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1211</v>
      </c>
      <c r="C1247" s="17" t="s">
        <v>2169</v>
      </c>
      <c r="D1247" s="17" t="s">
        <v>771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1211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1211</v>
      </c>
      <c r="C1249" s="17" t="s">
        <v>774</v>
      </c>
      <c r="D1249" s="17" t="s">
        <v>774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1211</v>
      </c>
      <c r="C1250" s="17" t="s">
        <v>2171</v>
      </c>
      <c r="D1250" s="17" t="s">
        <v>773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1211</v>
      </c>
      <c r="C1251" s="17" t="s">
        <v>770</v>
      </c>
      <c r="D1251" s="17" t="s">
        <v>770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1211</v>
      </c>
      <c r="C1252" s="17" t="s">
        <v>2172</v>
      </c>
      <c r="D1252" s="17" t="s">
        <v>770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1211</v>
      </c>
      <c r="C1253" s="17" t="s">
        <v>491</v>
      </c>
      <c r="D1253" s="17" t="s">
        <v>770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1211</v>
      </c>
      <c r="C1254" s="17" t="s">
        <v>784</v>
      </c>
      <c r="D1254" s="17" t="s">
        <v>783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1236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1211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1211</v>
      </c>
      <c r="C1257" s="17" t="s">
        <v>826</v>
      </c>
      <c r="D1257" s="17" t="s">
        <v>826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1235</v>
      </c>
      <c r="C1258" s="17" t="s">
        <v>759</v>
      </c>
      <c r="D1258" s="17" t="s">
        <v>759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1211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1236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1211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1211</v>
      </c>
      <c r="C1262" s="17" t="s">
        <v>2179</v>
      </c>
      <c r="D1262" s="17" t="s">
        <v>812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1235</v>
      </c>
      <c r="C1263" s="17" t="s">
        <v>2180</v>
      </c>
      <c r="D1263" s="17" t="s">
        <v>812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1214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1236</v>
      </c>
      <c r="C1264" s="17" t="s">
        <v>2181</v>
      </c>
      <c r="D1264" s="17" t="s">
        <v>812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1211</v>
      </c>
      <c r="C1265" s="17" t="s">
        <v>2182</v>
      </c>
      <c r="D1265" s="17" t="s">
        <v>812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1211</v>
      </c>
      <c r="C1266" s="17" t="s">
        <v>2183</v>
      </c>
      <c r="D1266" s="17" t="s">
        <v>812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1214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1211</v>
      </c>
      <c r="C1267" s="17" t="s">
        <v>373</v>
      </c>
      <c r="D1267" s="17" t="s">
        <v>804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1211</v>
      </c>
      <c r="C1268" s="17" t="s">
        <v>2184</v>
      </c>
      <c r="D1268" s="17" t="s">
        <v>804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1211</v>
      </c>
      <c r="C1269" s="17" t="s">
        <v>804</v>
      </c>
      <c r="D1269" s="17" t="s">
        <v>804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1236</v>
      </c>
      <c r="C1270" s="17" t="s">
        <v>2185</v>
      </c>
      <c r="D1270" s="17" t="s">
        <v>768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1211</v>
      </c>
      <c r="C1271" s="17" t="s">
        <v>800</v>
      </c>
      <c r="D1271" s="17" t="s">
        <v>800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1211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1211</v>
      </c>
      <c r="C1273" s="17" t="s">
        <v>1570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1235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1218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1211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1211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1211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1211</v>
      </c>
      <c r="C1279" s="17" t="s">
        <v>1128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1211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1235</v>
      </c>
      <c r="C1281" s="17" t="s">
        <v>2193</v>
      </c>
      <c r="D1281" s="17" t="s">
        <v>795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1211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1227</v>
      </c>
      <c r="C1283" s="17" t="s">
        <v>2196</v>
      </c>
      <c r="D1283" s="17" t="s">
        <v>778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1211</v>
      </c>
      <c r="C1284" s="17" t="s">
        <v>791</v>
      </c>
      <c r="D1284" s="17" t="s">
        <v>791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1211</v>
      </c>
      <c r="C1285" s="17" t="s">
        <v>769</v>
      </c>
      <c r="D1285" s="17" t="s">
        <v>769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1211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1235</v>
      </c>
      <c r="C1287" s="17" t="s">
        <v>1053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1236</v>
      </c>
      <c r="C1288" s="17" t="s">
        <v>2199</v>
      </c>
      <c r="D1288" s="17" t="s">
        <v>781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1235</v>
      </c>
      <c r="C1289" s="17" t="s">
        <v>2200</v>
      </c>
      <c r="D1289" s="17" t="s">
        <v>859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1211</v>
      </c>
      <c r="C1290" s="17" t="s">
        <v>2201</v>
      </c>
      <c r="D1290" s="17" t="s">
        <v>779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1211</v>
      </c>
      <c r="C1291" s="17" t="s">
        <v>785</v>
      </c>
      <c r="D1291" s="17" t="s">
        <v>786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1236</v>
      </c>
      <c r="C1292" s="17" t="s">
        <v>788</v>
      </c>
      <c r="D1292" s="17" t="s">
        <v>786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1211</v>
      </c>
      <c r="C1293" s="17" t="s">
        <v>2202</v>
      </c>
      <c r="D1293" s="17" t="s">
        <v>746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1211</v>
      </c>
      <c r="C1294" s="17" t="s">
        <v>107</v>
      </c>
      <c r="D1294" s="17" t="s">
        <v>746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1211</v>
      </c>
      <c r="C1295" s="17" t="s">
        <v>2203</v>
      </c>
      <c r="D1295" s="17" t="s">
        <v>746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1211</v>
      </c>
      <c r="C1296" s="17" t="s">
        <v>2204</v>
      </c>
      <c r="D1296" s="17" t="s">
        <v>746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1211</v>
      </c>
      <c r="C1297" s="17" t="s">
        <v>746</v>
      </c>
      <c r="D1297" s="17" t="s">
        <v>746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1211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1211</v>
      </c>
      <c r="C1299" s="17" t="s">
        <v>1536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1214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1211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1211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1211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1211</v>
      </c>
      <c r="C1303" s="17" t="s">
        <v>1363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1211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1211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1211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1211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1211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1211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1227</v>
      </c>
      <c r="C1310" s="17" t="s">
        <v>823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1211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1211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1211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1211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1211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1211</v>
      </c>
      <c r="C1316" s="17" t="s">
        <v>801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1211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1564</v>
      </c>
      <c r="C1318" s="17" t="s">
        <v>2221</v>
      </c>
      <c r="D1318" s="17" t="s">
        <v>762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1211</v>
      </c>
      <c r="C1319" s="17" t="s">
        <v>762</v>
      </c>
      <c r="D1319" s="17" t="s">
        <v>762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1211</v>
      </c>
      <c r="C1320" s="17" t="s">
        <v>760</v>
      </c>
      <c r="D1320" s="17" t="s">
        <v>758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1211</v>
      </c>
      <c r="C1321" s="17" t="s">
        <v>758</v>
      </c>
      <c r="D1321" s="17" t="s">
        <v>758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1211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1236</v>
      </c>
      <c r="C1323" s="17" t="s">
        <v>2223</v>
      </c>
      <c r="D1323" s="17" t="s">
        <v>851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1236</v>
      </c>
      <c r="C1324" s="17" t="s">
        <v>2224</v>
      </c>
      <c r="D1324" s="17" t="s">
        <v>851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1227</v>
      </c>
      <c r="C1325" s="17" t="s">
        <v>2225</v>
      </c>
      <c r="D1325" s="17" t="s">
        <v>820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1211</v>
      </c>
      <c r="C1326" s="17" t="s">
        <v>2226</v>
      </c>
      <c r="D1326" s="17" t="s">
        <v>820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1227</v>
      </c>
      <c r="C1327" s="17" t="s">
        <v>2227</v>
      </c>
      <c r="D1327" s="17" t="s">
        <v>820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1211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1211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1214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1211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1211</v>
      </c>
      <c r="C1331" s="17" t="s">
        <v>2233</v>
      </c>
      <c r="D1331" s="17" t="s">
        <v>763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1236</v>
      </c>
      <c r="C1332" s="17" t="s">
        <v>763</v>
      </c>
      <c r="D1332" s="17" t="s">
        <v>763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1211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1211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1211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1211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1227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1227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1211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1211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1211</v>
      </c>
      <c r="C1341" s="17" t="s">
        <v>341</v>
      </c>
      <c r="D1341" s="17" t="s">
        <v>1375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1211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1211</v>
      </c>
      <c r="C1343" s="17" t="s">
        <v>640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1211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1211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1244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1211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1288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1211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1211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1211</v>
      </c>
      <c r="C1351" s="17" t="s">
        <v>2249</v>
      </c>
      <c r="D1351" s="17" t="s">
        <v>902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1214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1211</v>
      </c>
      <c r="C1352" s="17" t="s">
        <v>2250</v>
      </c>
      <c r="D1352" s="17" t="s">
        <v>902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1211</v>
      </c>
      <c r="C1353" s="17" t="s">
        <v>2251</v>
      </c>
      <c r="D1353" s="17" t="s">
        <v>902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1211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1211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1211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1211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1211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1211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1211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1227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1214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1211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1211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1211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1211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1211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1211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1211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1211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1211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1227</v>
      </c>
      <c r="C1371" s="17" t="s">
        <v>2266</v>
      </c>
      <c r="D1371" s="17" t="s">
        <v>990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1211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1227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1211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1235</v>
      </c>
      <c r="C1375" s="17" t="s">
        <v>966</v>
      </c>
      <c r="D1375" s="17" t="s">
        <v>966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1211</v>
      </c>
      <c r="C1376" s="17" t="s">
        <v>2270</v>
      </c>
      <c r="D1376" s="17" t="s">
        <v>966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1211</v>
      </c>
      <c r="C1377" s="17" t="s">
        <v>2271</v>
      </c>
      <c r="D1377" s="17" t="s">
        <v>966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1236</v>
      </c>
      <c r="C1378" s="17" t="s">
        <v>2272</v>
      </c>
      <c r="D1378" s="17" t="s">
        <v>966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1211</v>
      </c>
      <c r="C1379" s="17" t="s">
        <v>1608</v>
      </c>
      <c r="D1379" s="17" t="s">
        <v>966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1211</v>
      </c>
      <c r="C1380" s="17" t="s">
        <v>2256</v>
      </c>
      <c r="D1380" s="17" t="s">
        <v>966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1211</v>
      </c>
      <c r="C1381" s="17" t="s">
        <v>2273</v>
      </c>
      <c r="D1381" s="17" t="s">
        <v>966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1236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1214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1211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1236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1211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1211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1236</v>
      </c>
      <c r="C1387" s="17" t="s">
        <v>2279</v>
      </c>
      <c r="D1387" s="17" t="s">
        <v>974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1211</v>
      </c>
      <c r="C1388" s="17" t="s">
        <v>2280</v>
      </c>
      <c r="D1388" s="17" t="s">
        <v>974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1236</v>
      </c>
      <c r="C1389" s="17" t="s">
        <v>2281</v>
      </c>
      <c r="D1389" s="17" t="s">
        <v>974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1211</v>
      </c>
      <c r="C1390" s="17" t="s">
        <v>2282</v>
      </c>
      <c r="D1390" s="17" t="s">
        <v>974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1235</v>
      </c>
      <c r="C1391" s="17" t="s">
        <v>2283</v>
      </c>
      <c r="D1391" s="17" t="s">
        <v>974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1211</v>
      </c>
      <c r="C1392" s="17" t="s">
        <v>2284</v>
      </c>
      <c r="D1392" s="17" t="s">
        <v>1001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1211</v>
      </c>
      <c r="C1393" s="17" t="s">
        <v>2285</v>
      </c>
      <c r="D1393" s="17" t="s">
        <v>1001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1211</v>
      </c>
      <c r="C1394" s="17" t="s">
        <v>1013</v>
      </c>
      <c r="D1394" s="17" t="s">
        <v>1013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1211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1211</v>
      </c>
      <c r="C1396" s="17" t="s">
        <v>1153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1236</v>
      </c>
      <c r="C1397" s="17" t="s">
        <v>994</v>
      </c>
      <c r="D1397" s="17" t="s">
        <v>995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1244</v>
      </c>
      <c r="C1398" s="17" t="s">
        <v>2288</v>
      </c>
      <c r="D1398" s="17" t="s">
        <v>995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1214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1227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1211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1227</v>
      </c>
      <c r="C1401" s="17" t="s">
        <v>980</v>
      </c>
      <c r="D1401" s="17" t="s">
        <v>980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1211</v>
      </c>
      <c r="C1402" s="17" t="s">
        <v>926</v>
      </c>
      <c r="D1402" s="17" t="s">
        <v>980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1211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1236</v>
      </c>
      <c r="C1404" s="17" t="s">
        <v>943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1214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1211</v>
      </c>
      <c r="C1406" s="17" t="s">
        <v>1578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1211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1235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1214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1235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1235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1235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1211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1236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1235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1235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1235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1211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1235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1211</v>
      </c>
      <c r="C1419" s="17" t="s">
        <v>2307</v>
      </c>
      <c r="D1419" s="17" t="s">
        <v>993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1211</v>
      </c>
      <c r="C1420" s="17" t="s">
        <v>986</v>
      </c>
      <c r="D1420" s="17" t="s">
        <v>986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1236</v>
      </c>
      <c r="C1421" s="17" t="s">
        <v>439</v>
      </c>
      <c r="D1421" s="17" t="s">
        <v>1021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1211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1214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1211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1211</v>
      </c>
      <c r="C1424" s="17" t="s">
        <v>2311</v>
      </c>
      <c r="D1424" s="17" t="s">
        <v>1023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1227</v>
      </c>
      <c r="C1425" s="17" t="s">
        <v>2312</v>
      </c>
      <c r="D1425" s="17" t="s">
        <v>1023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1211</v>
      </c>
      <c r="C1426" s="17" t="s">
        <v>2220</v>
      </c>
      <c r="D1426" s="17" t="s">
        <v>1023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1227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1211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1211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1211</v>
      </c>
      <c r="C1430" s="17" t="s">
        <v>2315</v>
      </c>
      <c r="D1430" s="17" t="s">
        <v>976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1211</v>
      </c>
      <c r="C1431" s="17" t="s">
        <v>976</v>
      </c>
      <c r="D1431" s="17" t="s">
        <v>976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1235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1211</v>
      </c>
      <c r="C1433" s="17" t="s">
        <v>1019</v>
      </c>
      <c r="D1433" s="17" t="s">
        <v>1020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1211</v>
      </c>
      <c r="C1434" s="17" t="s">
        <v>2318</v>
      </c>
      <c r="D1434" s="17" t="s">
        <v>1020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1211</v>
      </c>
      <c r="C1435" s="17" t="s">
        <v>2319</v>
      </c>
      <c r="D1435" s="17" t="s">
        <v>1020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1211</v>
      </c>
      <c r="C1436" s="17" t="s">
        <v>997</v>
      </c>
      <c r="D1436" s="17" t="s">
        <v>998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1211</v>
      </c>
      <c r="C1437" s="17" t="s">
        <v>2320</v>
      </c>
      <c r="D1437" s="17" t="s">
        <v>998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1211</v>
      </c>
      <c r="C1438" s="17" t="s">
        <v>2321</v>
      </c>
      <c r="D1438" s="17" t="s">
        <v>998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1211</v>
      </c>
      <c r="C1439" s="17" t="s">
        <v>2322</v>
      </c>
      <c r="D1439" s="17" t="s">
        <v>998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1236</v>
      </c>
      <c r="C1440" s="17" t="s">
        <v>2323</v>
      </c>
      <c r="D1440" s="17" t="s">
        <v>998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1211</v>
      </c>
      <c r="C1441" s="17" t="s">
        <v>2324</v>
      </c>
      <c r="D1441" s="17" t="s">
        <v>968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1211</v>
      </c>
      <c r="C1442" s="17" t="s">
        <v>968</v>
      </c>
      <c r="D1442" s="17" t="s">
        <v>968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1211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1211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1236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1211</v>
      </c>
      <c r="C1446" s="17" t="s">
        <v>979</v>
      </c>
      <c r="D1446" s="17" t="s">
        <v>979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1211</v>
      </c>
      <c r="C1447" s="17" t="s">
        <v>369</v>
      </c>
      <c r="D1447" s="17" t="s">
        <v>979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1236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1211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1236</v>
      </c>
      <c r="C1450" s="17" t="s">
        <v>969</v>
      </c>
      <c r="D1450" s="17" t="s">
        <v>970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1211</v>
      </c>
      <c r="C1451" s="17" t="s">
        <v>975</v>
      </c>
      <c r="D1451" s="17" t="s">
        <v>970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1211</v>
      </c>
      <c r="C1452" s="17" t="s">
        <v>2332</v>
      </c>
      <c r="D1452" s="17" t="s">
        <v>970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1227</v>
      </c>
      <c r="C1453" s="17" t="s">
        <v>1014</v>
      </c>
      <c r="D1453" s="17" t="s">
        <v>1015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1211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1235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1211</v>
      </c>
      <c r="C1456" s="17" t="s">
        <v>2336</v>
      </c>
      <c r="D1456" s="17" t="s">
        <v>704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1288</v>
      </c>
      <c r="C1457" s="17" t="s">
        <v>704</v>
      </c>
      <c r="D1457" s="17" t="s">
        <v>704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1236</v>
      </c>
      <c r="C1458" s="17" t="s">
        <v>704</v>
      </c>
      <c r="D1458" s="17" t="s">
        <v>704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1211</v>
      </c>
      <c r="C1459" s="17" t="s">
        <v>2337</v>
      </c>
      <c r="D1459" s="17" t="s">
        <v>1630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1211</v>
      </c>
      <c r="C1460" s="17" t="s">
        <v>2338</v>
      </c>
      <c r="D1460" s="17" t="s">
        <v>1630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1211</v>
      </c>
      <c r="C1461" s="17" t="s">
        <v>2339</v>
      </c>
      <c r="D1461" s="17" t="s">
        <v>1630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1211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1236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1211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1211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1236</v>
      </c>
      <c r="C1466" s="17" t="s">
        <v>1009</v>
      </c>
      <c r="D1466" s="17" t="s">
        <v>1009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1211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1211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1211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1211</v>
      </c>
      <c r="C1470" s="17" t="s">
        <v>884</v>
      </c>
      <c r="D1470" s="17" t="s">
        <v>884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1211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1211</v>
      </c>
      <c r="C1472" s="17" t="s">
        <v>2347</v>
      </c>
      <c r="D1472" s="17" t="s">
        <v>911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1211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1214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1211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1211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1214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1211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1214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1211</v>
      </c>
      <c r="C1477" s="17" t="s">
        <v>900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1211</v>
      </c>
      <c r="C1478" s="17" t="s">
        <v>2349</v>
      </c>
      <c r="D1478" s="17" t="s">
        <v>882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1211</v>
      </c>
      <c r="C1479" s="17" t="s">
        <v>2350</v>
      </c>
      <c r="D1479" s="17" t="s">
        <v>882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1211</v>
      </c>
      <c r="C1480" s="17" t="s">
        <v>2351</v>
      </c>
      <c r="D1480" s="17" t="s">
        <v>882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1235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1214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1211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1214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1211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1214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1227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1288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1214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1211</v>
      </c>
      <c r="C1486" s="17" t="s">
        <v>1660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1214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1211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1214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1211</v>
      </c>
      <c r="C1488" s="17" t="s">
        <v>899</v>
      </c>
      <c r="D1488" s="17" t="s">
        <v>899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1214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1211</v>
      </c>
      <c r="C1489" s="17" t="s">
        <v>898</v>
      </c>
      <c r="D1489" s="17" t="s">
        <v>899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1211</v>
      </c>
      <c r="C1490" s="17" t="s">
        <v>2358</v>
      </c>
      <c r="D1490" s="17" t="s">
        <v>899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1211</v>
      </c>
      <c r="C1491" s="17" t="s">
        <v>2359</v>
      </c>
      <c r="D1491" s="17" t="s">
        <v>899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1236</v>
      </c>
      <c r="C1492" s="17" t="s">
        <v>902</v>
      </c>
      <c r="D1492" s="17" t="s">
        <v>899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1211</v>
      </c>
      <c r="C1493" s="17" t="s">
        <v>2360</v>
      </c>
      <c r="D1493" s="17" t="s">
        <v>919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1235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1211</v>
      </c>
      <c r="C1495" s="17" t="s">
        <v>945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1227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1211</v>
      </c>
      <c r="C1497" s="17" t="s">
        <v>907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1211</v>
      </c>
      <c r="C1498" s="17" t="s">
        <v>885</v>
      </c>
      <c r="D1498" s="17" t="s">
        <v>886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1211</v>
      </c>
      <c r="C1499" s="17" t="s">
        <v>2365</v>
      </c>
      <c r="D1499" s="17" t="s">
        <v>886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1214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1211</v>
      </c>
      <c r="C1500" s="17" t="s">
        <v>2366</v>
      </c>
      <c r="D1500" s="17" t="s">
        <v>871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1214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1211</v>
      </c>
      <c r="C1501" s="17" t="s">
        <v>30</v>
      </c>
      <c r="D1501" s="17" t="s">
        <v>871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1211</v>
      </c>
      <c r="C1502" s="17" t="s">
        <v>870</v>
      </c>
      <c r="D1502" s="17" t="s">
        <v>871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1211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1214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1211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1211</v>
      </c>
      <c r="C1505" s="17" t="s">
        <v>1172</v>
      </c>
      <c r="D1505" s="17" t="s">
        <v>1172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1214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1211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1214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1211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1214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1211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1211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1214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1211</v>
      </c>
      <c r="C1510" s="17" t="s">
        <v>1346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1214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1211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1214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1211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1244</v>
      </c>
      <c r="C1513" s="17" t="s">
        <v>2376</v>
      </c>
      <c r="D1513" s="17" t="s">
        <v>909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1211</v>
      </c>
      <c r="C1514" s="17" t="s">
        <v>909</v>
      </c>
      <c r="D1514" s="17" t="s">
        <v>909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1288</v>
      </c>
      <c r="C1515" s="17" t="s">
        <v>2377</v>
      </c>
      <c r="D1515" s="17" t="s">
        <v>909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1214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1211</v>
      </c>
      <c r="C1516" s="17" t="s">
        <v>2378</v>
      </c>
      <c r="D1516" s="17" t="s">
        <v>909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1214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1211</v>
      </c>
      <c r="C1517" s="17" t="s">
        <v>2303</v>
      </c>
      <c r="D1517" s="17" t="s">
        <v>931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1211</v>
      </c>
      <c r="C1518" s="17" t="s">
        <v>929</v>
      </c>
      <c r="D1518" s="17" t="s">
        <v>929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1211</v>
      </c>
      <c r="C1519" s="17" t="s">
        <v>2379</v>
      </c>
      <c r="D1519" s="17" t="s">
        <v>929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1214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1288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1214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1211</v>
      </c>
      <c r="C1521" s="17" t="s">
        <v>959</v>
      </c>
      <c r="D1521" s="17" t="s">
        <v>938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1211</v>
      </c>
      <c r="C1522" s="17" t="s">
        <v>938</v>
      </c>
      <c r="D1522" s="17" t="s">
        <v>938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1211</v>
      </c>
      <c r="C1523" s="17" t="s">
        <v>2382</v>
      </c>
      <c r="D1523" s="17" t="s">
        <v>1285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1214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1211</v>
      </c>
      <c r="C1524" s="17" t="s">
        <v>1363</v>
      </c>
      <c r="D1524" s="17" t="s">
        <v>1285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1214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1211</v>
      </c>
      <c r="C1525" s="17" t="s">
        <v>2383</v>
      </c>
      <c r="D1525" s="17" t="s">
        <v>1285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1214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1211</v>
      </c>
      <c r="C1526" s="17" t="s">
        <v>2384</v>
      </c>
      <c r="D1526" s="17" t="s">
        <v>1285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1211</v>
      </c>
      <c r="C1527" s="17" t="s">
        <v>2385</v>
      </c>
      <c r="D1527" s="17" t="s">
        <v>1285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1214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1288</v>
      </c>
      <c r="C1528" s="17" t="s">
        <v>2386</v>
      </c>
      <c r="D1528" s="17" t="s">
        <v>1285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1214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1211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1211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1214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1211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1211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1214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1218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1211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1214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1211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1214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1288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1214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1211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1211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1244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1236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1214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1211</v>
      </c>
      <c r="C1541" s="17" t="s">
        <v>1062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1214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1211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1214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1211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1214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1211</v>
      </c>
      <c r="C1544" s="17" t="s">
        <v>2401</v>
      </c>
      <c r="D1544" s="17" t="s">
        <v>927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1214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1288</v>
      </c>
      <c r="C1545" s="17" t="s">
        <v>908</v>
      </c>
      <c r="D1545" s="17" t="s">
        <v>927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1211</v>
      </c>
      <c r="C1546" s="17" t="s">
        <v>2402</v>
      </c>
      <c r="D1546" s="17" t="s">
        <v>927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1214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1235</v>
      </c>
      <c r="C1547" s="17" t="s">
        <v>932</v>
      </c>
      <c r="D1547" s="17" t="s">
        <v>927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1211</v>
      </c>
      <c r="C1548" s="17" t="s">
        <v>1922</v>
      </c>
      <c r="D1548" s="17" t="s">
        <v>927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1214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1211</v>
      </c>
      <c r="C1549" s="17" t="s">
        <v>1231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1214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1211</v>
      </c>
      <c r="C1550" s="17" t="s">
        <v>2403</v>
      </c>
      <c r="D1550" s="17" t="s">
        <v>917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1214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1236</v>
      </c>
      <c r="C1551" s="17" t="s">
        <v>916</v>
      </c>
      <c r="D1551" s="17" t="s">
        <v>917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1211</v>
      </c>
      <c r="C1552" s="17" t="s">
        <v>295</v>
      </c>
      <c r="D1552" s="17" t="s">
        <v>941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1214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1211</v>
      </c>
      <c r="C1553" s="17" t="s">
        <v>940</v>
      </c>
      <c r="D1553" s="17" t="s">
        <v>941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1211</v>
      </c>
      <c r="C1554" s="17" t="s">
        <v>2404</v>
      </c>
      <c r="D1554" s="17" t="s">
        <v>941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1214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1211</v>
      </c>
      <c r="C1555" s="17" t="s">
        <v>2405</v>
      </c>
      <c r="D1555" s="17" t="s">
        <v>941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1214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1211</v>
      </c>
      <c r="C1556" s="17" t="s">
        <v>2406</v>
      </c>
      <c r="D1556" s="17" t="s">
        <v>941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1214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1211</v>
      </c>
      <c r="C1557" s="17" t="s">
        <v>154</v>
      </c>
      <c r="D1557" s="17" t="s">
        <v>941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1236</v>
      </c>
      <c r="C1558" s="17" t="s">
        <v>2407</v>
      </c>
      <c r="D1558" s="17" t="s">
        <v>893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1211</v>
      </c>
      <c r="C1559" s="17" t="s">
        <v>2408</v>
      </c>
      <c r="D1559" s="17" t="s">
        <v>893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1214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1211</v>
      </c>
      <c r="C1560" s="17" t="s">
        <v>2409</v>
      </c>
      <c r="D1560" s="17" t="s">
        <v>893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1214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1236</v>
      </c>
      <c r="C1561" s="17" t="s">
        <v>956</v>
      </c>
      <c r="D1561" s="17" t="s">
        <v>893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1211</v>
      </c>
      <c r="C1562" s="17" t="s">
        <v>2410</v>
      </c>
      <c r="D1562" s="17" t="s">
        <v>893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1211</v>
      </c>
      <c r="C1563" s="17" t="s">
        <v>2411</v>
      </c>
      <c r="D1563" s="17" t="s">
        <v>893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1214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1211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1214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1211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1214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1211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1211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1214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1211</v>
      </c>
      <c r="C1568" s="17" t="s">
        <v>939</v>
      </c>
      <c r="D1568" s="17" t="s">
        <v>939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1211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1236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1214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1211</v>
      </c>
      <c r="C1571" s="17" t="s">
        <v>224</v>
      </c>
      <c r="D1571" s="17" t="s">
        <v>901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1211</v>
      </c>
      <c r="C1572" s="17" t="s">
        <v>2421</v>
      </c>
      <c r="D1572" s="17" t="s">
        <v>901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1211</v>
      </c>
      <c r="C1573" s="17" t="s">
        <v>2422</v>
      </c>
      <c r="D1573" s="17" t="s">
        <v>901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1214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1236</v>
      </c>
      <c r="C1574" s="17" t="s">
        <v>958</v>
      </c>
      <c r="D1574" s="17" t="s">
        <v>901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1211</v>
      </c>
      <c r="C1575" s="17" t="s">
        <v>2423</v>
      </c>
      <c r="D1575" s="17" t="s">
        <v>901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1214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1211</v>
      </c>
      <c r="C1576" s="17" t="s">
        <v>901</v>
      </c>
      <c r="D1576" s="17" t="s">
        <v>901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1211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1211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1211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1211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1211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1211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1211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1211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1211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1211</v>
      </c>
      <c r="C1586" s="17" t="s">
        <v>1416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1227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1211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1564</v>
      </c>
      <c r="C1589" s="17" t="s">
        <v>1229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1211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1211</v>
      </c>
      <c r="C1591" s="17" t="s">
        <v>2436</v>
      </c>
      <c r="D1591" s="17" t="s">
        <v>1660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1211</v>
      </c>
      <c r="C1592" s="17" t="s">
        <v>2437</v>
      </c>
      <c r="D1592" s="17" t="s">
        <v>1660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1211</v>
      </c>
      <c r="C1593" s="17" t="s">
        <v>2438</v>
      </c>
      <c r="D1593" s="17" t="s">
        <v>1660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1211</v>
      </c>
      <c r="C1594" s="17" t="s">
        <v>2439</v>
      </c>
      <c r="D1594" s="17" t="s">
        <v>1660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1211</v>
      </c>
      <c r="C1595" s="17" t="s">
        <v>2440</v>
      </c>
      <c r="D1595" s="17" t="s">
        <v>1660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1211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1218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1212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1211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1211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1212</v>
      </c>
      <c r="C1601" s="31" t="s">
        <v>1486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1244</v>
      </c>
      <c r="C1603" s="41" t="s">
        <v>2445</v>
      </c>
    </row>
    <row r="1604" spans="1:25" ht="15" customHeight="1" x14ac:dyDescent="0.25">
      <c r="B1604" s="41" t="s">
        <v>1236</v>
      </c>
      <c r="C1604" s="41" t="s">
        <v>2446</v>
      </c>
    </row>
    <row r="1605" spans="1:25" ht="15" customHeight="1" x14ac:dyDescent="0.25">
      <c r="B1605" s="41" t="s">
        <v>1227</v>
      </c>
      <c r="C1605" s="41" t="s">
        <v>2447</v>
      </c>
    </row>
    <row r="1606" spans="1:25" ht="15" customHeight="1" x14ac:dyDescent="0.25">
      <c r="B1606" s="41" t="s">
        <v>1288</v>
      </c>
      <c r="C1606" s="41" t="s">
        <v>2448</v>
      </c>
    </row>
    <row r="1607" spans="1:25" ht="15" customHeight="1" x14ac:dyDescent="0.25">
      <c r="B1607" s="41" t="s">
        <v>1235</v>
      </c>
      <c r="C1607" s="41" t="s">
        <v>2449</v>
      </c>
    </row>
    <row r="1608" spans="1:25" ht="15" customHeight="1" x14ac:dyDescent="0.25">
      <c r="B1608" s="41" t="s">
        <v>1211</v>
      </c>
      <c r="C1608" s="41" t="s">
        <v>2450</v>
      </c>
    </row>
    <row r="1609" spans="1:25" ht="15" customHeight="1" x14ac:dyDescent="0.25">
      <c r="B1609" s="41" t="s">
        <v>1218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1564</v>
      </c>
      <c r="C1612" s="41" t="s">
        <v>2455</v>
      </c>
    </row>
    <row r="1613" spans="1:25" ht="15" customHeight="1" x14ac:dyDescent="0.25">
      <c r="B1613" s="41" t="s">
        <v>1212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A2" sqref="A2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03" t="s">
        <v>1186</v>
      </c>
      <c r="B1" s="104"/>
      <c r="C1" s="104"/>
      <c r="D1" s="104"/>
      <c r="E1" s="104"/>
      <c r="F1" s="104"/>
      <c r="G1" s="104"/>
      <c r="H1" s="104"/>
      <c r="I1" s="105"/>
      <c r="J1" s="106" t="s">
        <v>2457</v>
      </c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2"/>
      <c r="W1" s="101" t="s">
        <v>1188</v>
      </c>
      <c r="X1" s="102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7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1212</v>
      </c>
      <c r="C5" s="17" t="s">
        <v>2458</v>
      </c>
      <c r="D5" s="17" t="s">
        <v>1102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1212</v>
      </c>
      <c r="C6" s="17" t="s">
        <v>1215</v>
      </c>
      <c r="D6" s="17" t="s">
        <v>1216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1211</v>
      </c>
      <c r="C7" s="17" t="s">
        <v>1216</v>
      </c>
      <c r="D7" s="17" t="s">
        <v>1216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1212</v>
      </c>
      <c r="C8" s="26" t="s">
        <v>1217</v>
      </c>
      <c r="D8" s="17" t="s">
        <v>1216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1212</v>
      </c>
      <c r="C9" s="17" t="s">
        <v>2459</v>
      </c>
      <c r="D9" s="17" t="s">
        <v>1216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1214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1218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1212</v>
      </c>
      <c r="C11" s="17" t="s">
        <v>1219</v>
      </c>
      <c r="D11" s="17" t="s">
        <v>1220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1212</v>
      </c>
      <c r="C12" s="17" t="s">
        <v>1221</v>
      </c>
      <c r="D12" s="17" t="s">
        <v>1220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1211</v>
      </c>
      <c r="C13" s="17" t="s">
        <v>1222</v>
      </c>
      <c r="D13" s="17" t="s">
        <v>1223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1212</v>
      </c>
      <c r="C14" s="17" t="s">
        <v>1224</v>
      </c>
      <c r="D14" s="17" t="s">
        <v>1223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1211</v>
      </c>
      <c r="C15" s="17" t="s">
        <v>480</v>
      </c>
      <c r="D15" s="17" t="s">
        <v>1223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1211</v>
      </c>
      <c r="C16" s="17" t="s">
        <v>1225</v>
      </c>
      <c r="D16" s="17" t="s">
        <v>1226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1227</v>
      </c>
      <c r="C17" s="17" t="s">
        <v>1228</v>
      </c>
      <c r="D17" s="17" t="s">
        <v>1229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1211</v>
      </c>
      <c r="C18" s="17" t="s">
        <v>582</v>
      </c>
      <c r="D18" s="17" t="s">
        <v>1230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1212</v>
      </c>
      <c r="C19" s="17" t="s">
        <v>1231</v>
      </c>
      <c r="D19" s="17" t="s">
        <v>1230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1214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1212</v>
      </c>
      <c r="C20" s="17" t="s">
        <v>1232</v>
      </c>
      <c r="D20" s="17" t="s">
        <v>1230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1212</v>
      </c>
      <c r="C21" s="17" t="s">
        <v>704</v>
      </c>
      <c r="D21" s="17" t="s">
        <v>1230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1211</v>
      </c>
      <c r="C22" s="17" t="s">
        <v>1233</v>
      </c>
      <c r="D22" s="17" t="s">
        <v>1234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1211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1235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1236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1211</v>
      </c>
      <c r="C26" s="17" t="s">
        <v>1237</v>
      </c>
      <c r="D26" s="17" t="s">
        <v>1237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1211</v>
      </c>
      <c r="C27" s="17" t="s">
        <v>1238</v>
      </c>
      <c r="D27" s="17" t="s">
        <v>1237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1211</v>
      </c>
      <c r="C28" s="17" t="s">
        <v>1239</v>
      </c>
      <c r="D28" s="17" t="s">
        <v>1237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1211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1211</v>
      </c>
      <c r="C30" s="17" t="s">
        <v>806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1211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1236</v>
      </c>
      <c r="C32" s="17" t="s">
        <v>1240</v>
      </c>
      <c r="D32" s="17" t="s">
        <v>1240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1211</v>
      </c>
      <c r="C33" s="17" t="s">
        <v>1241</v>
      </c>
      <c r="D33" s="17" t="s">
        <v>1240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1211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1211</v>
      </c>
      <c r="C35" s="17" t="s">
        <v>1242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1211</v>
      </c>
      <c r="C36" s="17" t="s">
        <v>1243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1244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1211</v>
      </c>
      <c r="C38" s="17" t="s">
        <v>1245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1211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1211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1211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1211</v>
      </c>
      <c r="C42" s="17" t="s">
        <v>1246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1211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1211</v>
      </c>
      <c r="C44" s="17" t="s">
        <v>121</v>
      </c>
      <c r="D44" s="17" t="s">
        <v>1247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1235</v>
      </c>
      <c r="C45" s="17" t="s">
        <v>1248</v>
      </c>
      <c r="D45" s="17" t="s">
        <v>1248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1236</v>
      </c>
      <c r="C46" s="17" t="s">
        <v>1250</v>
      </c>
      <c r="D46" s="17" t="s">
        <v>1251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1214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1211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1211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1211</v>
      </c>
      <c r="C49" s="17" t="s">
        <v>1252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1211</v>
      </c>
      <c r="C50" s="17" t="s">
        <v>1253</v>
      </c>
      <c r="D50" s="17" t="s">
        <v>1253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1244</v>
      </c>
      <c r="C51" s="17" t="s">
        <v>109</v>
      </c>
      <c r="D51" s="17" t="s">
        <v>1254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1236</v>
      </c>
      <c r="C52" s="17" t="s">
        <v>1255</v>
      </c>
      <c r="D52" s="17" t="s">
        <v>1256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1211</v>
      </c>
      <c r="C53" s="17" t="s">
        <v>1257</v>
      </c>
      <c r="D53" s="17" t="s">
        <v>1257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1218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1211</v>
      </c>
      <c r="C55" s="17" t="s">
        <v>1258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1211</v>
      </c>
      <c r="C56" s="17" t="s">
        <v>1259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1236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1214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1211</v>
      </c>
      <c r="C58" s="17" t="s">
        <v>111</v>
      </c>
      <c r="D58" s="17" t="s">
        <v>1260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1211</v>
      </c>
      <c r="C59" s="17" t="s">
        <v>1261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1211</v>
      </c>
      <c r="C60" s="17" t="s">
        <v>1262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1211</v>
      </c>
      <c r="C61" s="17" t="s">
        <v>1263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1211</v>
      </c>
      <c r="C62" s="17" t="s">
        <v>1264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1211</v>
      </c>
      <c r="C63" s="17" t="s">
        <v>867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1211</v>
      </c>
      <c r="C64" s="17" t="s">
        <v>1265</v>
      </c>
      <c r="D64" s="17" t="s">
        <v>1266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1236</v>
      </c>
      <c r="C65" s="17" t="s">
        <v>1267</v>
      </c>
      <c r="D65" s="17" t="s">
        <v>1268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1211</v>
      </c>
      <c r="C66" s="17" t="s">
        <v>1269</v>
      </c>
      <c r="D66" s="17" t="s">
        <v>1270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1211</v>
      </c>
      <c r="C67" s="17" t="s">
        <v>136</v>
      </c>
      <c r="D67" s="17" t="s">
        <v>1271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1236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1211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1211</v>
      </c>
      <c r="C70" s="17" t="s">
        <v>1272</v>
      </c>
      <c r="D70" s="17" t="s">
        <v>1273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1236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1214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1211</v>
      </c>
      <c r="C72" s="17" t="s">
        <v>141</v>
      </c>
      <c r="D72" s="17" t="s">
        <v>1274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1211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1236</v>
      </c>
      <c r="C74" s="17" t="s">
        <v>1275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1211</v>
      </c>
      <c r="C75" s="17" t="s">
        <v>1276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1211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1211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1211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1211</v>
      </c>
      <c r="C79" s="17" t="s">
        <v>1277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1211</v>
      </c>
      <c r="C80" s="17" t="s">
        <v>1278</v>
      </c>
      <c r="D80" s="17" t="s">
        <v>1279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1211</v>
      </c>
      <c r="C81" s="17" t="s">
        <v>1280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1211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1236</v>
      </c>
      <c r="C83" s="17" t="s">
        <v>1281</v>
      </c>
      <c r="D83" s="17" t="s">
        <v>1282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1214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1211</v>
      </c>
      <c r="C84" s="17" t="s">
        <v>1283</v>
      </c>
      <c r="D84" s="17" t="s">
        <v>1284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1211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1211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1236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1211</v>
      </c>
      <c r="C88" s="17" t="s">
        <v>1286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1211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1211</v>
      </c>
      <c r="C90" s="17" t="s">
        <v>1287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1288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1235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1218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1236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1211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1211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1211</v>
      </c>
      <c r="C97" s="17" t="s">
        <v>1289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1211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1236</v>
      </c>
      <c r="C99" s="17" t="s">
        <v>714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1211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1227</v>
      </c>
      <c r="C101" s="17" t="s">
        <v>1290</v>
      </c>
      <c r="D101" s="17" t="s">
        <v>854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1214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1211</v>
      </c>
      <c r="C102" s="17" t="s">
        <v>1023</v>
      </c>
      <c r="D102" s="17" t="s">
        <v>854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1211</v>
      </c>
      <c r="C103" s="17" t="s">
        <v>1291</v>
      </c>
      <c r="D103" s="17" t="s">
        <v>854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1236</v>
      </c>
      <c r="C104" s="17" t="s">
        <v>1292</v>
      </c>
      <c r="D104" s="17" t="s">
        <v>1293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1211</v>
      </c>
      <c r="C105" s="17" t="s">
        <v>1294</v>
      </c>
      <c r="D105" s="17" t="s">
        <v>1293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1218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1244</v>
      </c>
      <c r="C107" s="17" t="s">
        <v>1295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1214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1235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1211</v>
      </c>
      <c r="C109" s="17" t="s">
        <v>1297</v>
      </c>
      <c r="D109" s="17" t="s">
        <v>1298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1211</v>
      </c>
      <c r="C110" s="17" t="s">
        <v>1299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1211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1235</v>
      </c>
      <c r="C112" s="17" t="s">
        <v>1300</v>
      </c>
      <c r="D112" s="17" t="s">
        <v>1302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1227</v>
      </c>
      <c r="C113" s="17" t="s">
        <v>1302</v>
      </c>
      <c r="D113" s="17" t="s">
        <v>1302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1236</v>
      </c>
      <c r="C114" s="17" t="s">
        <v>154</v>
      </c>
      <c r="D114" s="17" t="s">
        <v>1303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1211</v>
      </c>
      <c r="C115" s="17" t="s">
        <v>1304</v>
      </c>
      <c r="D115" s="17" t="s">
        <v>1305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1211</v>
      </c>
      <c r="C116" s="17" t="s">
        <v>1306</v>
      </c>
      <c r="D116" s="17" t="s">
        <v>1306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1227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1214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1227</v>
      </c>
      <c r="C118" s="17" t="s">
        <v>1307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1211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1236</v>
      </c>
      <c r="C120" s="17" t="s">
        <v>1308</v>
      </c>
      <c r="D120" s="17" t="s">
        <v>801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1211</v>
      </c>
      <c r="C121" s="17" t="s">
        <v>1309</v>
      </c>
      <c r="D121" s="17" t="s">
        <v>1310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1244</v>
      </c>
      <c r="C122" s="17" t="s">
        <v>1311</v>
      </c>
      <c r="D122" s="17" t="s">
        <v>1310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1236</v>
      </c>
      <c r="C123" s="17" t="s">
        <v>1312</v>
      </c>
      <c r="D123" s="17" t="s">
        <v>1313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1211</v>
      </c>
      <c r="C124" s="17" t="s">
        <v>1314</v>
      </c>
      <c r="D124" s="17" t="s">
        <v>1313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1211</v>
      </c>
      <c r="C125" s="17" t="s">
        <v>243</v>
      </c>
      <c r="D125" s="17" t="s">
        <v>1313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1236</v>
      </c>
      <c r="C126" s="17" t="s">
        <v>1315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1235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1211</v>
      </c>
      <c r="C128" s="17" t="s">
        <v>935</v>
      </c>
      <c r="D128" s="17" t="s">
        <v>935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1211</v>
      </c>
      <c r="C129" s="17" t="s">
        <v>1317</v>
      </c>
      <c r="D129" s="17" t="s">
        <v>1318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1211</v>
      </c>
      <c r="C130" s="17" t="s">
        <v>1319</v>
      </c>
      <c r="D130" s="17" t="s">
        <v>1318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1211</v>
      </c>
      <c r="C131" s="17" t="s">
        <v>1320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1235</v>
      </c>
      <c r="C132" s="17" t="s">
        <v>1321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1211</v>
      </c>
      <c r="C133" s="17" t="s">
        <v>639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1235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1227</v>
      </c>
      <c r="C135" s="17" t="s">
        <v>1322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1211</v>
      </c>
      <c r="C136" s="17" t="s">
        <v>1323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1211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1211</v>
      </c>
      <c r="C138" s="17" t="s">
        <v>1324</v>
      </c>
      <c r="D138" s="17" t="s">
        <v>1325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1236</v>
      </c>
      <c r="C139" s="17" t="s">
        <v>1326</v>
      </c>
      <c r="D139" s="17" t="s">
        <v>1327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1211</v>
      </c>
      <c r="C140" s="17" t="s">
        <v>1328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1211</v>
      </c>
      <c r="C141" s="17" t="s">
        <v>1329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1211</v>
      </c>
      <c r="C142" s="17" t="s">
        <v>1330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1211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1211</v>
      </c>
      <c r="C144" s="17" t="s">
        <v>1331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1211</v>
      </c>
      <c r="C145" s="17" t="s">
        <v>1063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1211</v>
      </c>
      <c r="C146" s="17" t="s">
        <v>1332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1236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1214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1236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1211</v>
      </c>
      <c r="C149" s="17" t="s">
        <v>1333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1211</v>
      </c>
      <c r="C150" s="17" t="s">
        <v>1334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1211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1236</v>
      </c>
      <c r="C152" s="17" t="s">
        <v>704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1211</v>
      </c>
      <c r="C153" s="17" t="s">
        <v>1335</v>
      </c>
      <c r="D153" s="17" t="s">
        <v>1336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1236</v>
      </c>
      <c r="C154" s="17" t="s">
        <v>1336</v>
      </c>
      <c r="D154" s="17" t="s">
        <v>1336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1211</v>
      </c>
      <c r="C155" s="17" t="s">
        <v>155</v>
      </c>
      <c r="D155" s="17" t="s">
        <v>1337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1211</v>
      </c>
      <c r="C156" s="17" t="s">
        <v>1338</v>
      </c>
      <c r="D156" s="17" t="s">
        <v>1339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1235</v>
      </c>
      <c r="C157" s="17" t="s">
        <v>1340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1211</v>
      </c>
      <c r="C158" s="17" t="s">
        <v>1341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1211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1211</v>
      </c>
      <c r="C160" s="17" t="s">
        <v>1342</v>
      </c>
      <c r="D160" s="17" t="s">
        <v>1342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1211</v>
      </c>
      <c r="C161" s="17" t="s">
        <v>835</v>
      </c>
      <c r="D161" s="17" t="s">
        <v>1343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1211</v>
      </c>
      <c r="C162" s="17" t="s">
        <v>1344</v>
      </c>
      <c r="D162" s="17" t="s">
        <v>1345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1211</v>
      </c>
      <c r="C163" s="17" t="s">
        <v>1346</v>
      </c>
      <c r="D163" s="17" t="s">
        <v>1345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1211</v>
      </c>
      <c r="C164" s="17" t="s">
        <v>1345</v>
      </c>
      <c r="D164" s="17" t="s">
        <v>1345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1218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1211</v>
      </c>
      <c r="C166" s="17" t="s">
        <v>810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1211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1211</v>
      </c>
      <c r="C168" s="17" t="s">
        <v>827</v>
      </c>
      <c r="D168" s="17" t="s">
        <v>827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1212</v>
      </c>
      <c r="C169" s="17" t="s">
        <v>1347</v>
      </c>
      <c r="D169" s="17" t="s">
        <v>1348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1211</v>
      </c>
      <c r="C170" s="17" t="s">
        <v>335</v>
      </c>
      <c r="D170" s="17" t="s">
        <v>522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1211</v>
      </c>
      <c r="C171" s="17" t="s">
        <v>1349</v>
      </c>
      <c r="D171" s="17" t="s">
        <v>522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1236</v>
      </c>
      <c r="C172" s="17" t="s">
        <v>522</v>
      </c>
      <c r="D172" s="17" t="s">
        <v>522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1218</v>
      </c>
      <c r="C173" s="17" t="s">
        <v>29</v>
      </c>
      <c r="D173" s="17" t="s">
        <v>1350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1211</v>
      </c>
      <c r="C174" s="17" t="s">
        <v>495</v>
      </c>
      <c r="D174" s="17" t="s">
        <v>1350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1211</v>
      </c>
      <c r="C175" s="17" t="s">
        <v>1351</v>
      </c>
      <c r="D175" s="17" t="s">
        <v>1350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1218</v>
      </c>
      <c r="C176" s="17" t="s">
        <v>25</v>
      </c>
      <c r="D176" s="17" t="s">
        <v>1352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1235</v>
      </c>
      <c r="C177" s="17" t="s">
        <v>1353</v>
      </c>
      <c r="D177" s="17" t="s">
        <v>1352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1211</v>
      </c>
      <c r="C178" s="17" t="s">
        <v>1354</v>
      </c>
      <c r="D178" s="17" t="s">
        <v>1352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1211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1211</v>
      </c>
      <c r="C180" s="17" t="s">
        <v>1355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1356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1211</v>
      </c>
      <c r="C181" s="17" t="s">
        <v>1357</v>
      </c>
      <c r="D181" s="17" t="s">
        <v>1358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1211</v>
      </c>
      <c r="C182" s="17" t="s">
        <v>908</v>
      </c>
      <c r="D182" s="17" t="s">
        <v>908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1211</v>
      </c>
      <c r="C183" s="17" t="s">
        <v>1359</v>
      </c>
      <c r="D183" s="17" t="s">
        <v>908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1236</v>
      </c>
      <c r="C184" s="17" t="s">
        <v>1360</v>
      </c>
      <c r="D184" s="17" t="s">
        <v>1360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1211</v>
      </c>
      <c r="C185" s="17" t="s">
        <v>1119</v>
      </c>
      <c r="D185" s="17" t="s">
        <v>1361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1227</v>
      </c>
      <c r="C186" s="17" t="s">
        <v>1362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1211</v>
      </c>
      <c r="C187" s="17" t="s">
        <v>1363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1211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1235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1211</v>
      </c>
      <c r="C190" s="17" t="s">
        <v>1364</v>
      </c>
      <c r="D190" s="17" t="s">
        <v>1364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1211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1214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1211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1211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1211</v>
      </c>
      <c r="C194" s="17" t="s">
        <v>1365</v>
      </c>
      <c r="D194" s="17" t="s">
        <v>1366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1211</v>
      </c>
      <c r="C195" s="17" t="s">
        <v>1367</v>
      </c>
      <c r="D195" s="17" t="s">
        <v>1366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1227</v>
      </c>
      <c r="C196" s="17" t="s">
        <v>2467</v>
      </c>
      <c r="D196" s="17" t="s">
        <v>1366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1214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1211</v>
      </c>
      <c r="C197" s="17" t="s">
        <v>1368</v>
      </c>
      <c r="D197" s="17" t="s">
        <v>1296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1227</v>
      </c>
      <c r="C198" s="17" t="s">
        <v>1369</v>
      </c>
      <c r="D198" s="17" t="s">
        <v>1296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1211</v>
      </c>
      <c r="C199" s="17" t="s">
        <v>1370</v>
      </c>
      <c r="D199" s="17" t="s">
        <v>685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1218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1211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1211</v>
      </c>
      <c r="C202" s="17" t="s">
        <v>1371</v>
      </c>
      <c r="D202" s="17" t="s">
        <v>1372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1235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1211</v>
      </c>
      <c r="C204" s="17" t="s">
        <v>295</v>
      </c>
      <c r="D204" s="17" t="s">
        <v>1373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1214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1211</v>
      </c>
      <c r="C205" s="17" t="s">
        <v>1374</v>
      </c>
      <c r="D205" s="17" t="s">
        <v>1373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1211</v>
      </c>
      <c r="C206" s="17" t="s">
        <v>1375</v>
      </c>
      <c r="D206" s="17" t="s">
        <v>1373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1211</v>
      </c>
      <c r="C207" s="17" t="s">
        <v>833</v>
      </c>
      <c r="D207" s="17" t="s">
        <v>833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1235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1211</v>
      </c>
      <c r="C209" s="17" t="s">
        <v>1376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1211</v>
      </c>
      <c r="C210" s="17" t="s">
        <v>1377</v>
      </c>
      <c r="D210" s="17" t="s">
        <v>1377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1212</v>
      </c>
      <c r="C211" s="17" t="s">
        <v>1378</v>
      </c>
      <c r="D211" s="17" t="s">
        <v>1377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1218</v>
      </c>
      <c r="C212" s="17" t="s">
        <v>34</v>
      </c>
      <c r="D212" s="17" t="s">
        <v>1379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1211</v>
      </c>
      <c r="C213" s="17" t="s">
        <v>1380</v>
      </c>
      <c r="D213" s="17" t="s">
        <v>1379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1227</v>
      </c>
      <c r="C214" s="17" t="s">
        <v>2468</v>
      </c>
      <c r="D214" s="17" t="s">
        <v>1379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1214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1211</v>
      </c>
      <c r="C215" s="17" t="s">
        <v>458</v>
      </c>
      <c r="D215" s="17" t="s">
        <v>1379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1211</v>
      </c>
      <c r="C216" s="17" t="s">
        <v>1381</v>
      </c>
      <c r="D216" s="17" t="s">
        <v>1382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1211</v>
      </c>
      <c r="C217" s="17" t="s">
        <v>943</v>
      </c>
      <c r="D217" s="17" t="s">
        <v>1382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1211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1211</v>
      </c>
      <c r="C219" s="17" t="s">
        <v>1383</v>
      </c>
      <c r="D219" s="17" t="s">
        <v>1384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1244</v>
      </c>
      <c r="C220" s="17" t="s">
        <v>1385</v>
      </c>
      <c r="D220" s="17" t="s">
        <v>1384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1236</v>
      </c>
      <c r="C221" s="17" t="s">
        <v>1386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1211</v>
      </c>
      <c r="C222" s="17" t="s">
        <v>1387</v>
      </c>
      <c r="D222" s="17" t="s">
        <v>1388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1212</v>
      </c>
      <c r="C223" s="17" t="s">
        <v>1389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1211</v>
      </c>
      <c r="C224" s="17" t="s">
        <v>1390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1211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1211</v>
      </c>
      <c r="C226" s="17" t="s">
        <v>1391</v>
      </c>
      <c r="D226" s="17" t="s">
        <v>1392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1211</v>
      </c>
      <c r="C227" s="17" t="s">
        <v>1393</v>
      </c>
      <c r="D227" s="17" t="s">
        <v>1392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1211</v>
      </c>
      <c r="C228" s="17" t="s">
        <v>1394</v>
      </c>
      <c r="D228" s="17" t="s">
        <v>1392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1211</v>
      </c>
      <c r="C229" s="17" t="s">
        <v>1395</v>
      </c>
      <c r="D229" s="17" t="s">
        <v>1396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1211</v>
      </c>
      <c r="C230" s="17" t="s">
        <v>1397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1211</v>
      </c>
      <c r="C231" s="17" t="s">
        <v>1398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1211</v>
      </c>
      <c r="C232" s="17" t="s">
        <v>1399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1211</v>
      </c>
      <c r="C233" s="17" t="s">
        <v>1400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1227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1211</v>
      </c>
      <c r="C235" s="17" t="s">
        <v>1401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1211</v>
      </c>
      <c r="C236" s="17" t="s">
        <v>1402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1236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1211</v>
      </c>
      <c r="C238" s="17" t="s">
        <v>908</v>
      </c>
      <c r="D238" s="17" t="s">
        <v>1403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1211</v>
      </c>
      <c r="C239" s="17" t="s">
        <v>1404</v>
      </c>
      <c r="D239" s="17" t="s">
        <v>1403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1211</v>
      </c>
      <c r="C240" s="17" t="s">
        <v>1403</v>
      </c>
      <c r="D240" s="17" t="s">
        <v>1403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1211</v>
      </c>
      <c r="C241" s="17" t="s">
        <v>1405</v>
      </c>
      <c r="D241" s="17" t="s">
        <v>1403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1211</v>
      </c>
      <c r="C242" s="17" t="s">
        <v>1406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1236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1212</v>
      </c>
      <c r="C244" s="17" t="s">
        <v>1407</v>
      </c>
      <c r="D244" s="17" t="s">
        <v>1407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1211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1211</v>
      </c>
      <c r="C246" s="17" t="s">
        <v>1408</v>
      </c>
      <c r="D246" s="17" t="s">
        <v>1409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1211</v>
      </c>
      <c r="C247" s="17" t="s">
        <v>636</v>
      </c>
      <c r="D247" s="17" t="s">
        <v>1409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1211</v>
      </c>
      <c r="C248" s="17" t="s">
        <v>1410</v>
      </c>
      <c r="D248" s="17" t="s">
        <v>1411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1235</v>
      </c>
      <c r="C249" s="17" t="s">
        <v>1412</v>
      </c>
      <c r="D249" s="17" t="s">
        <v>1411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1211</v>
      </c>
      <c r="C250" s="17" t="s">
        <v>1287</v>
      </c>
      <c r="D250" s="17" t="s">
        <v>1413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1211</v>
      </c>
      <c r="C251" s="17" t="s">
        <v>1414</v>
      </c>
      <c r="D251" s="17" t="s">
        <v>1413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1211</v>
      </c>
      <c r="C252" s="17" t="s">
        <v>1415</v>
      </c>
      <c r="D252" s="17" t="s">
        <v>1413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1212</v>
      </c>
      <c r="C253" s="17" t="s">
        <v>1416</v>
      </c>
      <c r="D253" s="17" t="s">
        <v>1413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1211</v>
      </c>
      <c r="C254" s="17" t="s">
        <v>186</v>
      </c>
      <c r="D254" s="17" t="s">
        <v>1413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1235</v>
      </c>
      <c r="C255" s="17" t="s">
        <v>1417</v>
      </c>
      <c r="D255" s="17" t="s">
        <v>1418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1211</v>
      </c>
      <c r="C256" s="17" t="s">
        <v>752</v>
      </c>
      <c r="D256" s="17" t="s">
        <v>1418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1211</v>
      </c>
      <c r="C257" s="17" t="s">
        <v>1419</v>
      </c>
      <c r="D257" s="17" t="s">
        <v>1420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1211</v>
      </c>
      <c r="C258" s="17" t="s">
        <v>1421</v>
      </c>
      <c r="D258" s="17" t="s">
        <v>1420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1236</v>
      </c>
      <c r="C259" s="17" t="s">
        <v>831</v>
      </c>
      <c r="D259" s="17" t="s">
        <v>1422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1211</v>
      </c>
      <c r="C260" s="17" t="s">
        <v>138</v>
      </c>
      <c r="D260" s="17" t="s">
        <v>1422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1236</v>
      </c>
      <c r="C261" s="17" t="s">
        <v>1423</v>
      </c>
      <c r="D261" s="17" t="s">
        <v>1424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1236</v>
      </c>
      <c r="C262" s="17" t="s">
        <v>1425</v>
      </c>
      <c r="D262" s="17" t="s">
        <v>1424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1211</v>
      </c>
      <c r="C263" s="17" t="s">
        <v>1426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1211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1211</v>
      </c>
      <c r="C265" s="17" t="s">
        <v>1428</v>
      </c>
      <c r="D265" s="17" t="s">
        <v>1429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1211</v>
      </c>
      <c r="C266" s="17" t="s">
        <v>1430</v>
      </c>
      <c r="D266" s="17" t="s">
        <v>1429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1227</v>
      </c>
      <c r="C267" s="17" t="s">
        <v>1431</v>
      </c>
      <c r="D267" s="17" t="s">
        <v>1429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1211</v>
      </c>
      <c r="C268" s="17" t="s">
        <v>1429</v>
      </c>
      <c r="D268" s="17" t="s">
        <v>1429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1235</v>
      </c>
      <c r="C269" s="17" t="s">
        <v>508</v>
      </c>
      <c r="D269" s="17" t="s">
        <v>508</v>
      </c>
      <c r="E269" s="17" t="s">
        <v>504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1235</v>
      </c>
      <c r="C270" s="17" t="s">
        <v>2470</v>
      </c>
      <c r="D270" s="17" t="s">
        <v>508</v>
      </c>
      <c r="E270" s="17" t="s">
        <v>504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1214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1211</v>
      </c>
      <c r="C271" s="17" t="s">
        <v>1432</v>
      </c>
      <c r="D271" s="17" t="s">
        <v>508</v>
      </c>
      <c r="E271" s="17" t="s">
        <v>504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1211</v>
      </c>
      <c r="C272" s="17" t="s">
        <v>1433</v>
      </c>
      <c r="D272" s="17" t="s">
        <v>1434</v>
      </c>
      <c r="E272" s="17" t="s">
        <v>504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1211</v>
      </c>
      <c r="C273" s="17" t="s">
        <v>1435</v>
      </c>
      <c r="D273" s="17" t="s">
        <v>1434</v>
      </c>
      <c r="E273" s="17" t="s">
        <v>504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1211</v>
      </c>
      <c r="C274" s="17" t="s">
        <v>1436</v>
      </c>
      <c r="D274" s="17" t="s">
        <v>1434</v>
      </c>
      <c r="E274" s="17" t="s">
        <v>504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1236</v>
      </c>
      <c r="C275" s="17" t="s">
        <v>1437</v>
      </c>
      <c r="D275" s="17" t="s">
        <v>1434</v>
      </c>
      <c r="E275" s="17" t="s">
        <v>504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1211</v>
      </c>
      <c r="C276" s="17" t="s">
        <v>514</v>
      </c>
      <c r="D276" s="17" t="s">
        <v>514</v>
      </c>
      <c r="E276" s="17" t="s">
        <v>504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1211</v>
      </c>
      <c r="C277" s="17" t="s">
        <v>1438</v>
      </c>
      <c r="D277" s="17" t="s">
        <v>1439</v>
      </c>
      <c r="E277" s="17" t="s">
        <v>504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1244</v>
      </c>
      <c r="C278" s="17" t="s">
        <v>519</v>
      </c>
      <c r="D278" s="17" t="s">
        <v>519</v>
      </c>
      <c r="E278" s="17" t="s">
        <v>504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1236</v>
      </c>
      <c r="C279" s="17" t="s">
        <v>570</v>
      </c>
      <c r="D279" s="17" t="s">
        <v>570</v>
      </c>
      <c r="E279" s="17" t="s">
        <v>504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1211</v>
      </c>
      <c r="C280" s="17" t="s">
        <v>1440</v>
      </c>
      <c r="D280" s="17" t="s">
        <v>570</v>
      </c>
      <c r="E280" s="17" t="s">
        <v>504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1211</v>
      </c>
      <c r="C281" s="17" t="s">
        <v>573</v>
      </c>
      <c r="D281" s="17" t="s">
        <v>570</v>
      </c>
      <c r="E281" s="17" t="s">
        <v>504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1211</v>
      </c>
      <c r="C282" s="17" t="s">
        <v>530</v>
      </c>
      <c r="D282" s="17" t="s">
        <v>530</v>
      </c>
      <c r="E282" s="17" t="s">
        <v>504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1214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1211</v>
      </c>
      <c r="C283" s="17" t="s">
        <v>581</v>
      </c>
      <c r="D283" s="17" t="s">
        <v>581</v>
      </c>
      <c r="E283" s="17" t="s">
        <v>504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1211</v>
      </c>
      <c r="C284" s="17" t="s">
        <v>1441</v>
      </c>
      <c r="D284" s="17" t="s">
        <v>581</v>
      </c>
      <c r="E284" s="17" t="s">
        <v>504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1235</v>
      </c>
      <c r="C285" s="17" t="s">
        <v>558</v>
      </c>
      <c r="D285" s="17" t="s">
        <v>559</v>
      </c>
      <c r="E285" s="17" t="s">
        <v>504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1236</v>
      </c>
      <c r="C286" s="17" t="s">
        <v>526</v>
      </c>
      <c r="D286" s="17" t="s">
        <v>526</v>
      </c>
      <c r="E286" s="17" t="s">
        <v>504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1236</v>
      </c>
      <c r="C287" s="17" t="s">
        <v>1442</v>
      </c>
      <c r="D287" s="17" t="s">
        <v>516</v>
      </c>
      <c r="E287" s="17" t="s">
        <v>504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1211</v>
      </c>
      <c r="C288" s="17" t="s">
        <v>1443</v>
      </c>
      <c r="D288" s="17" t="s">
        <v>1444</v>
      </c>
      <c r="E288" s="17" t="s">
        <v>504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1235</v>
      </c>
      <c r="C289" s="17" t="s">
        <v>1445</v>
      </c>
      <c r="D289" s="17" t="s">
        <v>1445</v>
      </c>
      <c r="E289" s="17" t="s">
        <v>504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1211</v>
      </c>
      <c r="C290" s="17" t="s">
        <v>555</v>
      </c>
      <c r="D290" s="17" t="s">
        <v>555</v>
      </c>
      <c r="E290" s="17" t="s">
        <v>504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1211</v>
      </c>
      <c r="C291" s="17" t="s">
        <v>1446</v>
      </c>
      <c r="D291" s="17" t="s">
        <v>1446</v>
      </c>
      <c r="E291" s="17" t="s">
        <v>504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1211</v>
      </c>
      <c r="C292" s="17" t="s">
        <v>594</v>
      </c>
      <c r="D292" s="17" t="s">
        <v>594</v>
      </c>
      <c r="E292" s="17" t="s">
        <v>504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1236</v>
      </c>
      <c r="C293" s="17" t="s">
        <v>2471</v>
      </c>
      <c r="D293" s="17" t="s">
        <v>2472</v>
      </c>
      <c r="E293" s="17" t="s">
        <v>504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1214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1235</v>
      </c>
      <c r="C294" s="17" t="s">
        <v>579</v>
      </c>
      <c r="D294" s="17" t="s">
        <v>579</v>
      </c>
      <c r="E294" s="17" t="s">
        <v>504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1211</v>
      </c>
      <c r="C295" s="17" t="s">
        <v>1447</v>
      </c>
      <c r="D295" s="17" t="s">
        <v>579</v>
      </c>
      <c r="E295" s="17" t="s">
        <v>504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1244</v>
      </c>
      <c r="C296" s="17" t="s">
        <v>578</v>
      </c>
      <c r="D296" s="17" t="s">
        <v>579</v>
      </c>
      <c r="E296" s="17" t="s">
        <v>504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1211</v>
      </c>
      <c r="C297" s="17" t="s">
        <v>521</v>
      </c>
      <c r="D297" s="17" t="s">
        <v>521</v>
      </c>
      <c r="E297" s="17" t="s">
        <v>504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1211</v>
      </c>
      <c r="C298" s="17" t="s">
        <v>1448</v>
      </c>
      <c r="D298" s="17" t="s">
        <v>521</v>
      </c>
      <c r="E298" s="17" t="s">
        <v>504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1211</v>
      </c>
      <c r="C299" s="17" t="s">
        <v>1449</v>
      </c>
      <c r="D299" s="17" t="s">
        <v>1449</v>
      </c>
      <c r="E299" s="17" t="s">
        <v>504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1211</v>
      </c>
      <c r="C300" s="17" t="s">
        <v>513</v>
      </c>
      <c r="D300" s="17" t="s">
        <v>513</v>
      </c>
      <c r="E300" s="17" t="s">
        <v>504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1211</v>
      </c>
      <c r="C301" s="17" t="s">
        <v>1450</v>
      </c>
      <c r="D301" s="17" t="s">
        <v>1451</v>
      </c>
      <c r="E301" s="17" t="s">
        <v>504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1235</v>
      </c>
      <c r="C302" s="17" t="s">
        <v>571</v>
      </c>
      <c r="D302" s="17" t="s">
        <v>571</v>
      </c>
      <c r="E302" s="17" t="s">
        <v>504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1211</v>
      </c>
      <c r="C303" s="17" t="s">
        <v>1452</v>
      </c>
      <c r="D303" s="17" t="s">
        <v>571</v>
      </c>
      <c r="E303" s="17" t="s">
        <v>504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1235</v>
      </c>
      <c r="C304" s="17" t="s">
        <v>1453</v>
      </c>
      <c r="D304" s="17" t="s">
        <v>1454</v>
      </c>
      <c r="E304" s="17" t="s">
        <v>504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1236</v>
      </c>
      <c r="C305" s="17" t="s">
        <v>1455</v>
      </c>
      <c r="D305" s="17" t="s">
        <v>1455</v>
      </c>
      <c r="E305" s="17" t="s">
        <v>504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1236</v>
      </c>
      <c r="C306" s="17" t="s">
        <v>1456</v>
      </c>
      <c r="D306" s="17" t="s">
        <v>1455</v>
      </c>
      <c r="E306" s="17" t="s">
        <v>504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1211</v>
      </c>
      <c r="C307" s="17" t="s">
        <v>553</v>
      </c>
      <c r="D307" s="17" t="s">
        <v>553</v>
      </c>
      <c r="E307" s="17" t="s">
        <v>504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1211</v>
      </c>
      <c r="C308" s="17" t="s">
        <v>172</v>
      </c>
      <c r="D308" s="17" t="s">
        <v>1284</v>
      </c>
      <c r="E308" s="17" t="s">
        <v>504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1236</v>
      </c>
      <c r="C309" s="17" t="s">
        <v>1457</v>
      </c>
      <c r="D309" s="17" t="s">
        <v>1458</v>
      </c>
      <c r="E309" s="17" t="s">
        <v>504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1211</v>
      </c>
      <c r="C310" s="17" t="s">
        <v>1459</v>
      </c>
      <c r="D310" s="17" t="s">
        <v>510</v>
      </c>
      <c r="E310" s="17" t="s">
        <v>504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1227</v>
      </c>
      <c r="C311" s="17" t="s">
        <v>1460</v>
      </c>
      <c r="D311" s="17" t="s">
        <v>510</v>
      </c>
      <c r="E311" s="17" t="s">
        <v>504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1235</v>
      </c>
      <c r="C312" s="17" t="s">
        <v>1461</v>
      </c>
      <c r="D312" s="17" t="s">
        <v>510</v>
      </c>
      <c r="E312" s="17" t="s">
        <v>504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1211</v>
      </c>
      <c r="C313" s="17" t="s">
        <v>1462</v>
      </c>
      <c r="D313" s="17" t="s">
        <v>510</v>
      </c>
      <c r="E313" s="17" t="s">
        <v>504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1236</v>
      </c>
      <c r="C314" s="17" t="s">
        <v>1463</v>
      </c>
      <c r="D314" s="17" t="s">
        <v>2473</v>
      </c>
      <c r="E314" s="17" t="s">
        <v>504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1211</v>
      </c>
      <c r="C315" s="17" t="s">
        <v>1464</v>
      </c>
      <c r="D315" s="17" t="s">
        <v>1465</v>
      </c>
      <c r="E315" s="17" t="s">
        <v>504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1211</v>
      </c>
      <c r="C316" s="17" t="s">
        <v>1466</v>
      </c>
      <c r="D316" s="17" t="s">
        <v>1466</v>
      </c>
      <c r="E316" s="17" t="s">
        <v>504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1211</v>
      </c>
      <c r="C317" s="17" t="s">
        <v>797</v>
      </c>
      <c r="D317" s="17" t="s">
        <v>798</v>
      </c>
      <c r="E317" s="17" t="s">
        <v>504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1211</v>
      </c>
      <c r="C318" s="17" t="s">
        <v>798</v>
      </c>
      <c r="D318" s="17" t="s">
        <v>798</v>
      </c>
      <c r="E318" s="17" t="s">
        <v>504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1211</v>
      </c>
      <c r="C319" s="17" t="s">
        <v>1467</v>
      </c>
      <c r="D319" s="17" t="s">
        <v>1468</v>
      </c>
      <c r="E319" s="17" t="s">
        <v>504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1211</v>
      </c>
      <c r="C320" s="17" t="s">
        <v>565</v>
      </c>
      <c r="D320" s="17" t="s">
        <v>565</v>
      </c>
      <c r="E320" s="17" t="s">
        <v>504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1227</v>
      </c>
      <c r="C321" s="17" t="s">
        <v>2474</v>
      </c>
      <c r="D321" s="17" t="s">
        <v>1469</v>
      </c>
      <c r="E321" s="17" t="s">
        <v>504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1214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1211</v>
      </c>
      <c r="C322" s="17" t="s">
        <v>1469</v>
      </c>
      <c r="D322" s="17" t="s">
        <v>1469</v>
      </c>
      <c r="E322" s="17" t="s">
        <v>504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1244</v>
      </c>
      <c r="C323" s="17" t="s">
        <v>535</v>
      </c>
      <c r="D323" s="17" t="s">
        <v>535</v>
      </c>
      <c r="E323" s="17" t="s">
        <v>504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1211</v>
      </c>
      <c r="C324" s="17" t="s">
        <v>723</v>
      </c>
      <c r="D324" s="17" t="s">
        <v>1470</v>
      </c>
      <c r="E324" s="17" t="s">
        <v>504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1236</v>
      </c>
      <c r="C325" s="17" t="s">
        <v>1471</v>
      </c>
      <c r="D325" s="17" t="s">
        <v>1471</v>
      </c>
      <c r="E325" s="17" t="s">
        <v>504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1211</v>
      </c>
      <c r="C326" s="17" t="s">
        <v>580</v>
      </c>
      <c r="D326" s="17" t="s">
        <v>580</v>
      </c>
      <c r="E326" s="17" t="s">
        <v>504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1288</v>
      </c>
      <c r="C327" s="17" t="s">
        <v>1472</v>
      </c>
      <c r="D327" s="17" t="s">
        <v>1473</v>
      </c>
      <c r="E327" s="17" t="s">
        <v>504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1211</v>
      </c>
      <c r="C328" s="17" t="s">
        <v>1474</v>
      </c>
      <c r="D328" s="17" t="s">
        <v>505</v>
      </c>
      <c r="E328" s="17" t="s">
        <v>504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1227</v>
      </c>
      <c r="C329" s="17" t="s">
        <v>1475</v>
      </c>
      <c r="D329" s="17" t="s">
        <v>505</v>
      </c>
      <c r="E329" s="17" t="s">
        <v>504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1211</v>
      </c>
      <c r="C330" s="17" t="s">
        <v>371</v>
      </c>
      <c r="D330" s="17" t="s">
        <v>505</v>
      </c>
      <c r="E330" s="17" t="s">
        <v>504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1244</v>
      </c>
      <c r="C331" s="17" t="s">
        <v>1476</v>
      </c>
      <c r="D331" s="17" t="s">
        <v>505</v>
      </c>
      <c r="E331" s="17" t="s">
        <v>504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1236</v>
      </c>
      <c r="C332" s="17" t="s">
        <v>588</v>
      </c>
      <c r="D332" s="17" t="s">
        <v>589</v>
      </c>
      <c r="E332" s="17" t="s">
        <v>504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1211</v>
      </c>
      <c r="C333" s="17" t="s">
        <v>589</v>
      </c>
      <c r="D333" s="17" t="s">
        <v>589</v>
      </c>
      <c r="E333" s="17" t="s">
        <v>504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1288</v>
      </c>
      <c r="C334" s="17" t="s">
        <v>560</v>
      </c>
      <c r="D334" s="17" t="s">
        <v>560</v>
      </c>
      <c r="E334" s="17" t="s">
        <v>504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1211</v>
      </c>
      <c r="C335" s="17" t="s">
        <v>182</v>
      </c>
      <c r="D335" s="17" t="s">
        <v>560</v>
      </c>
      <c r="E335" s="17" t="s">
        <v>504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1214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1235</v>
      </c>
      <c r="C336" s="17" t="s">
        <v>1477</v>
      </c>
      <c r="D336" s="17" t="s">
        <v>1477</v>
      </c>
      <c r="E336" s="17" t="s">
        <v>504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1211</v>
      </c>
      <c r="C337" s="17" t="s">
        <v>1478</v>
      </c>
      <c r="D337" s="17" t="s">
        <v>1479</v>
      </c>
      <c r="E337" s="17" t="s">
        <v>504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1236</v>
      </c>
      <c r="C338" s="17" t="s">
        <v>1479</v>
      </c>
      <c r="D338" s="17" t="s">
        <v>1479</v>
      </c>
      <c r="E338" s="17" t="s">
        <v>504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1214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1211</v>
      </c>
      <c r="C339" s="17" t="s">
        <v>1480</v>
      </c>
      <c r="D339" s="17" t="s">
        <v>1479</v>
      </c>
      <c r="E339" s="17" t="s">
        <v>504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1236</v>
      </c>
      <c r="C340" s="17" t="s">
        <v>1481</v>
      </c>
      <c r="D340" s="17" t="s">
        <v>550</v>
      </c>
      <c r="E340" s="17" t="s">
        <v>504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1235</v>
      </c>
      <c r="C341" s="17" t="s">
        <v>540</v>
      </c>
      <c r="D341" s="17" t="s">
        <v>540</v>
      </c>
      <c r="E341" s="17" t="s">
        <v>504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1236</v>
      </c>
      <c r="C342" s="17" t="s">
        <v>541</v>
      </c>
      <c r="D342" s="17" t="s">
        <v>540</v>
      </c>
      <c r="E342" s="17" t="s">
        <v>504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1211</v>
      </c>
      <c r="C343" s="17" t="s">
        <v>567</v>
      </c>
      <c r="D343" s="17" t="s">
        <v>567</v>
      </c>
      <c r="E343" s="17" t="s">
        <v>504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1236</v>
      </c>
      <c r="C344" s="17" t="s">
        <v>537</v>
      </c>
      <c r="D344" s="17" t="s">
        <v>537</v>
      </c>
      <c r="E344" s="17" t="s">
        <v>504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1236</v>
      </c>
      <c r="C345" s="17" t="s">
        <v>1482</v>
      </c>
      <c r="D345" s="17" t="s">
        <v>599</v>
      </c>
      <c r="E345" s="17" t="s">
        <v>504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1235</v>
      </c>
      <c r="C346" s="17" t="s">
        <v>1483</v>
      </c>
      <c r="D346" s="17" t="s">
        <v>548</v>
      </c>
      <c r="E346" s="17" t="s">
        <v>504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1227</v>
      </c>
      <c r="C347" s="17" t="s">
        <v>547</v>
      </c>
      <c r="D347" s="17" t="s">
        <v>548</v>
      </c>
      <c r="E347" s="17" t="s">
        <v>504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1211</v>
      </c>
      <c r="C348" s="17" t="s">
        <v>1484</v>
      </c>
      <c r="D348" s="17" t="s">
        <v>1484</v>
      </c>
      <c r="E348" s="17" t="s">
        <v>504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1211</v>
      </c>
      <c r="C349" s="17" t="s">
        <v>561</v>
      </c>
      <c r="D349" s="17" t="s">
        <v>1485</v>
      </c>
      <c r="E349" s="17" t="s">
        <v>504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1211</v>
      </c>
      <c r="C350" s="17" t="s">
        <v>454</v>
      </c>
      <c r="D350" s="17" t="s">
        <v>1486</v>
      </c>
      <c r="E350" s="17" t="s">
        <v>504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1211</v>
      </c>
      <c r="C351" s="17" t="s">
        <v>1487</v>
      </c>
      <c r="D351" s="17" t="s">
        <v>1486</v>
      </c>
      <c r="E351" s="17" t="s">
        <v>504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1235</v>
      </c>
      <c r="C352" s="17" t="s">
        <v>552</v>
      </c>
      <c r="D352" s="17" t="s">
        <v>1486</v>
      </c>
      <c r="E352" s="17" t="s">
        <v>504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1211</v>
      </c>
      <c r="C353" s="17" t="s">
        <v>1488</v>
      </c>
      <c r="D353" s="17" t="s">
        <v>1488</v>
      </c>
      <c r="E353" s="17" t="s">
        <v>504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1236</v>
      </c>
      <c r="C354" s="17" t="s">
        <v>1489</v>
      </c>
      <c r="D354" s="17" t="s">
        <v>545</v>
      </c>
      <c r="E354" s="17" t="s">
        <v>504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1211</v>
      </c>
      <c r="C355" s="17" t="s">
        <v>2475</v>
      </c>
      <c r="D355" s="17" t="s">
        <v>545</v>
      </c>
      <c r="E355" s="17" t="s">
        <v>504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1214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1211</v>
      </c>
      <c r="C356" s="17" t="s">
        <v>1490</v>
      </c>
      <c r="D356" s="17" t="s">
        <v>1491</v>
      </c>
      <c r="E356" s="17" t="s">
        <v>504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1211</v>
      </c>
      <c r="C357" s="17" t="s">
        <v>1492</v>
      </c>
      <c r="D357" s="17" t="s">
        <v>1493</v>
      </c>
      <c r="E357" s="17" t="s">
        <v>504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1236</v>
      </c>
      <c r="C358" s="17" t="s">
        <v>1493</v>
      </c>
      <c r="D358" s="17" t="s">
        <v>1493</v>
      </c>
      <c r="E358" s="17" t="s">
        <v>504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1212</v>
      </c>
      <c r="C359" s="17" t="s">
        <v>1494</v>
      </c>
      <c r="D359" s="17" t="s">
        <v>1494</v>
      </c>
      <c r="E359" s="17" t="s">
        <v>504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1211</v>
      </c>
      <c r="C360" s="17" t="s">
        <v>1495</v>
      </c>
      <c r="D360" s="17" t="s">
        <v>1496</v>
      </c>
      <c r="E360" s="17" t="s">
        <v>504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1211</v>
      </c>
      <c r="C361" s="17" t="s">
        <v>1497</v>
      </c>
      <c r="D361" s="17" t="s">
        <v>1155</v>
      </c>
      <c r="E361" s="17" t="s">
        <v>504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1236</v>
      </c>
      <c r="C362" s="17" t="s">
        <v>1498</v>
      </c>
      <c r="D362" s="17" t="s">
        <v>1155</v>
      </c>
      <c r="E362" s="17" t="s">
        <v>504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1227</v>
      </c>
      <c r="C363" s="17" t="s">
        <v>1499</v>
      </c>
      <c r="D363" s="17" t="s">
        <v>569</v>
      </c>
      <c r="E363" s="17" t="s">
        <v>504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1235</v>
      </c>
      <c r="C364" s="17" t="s">
        <v>1500</v>
      </c>
      <c r="D364" s="17" t="s">
        <v>569</v>
      </c>
      <c r="E364" s="17" t="s">
        <v>504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1235</v>
      </c>
      <c r="C365" s="17" t="s">
        <v>2476</v>
      </c>
      <c r="D365" s="17" t="s">
        <v>569</v>
      </c>
      <c r="E365" s="17" t="s">
        <v>504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1214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1211</v>
      </c>
      <c r="C366" s="17" t="s">
        <v>511</v>
      </c>
      <c r="D366" s="17" t="s">
        <v>511</v>
      </c>
      <c r="E366" s="17" t="s">
        <v>504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1211</v>
      </c>
      <c r="C367" s="17" t="s">
        <v>1501</v>
      </c>
      <c r="D367" s="17" t="s">
        <v>1502</v>
      </c>
      <c r="E367" s="17" t="s">
        <v>504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1211</v>
      </c>
      <c r="C368" s="17" t="s">
        <v>1503</v>
      </c>
      <c r="D368" s="17" t="s">
        <v>1503</v>
      </c>
      <c r="E368" s="17" t="s">
        <v>504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1227</v>
      </c>
      <c r="C369" s="17" t="s">
        <v>575</v>
      </c>
      <c r="D369" s="17" t="s">
        <v>575</v>
      </c>
      <c r="E369" s="17" t="s">
        <v>504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1211</v>
      </c>
      <c r="C370" s="17" t="s">
        <v>1504</v>
      </c>
      <c r="D370" s="17" t="s">
        <v>1504</v>
      </c>
      <c r="E370" s="17" t="s">
        <v>504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1235</v>
      </c>
      <c r="C371" s="17" t="s">
        <v>1505</v>
      </c>
      <c r="D371" s="17" t="s">
        <v>1506</v>
      </c>
      <c r="E371" s="17" t="s">
        <v>504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1211</v>
      </c>
      <c r="C372" s="17" t="s">
        <v>533</v>
      </c>
      <c r="D372" s="17" t="s">
        <v>533</v>
      </c>
      <c r="E372" s="17" t="s">
        <v>504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1211</v>
      </c>
      <c r="C373" s="17" t="s">
        <v>1507</v>
      </c>
      <c r="D373" s="17" t="s">
        <v>1507</v>
      </c>
      <c r="E373" s="17" t="s">
        <v>504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1211</v>
      </c>
      <c r="C374" s="17" t="s">
        <v>563</v>
      </c>
      <c r="D374" s="17" t="s">
        <v>564</v>
      </c>
      <c r="E374" s="17" t="s">
        <v>504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1211</v>
      </c>
      <c r="C375" s="17" t="s">
        <v>1508</v>
      </c>
      <c r="D375" s="17" t="s">
        <v>564</v>
      </c>
      <c r="E375" s="17" t="s">
        <v>504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1214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1236</v>
      </c>
      <c r="C376" s="17" t="s">
        <v>1509</v>
      </c>
      <c r="D376" s="17" t="s">
        <v>564</v>
      </c>
      <c r="E376" s="17" t="s">
        <v>504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1288</v>
      </c>
      <c r="C377" s="17" t="s">
        <v>1412</v>
      </c>
      <c r="D377" s="17" t="s">
        <v>564</v>
      </c>
      <c r="E377" s="17" t="s">
        <v>504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1214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1227</v>
      </c>
      <c r="C378" s="17" t="s">
        <v>596</v>
      </c>
      <c r="D378" s="17" t="s">
        <v>597</v>
      </c>
      <c r="E378" s="17" t="s">
        <v>504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1211</v>
      </c>
      <c r="C379" s="17" t="s">
        <v>1510</v>
      </c>
      <c r="D379" s="17" t="s">
        <v>1510</v>
      </c>
      <c r="E379" s="17" t="s">
        <v>504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1235</v>
      </c>
      <c r="C380" s="17" t="s">
        <v>1511</v>
      </c>
      <c r="D380" s="17" t="s">
        <v>1512</v>
      </c>
      <c r="E380" s="17" t="s">
        <v>504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1211</v>
      </c>
      <c r="C381" s="17" t="s">
        <v>1015</v>
      </c>
      <c r="D381" s="17" t="s">
        <v>1512</v>
      </c>
      <c r="E381" s="17" t="s">
        <v>504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1211</v>
      </c>
      <c r="C382" s="17" t="s">
        <v>1513</v>
      </c>
      <c r="D382" s="17" t="s">
        <v>1514</v>
      </c>
      <c r="E382" s="17" t="s">
        <v>504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1211</v>
      </c>
      <c r="C383" s="17" t="s">
        <v>1514</v>
      </c>
      <c r="D383" s="17" t="s">
        <v>1514</v>
      </c>
      <c r="E383" s="17" t="s">
        <v>504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1211</v>
      </c>
      <c r="C384" s="17" t="s">
        <v>1515</v>
      </c>
      <c r="D384" s="17" t="s">
        <v>1515</v>
      </c>
      <c r="E384" s="17" t="s">
        <v>504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1211</v>
      </c>
      <c r="C385" s="17" t="s">
        <v>538</v>
      </c>
      <c r="D385" s="17" t="s">
        <v>538</v>
      </c>
      <c r="E385" s="17" t="s">
        <v>504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1211</v>
      </c>
      <c r="C386" s="17" t="s">
        <v>1516</v>
      </c>
      <c r="D386" s="17" t="s">
        <v>1517</v>
      </c>
      <c r="E386" s="17" t="s">
        <v>504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1227</v>
      </c>
      <c r="C387" s="17" t="s">
        <v>1518</v>
      </c>
      <c r="D387" s="17" t="s">
        <v>1517</v>
      </c>
      <c r="E387" s="17" t="s">
        <v>504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1211</v>
      </c>
      <c r="C388" s="17" t="s">
        <v>531</v>
      </c>
      <c r="D388" s="17" t="s">
        <v>1519</v>
      </c>
      <c r="E388" s="17" t="s">
        <v>504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1211</v>
      </c>
      <c r="C389" s="17" t="s">
        <v>1520</v>
      </c>
      <c r="D389" s="17" t="s">
        <v>1520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1211</v>
      </c>
      <c r="C390" s="17" t="s">
        <v>1521</v>
      </c>
      <c r="D390" s="17" t="s">
        <v>1520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1236</v>
      </c>
      <c r="C391" s="17" t="s">
        <v>1522</v>
      </c>
      <c r="D391" s="17" t="s">
        <v>1520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1211</v>
      </c>
      <c r="C392" s="17" t="s">
        <v>1523</v>
      </c>
      <c r="D392" s="17" t="s">
        <v>1524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1227</v>
      </c>
      <c r="C393" s="17" t="s">
        <v>866</v>
      </c>
      <c r="D393" s="17" t="s">
        <v>867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1227</v>
      </c>
      <c r="C394" s="17" t="s">
        <v>1525</v>
      </c>
      <c r="D394" s="17" t="s">
        <v>867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1211</v>
      </c>
      <c r="C395" s="17" t="s">
        <v>840</v>
      </c>
      <c r="D395" s="17" t="s">
        <v>840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1211</v>
      </c>
      <c r="C396" s="17" t="s">
        <v>972</v>
      </c>
      <c r="D396" s="17" t="s">
        <v>972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1211</v>
      </c>
      <c r="C397" s="17" t="s">
        <v>1526</v>
      </c>
      <c r="D397" s="17" t="s">
        <v>1526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1211</v>
      </c>
      <c r="C398" s="17" t="s">
        <v>1527</v>
      </c>
      <c r="D398" s="17" t="s">
        <v>946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1211</v>
      </c>
      <c r="C399" s="17" t="s">
        <v>946</v>
      </c>
      <c r="D399" s="17" t="s">
        <v>946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1211</v>
      </c>
      <c r="C400" s="17" t="s">
        <v>1528</v>
      </c>
      <c r="D400" s="17" t="s">
        <v>1529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1211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1211</v>
      </c>
      <c r="C402" s="17" t="s">
        <v>90</v>
      </c>
      <c r="D402" s="17" t="s">
        <v>1530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1211</v>
      </c>
      <c r="C403" s="17" t="s">
        <v>1531</v>
      </c>
      <c r="D403" s="17" t="s">
        <v>982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1211</v>
      </c>
      <c r="C404" s="17" t="s">
        <v>896</v>
      </c>
      <c r="D404" s="17" t="s">
        <v>1532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1211</v>
      </c>
      <c r="C405" s="17" t="s">
        <v>157</v>
      </c>
      <c r="D405" s="17" t="s">
        <v>1533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1236</v>
      </c>
      <c r="C406" s="17" t="s">
        <v>1534</v>
      </c>
      <c r="D406" s="17" t="s">
        <v>1533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1236</v>
      </c>
      <c r="C407" s="17" t="s">
        <v>984</v>
      </c>
      <c r="D407" s="17" t="s">
        <v>984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1211</v>
      </c>
      <c r="C408" s="17" t="s">
        <v>246</v>
      </c>
      <c r="D408" s="17" t="s">
        <v>978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1211</v>
      </c>
      <c r="C409" s="17" t="s">
        <v>1535</v>
      </c>
      <c r="D409" s="17" t="s">
        <v>978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1211</v>
      </c>
      <c r="C410" s="17" t="s">
        <v>1536</v>
      </c>
      <c r="D410" s="17" t="s">
        <v>1537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1211</v>
      </c>
      <c r="C411" s="17" t="s">
        <v>1538</v>
      </c>
      <c r="D411" s="17" t="s">
        <v>1538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1236</v>
      </c>
      <c r="C412" s="17" t="s">
        <v>1539</v>
      </c>
      <c r="D412" s="17" t="s">
        <v>1538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1211</v>
      </c>
      <c r="C413" s="46" t="s">
        <v>1540</v>
      </c>
      <c r="D413" s="46" t="s">
        <v>1540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1236</v>
      </c>
      <c r="C414" s="17" t="s">
        <v>1541</v>
      </c>
      <c r="D414" s="17" t="s">
        <v>1542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1236</v>
      </c>
      <c r="C415" s="17" t="s">
        <v>1543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1211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1244</v>
      </c>
      <c r="C417" s="17" t="s">
        <v>1545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1211</v>
      </c>
      <c r="C418" s="17" t="s">
        <v>1546</v>
      </c>
      <c r="D418" s="17" t="s">
        <v>1547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1211</v>
      </c>
      <c r="C419" s="17" t="s">
        <v>1548</v>
      </c>
      <c r="D419" s="17" t="s">
        <v>1547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1236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1214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1236</v>
      </c>
      <c r="C421" s="17" t="s">
        <v>1549</v>
      </c>
      <c r="D421" s="17" t="s">
        <v>1550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1236</v>
      </c>
      <c r="C422" s="17" t="s">
        <v>1551</v>
      </c>
      <c r="D422" s="17" t="s">
        <v>1552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1227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1211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1211</v>
      </c>
      <c r="C425" s="17" t="s">
        <v>1553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1212</v>
      </c>
      <c r="C426" s="17" t="s">
        <v>1554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1212</v>
      </c>
      <c r="C427" s="17" t="s">
        <v>1555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1236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1236</v>
      </c>
      <c r="C429" s="17" t="s">
        <v>582</v>
      </c>
      <c r="D429" s="17" t="s">
        <v>582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1211</v>
      </c>
      <c r="C430" s="17" t="s">
        <v>1556</v>
      </c>
      <c r="D430" s="17" t="s">
        <v>582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1235</v>
      </c>
      <c r="C431" s="17" t="s">
        <v>577</v>
      </c>
      <c r="D431" s="17" t="s">
        <v>577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1211</v>
      </c>
      <c r="C432" s="17" t="s">
        <v>1557</v>
      </c>
      <c r="D432" s="17" t="s">
        <v>1558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1212</v>
      </c>
      <c r="C433" s="17" t="s">
        <v>1559</v>
      </c>
      <c r="D433" s="17" t="s">
        <v>1560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1211</v>
      </c>
      <c r="C434" s="17" t="s">
        <v>1561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1236</v>
      </c>
      <c r="C435" s="17" t="s">
        <v>1562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1235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1227</v>
      </c>
      <c r="C437" s="17" t="s">
        <v>1563</v>
      </c>
      <c r="D437" s="17" t="s">
        <v>1563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1211</v>
      </c>
      <c r="C438" s="17" t="s">
        <v>557</v>
      </c>
      <c r="D438" s="17" t="s">
        <v>557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1564</v>
      </c>
      <c r="C439" s="17" t="s">
        <v>1565</v>
      </c>
      <c r="D439" s="17" t="s">
        <v>1296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1211</v>
      </c>
      <c r="C440" s="17" t="s">
        <v>1566</v>
      </c>
      <c r="D440" s="17" t="s">
        <v>1567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1211</v>
      </c>
      <c r="C441" s="17" t="s">
        <v>1568</v>
      </c>
      <c r="D441" s="17" t="s">
        <v>1568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1235</v>
      </c>
      <c r="C442" s="17" t="s">
        <v>1569</v>
      </c>
      <c r="D442" s="17" t="s">
        <v>507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1211</v>
      </c>
      <c r="C443" s="17" t="s">
        <v>1570</v>
      </c>
      <c r="D443" s="17" t="s">
        <v>600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1227</v>
      </c>
      <c r="C444" s="46" t="s">
        <v>1571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1227</v>
      </c>
      <c r="C445" s="46" t="s">
        <v>1573</v>
      </c>
      <c r="D445" s="46" t="s">
        <v>502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1211</v>
      </c>
      <c r="C446" s="17" t="s">
        <v>1574</v>
      </c>
      <c r="D446" s="17" t="s">
        <v>502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1211</v>
      </c>
      <c r="C447" s="17" t="s">
        <v>701</v>
      </c>
      <c r="D447" s="17" t="s">
        <v>701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1236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1211</v>
      </c>
      <c r="C449" s="17" t="s">
        <v>1576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1211</v>
      </c>
      <c r="C450" s="17" t="s">
        <v>700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1236</v>
      </c>
      <c r="C451" s="17" t="s">
        <v>1577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1211</v>
      </c>
      <c r="C452" s="17" t="s">
        <v>1578</v>
      </c>
      <c r="D452" s="17" t="s">
        <v>1578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1211</v>
      </c>
      <c r="C453" s="17" t="s">
        <v>1579</v>
      </c>
      <c r="D453" s="17" t="s">
        <v>1578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1211</v>
      </c>
      <c r="C454" s="17" t="s">
        <v>1580</v>
      </c>
      <c r="D454" s="17" t="s">
        <v>1578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1214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1211</v>
      </c>
      <c r="C455" s="17" t="s">
        <v>1581</v>
      </c>
      <c r="D455" s="17" t="s">
        <v>1578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1211</v>
      </c>
      <c r="C456" s="17" t="s">
        <v>1582</v>
      </c>
      <c r="D456" s="17" t="s">
        <v>1578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1211</v>
      </c>
      <c r="C457" s="17" t="s">
        <v>1583</v>
      </c>
      <c r="D457" s="17" t="s">
        <v>889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1211</v>
      </c>
      <c r="C458" s="17" t="s">
        <v>664</v>
      </c>
      <c r="D458" s="17" t="s">
        <v>889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1236</v>
      </c>
      <c r="C459" s="17" t="s">
        <v>1584</v>
      </c>
      <c r="D459" s="17" t="s">
        <v>889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1211</v>
      </c>
      <c r="C460" s="17" t="s">
        <v>1585</v>
      </c>
      <c r="D460" s="17" t="s">
        <v>1586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1211</v>
      </c>
      <c r="C461" s="17" t="s">
        <v>1587</v>
      </c>
      <c r="D461" s="17" t="s">
        <v>1587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1211</v>
      </c>
      <c r="C462" s="17" t="s">
        <v>1588</v>
      </c>
      <c r="D462" s="17" t="s">
        <v>1587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1214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1211</v>
      </c>
      <c r="C463" s="17" t="s">
        <v>1589</v>
      </c>
      <c r="D463" s="17" t="s">
        <v>1587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1211</v>
      </c>
      <c r="C464" s="17" t="s">
        <v>588</v>
      </c>
      <c r="D464" s="17" t="s">
        <v>588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1211</v>
      </c>
      <c r="C465" s="17" t="s">
        <v>1590</v>
      </c>
      <c r="D465" s="17" t="s">
        <v>1591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1211</v>
      </c>
      <c r="C466" s="17" t="s">
        <v>1592</v>
      </c>
      <c r="D466" s="17" t="s">
        <v>1591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1211</v>
      </c>
      <c r="C467" s="17" t="s">
        <v>1593</v>
      </c>
      <c r="D467" s="17" t="s">
        <v>1591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1211</v>
      </c>
      <c r="C468" s="17" t="s">
        <v>1594</v>
      </c>
      <c r="D468" s="17" t="s">
        <v>1591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1211</v>
      </c>
      <c r="C469" s="17" t="s">
        <v>1595</v>
      </c>
      <c r="D469" s="17" t="s">
        <v>1591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1211</v>
      </c>
      <c r="C470" s="17" t="s">
        <v>1596</v>
      </c>
      <c r="D470" s="17" t="s">
        <v>1591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1214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1235</v>
      </c>
      <c r="C471" s="17" t="s">
        <v>1597</v>
      </c>
      <c r="D471" s="17" t="s">
        <v>1591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1211</v>
      </c>
      <c r="C472" s="17" t="s">
        <v>480</v>
      </c>
      <c r="D472" s="17" t="s">
        <v>1591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1211</v>
      </c>
      <c r="C473" s="17" t="s">
        <v>877</v>
      </c>
      <c r="D473" s="17" t="s">
        <v>1591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1211</v>
      </c>
      <c r="C474" s="17" t="s">
        <v>2478</v>
      </c>
      <c r="D474" s="17" t="s">
        <v>1591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1214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1211</v>
      </c>
      <c r="C475" s="17" t="s">
        <v>1598</v>
      </c>
      <c r="D475" s="17" t="s">
        <v>611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1227</v>
      </c>
      <c r="C476" s="17" t="s">
        <v>2479</v>
      </c>
      <c r="D476" s="17" t="s">
        <v>611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1214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1211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1211</v>
      </c>
      <c r="C478" s="17" t="s">
        <v>1599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1211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1236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1211</v>
      </c>
      <c r="C481" s="17" t="s">
        <v>1600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1227</v>
      </c>
      <c r="C482" s="17" t="s">
        <v>736</v>
      </c>
      <c r="D482" s="17" t="s">
        <v>736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1211</v>
      </c>
      <c r="C483" s="17" t="s">
        <v>699</v>
      </c>
      <c r="D483" s="17" t="s">
        <v>699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1211</v>
      </c>
      <c r="C484" s="17" t="s">
        <v>1601</v>
      </c>
      <c r="D484" s="17" t="s">
        <v>1602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1211</v>
      </c>
      <c r="C485" s="17" t="s">
        <v>618</v>
      </c>
      <c r="D485" s="17" t="s">
        <v>1602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1211</v>
      </c>
      <c r="C486" s="17" t="s">
        <v>302</v>
      </c>
      <c r="D486" s="17" t="s">
        <v>1602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1211</v>
      </c>
      <c r="C487" s="17" t="s">
        <v>1603</v>
      </c>
      <c r="D487" s="17" t="s">
        <v>682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1214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1211</v>
      </c>
      <c r="C488" s="17" t="s">
        <v>1604</v>
      </c>
      <c r="D488" s="17" t="s">
        <v>1605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1236</v>
      </c>
      <c r="C489" s="17" t="s">
        <v>1605</v>
      </c>
      <c r="D489" s="17" t="s">
        <v>1605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1211</v>
      </c>
      <c r="C490" s="17" t="s">
        <v>1606</v>
      </c>
      <c r="D490" s="17" t="s">
        <v>1607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1211</v>
      </c>
      <c r="C491" s="17" t="s">
        <v>2480</v>
      </c>
      <c r="D491" s="17" t="s">
        <v>1607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1214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1211</v>
      </c>
      <c r="C492" s="17" t="s">
        <v>1609</v>
      </c>
      <c r="D492" s="17" t="s">
        <v>1610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1211</v>
      </c>
      <c r="C493" s="17" t="s">
        <v>240</v>
      </c>
      <c r="D493" s="17" t="s">
        <v>1610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1236</v>
      </c>
      <c r="C494" s="17" t="s">
        <v>1611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1236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1214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1211</v>
      </c>
      <c r="C496" s="17" t="s">
        <v>1128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1211</v>
      </c>
      <c r="C497" s="17" t="s">
        <v>609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1211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1214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1211</v>
      </c>
      <c r="C499" s="17" t="s">
        <v>890</v>
      </c>
      <c r="D499" s="17" t="s">
        <v>1613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1236</v>
      </c>
      <c r="C500" s="17" t="s">
        <v>897</v>
      </c>
      <c r="D500" s="17" t="s">
        <v>1613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1227</v>
      </c>
      <c r="C501" s="17" t="s">
        <v>2484</v>
      </c>
      <c r="D501" s="17" t="s">
        <v>1615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1214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1211</v>
      </c>
      <c r="C502" s="17" t="s">
        <v>1614</v>
      </c>
      <c r="D502" s="17" t="s">
        <v>1615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1236</v>
      </c>
      <c r="C503" s="17" t="s">
        <v>1616</v>
      </c>
      <c r="D503" s="17" t="s">
        <v>1617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1211</v>
      </c>
      <c r="C504" s="17" t="s">
        <v>936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1211</v>
      </c>
      <c r="C505" s="17" t="s">
        <v>876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1211</v>
      </c>
      <c r="C506" s="17" t="s">
        <v>1619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1235</v>
      </c>
      <c r="C507" s="17" t="s">
        <v>620</v>
      </c>
      <c r="D507" s="17" t="s">
        <v>619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1211</v>
      </c>
      <c r="C508" s="17" t="s">
        <v>619</v>
      </c>
      <c r="D508" s="17" t="s">
        <v>619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1211</v>
      </c>
      <c r="C509" s="17" t="s">
        <v>627</v>
      </c>
      <c r="D509" s="17" t="s">
        <v>680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1227</v>
      </c>
      <c r="C510" s="17" t="s">
        <v>679</v>
      </c>
      <c r="D510" s="17" t="s">
        <v>680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1235</v>
      </c>
      <c r="C511" s="17" t="s">
        <v>636</v>
      </c>
      <c r="D511" s="17" t="s">
        <v>1620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1211</v>
      </c>
      <c r="C512" s="17" t="s">
        <v>1621</v>
      </c>
      <c r="D512" s="17" t="s">
        <v>1622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1211</v>
      </c>
      <c r="C513" s="17" t="s">
        <v>1623</v>
      </c>
      <c r="D513" s="17" t="s">
        <v>1622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1214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1211</v>
      </c>
      <c r="C514" s="17" t="s">
        <v>915</v>
      </c>
      <c r="D514" s="17" t="s">
        <v>1622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1211</v>
      </c>
      <c r="C515" s="17" t="s">
        <v>1624</v>
      </c>
      <c r="D515" s="17" t="s">
        <v>1625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1214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1211</v>
      </c>
      <c r="C516" s="17" t="s">
        <v>1626</v>
      </c>
      <c r="D516" s="17" t="s">
        <v>1625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1211</v>
      </c>
      <c r="C517" s="17" t="s">
        <v>1627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1236</v>
      </c>
      <c r="C518" s="17" t="s">
        <v>621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1211</v>
      </c>
      <c r="C519" s="17" t="s">
        <v>1629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1214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1211</v>
      </c>
      <c r="C520" s="17" t="s">
        <v>926</v>
      </c>
      <c r="D520" s="17" t="s">
        <v>1630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1211</v>
      </c>
      <c r="C521" s="17" t="s">
        <v>1631</v>
      </c>
      <c r="D521" s="17" t="s">
        <v>1632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1211</v>
      </c>
      <c r="C522" s="17" t="s">
        <v>1633</v>
      </c>
      <c r="D522" s="17" t="s">
        <v>616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1211</v>
      </c>
      <c r="C523" s="17" t="s">
        <v>720</v>
      </c>
      <c r="D523" s="17" t="s">
        <v>616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1214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1211</v>
      </c>
      <c r="C524" s="17" t="s">
        <v>616</v>
      </c>
      <c r="D524" s="17" t="s">
        <v>616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1211</v>
      </c>
      <c r="C525" s="17" t="s">
        <v>1634</v>
      </c>
      <c r="D525" s="17" t="s">
        <v>1635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1214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1211</v>
      </c>
      <c r="C526" s="17" t="s">
        <v>1636</v>
      </c>
      <c r="D526" s="17" t="s">
        <v>1635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1214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1211</v>
      </c>
      <c r="C527" s="17" t="s">
        <v>1637</v>
      </c>
      <c r="D527" s="17" t="s">
        <v>1635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1214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1227</v>
      </c>
      <c r="C528" s="17" t="s">
        <v>1638</v>
      </c>
      <c r="D528" s="17" t="s">
        <v>1635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1236</v>
      </c>
      <c r="C529" s="17" t="s">
        <v>1639</v>
      </c>
      <c r="D529" s="17" t="s">
        <v>880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1211</v>
      </c>
      <c r="C530" s="17" t="s">
        <v>1640</v>
      </c>
      <c r="D530" s="17" t="s">
        <v>880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1211</v>
      </c>
      <c r="C531" s="17" t="s">
        <v>880</v>
      </c>
      <c r="D531" s="17" t="s">
        <v>880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1211</v>
      </c>
      <c r="C532" s="17" t="s">
        <v>1641</v>
      </c>
      <c r="D532" s="17" t="s">
        <v>1641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1211</v>
      </c>
      <c r="C533" s="17" t="s">
        <v>1642</v>
      </c>
      <c r="D533" s="17" t="s">
        <v>1643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1211</v>
      </c>
      <c r="C534" s="17" t="s">
        <v>1644</v>
      </c>
      <c r="D534" s="17" t="s">
        <v>1643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1211</v>
      </c>
      <c r="C535" s="17" t="s">
        <v>1645</v>
      </c>
      <c r="D535" s="17" t="s">
        <v>1643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1211</v>
      </c>
      <c r="C536" s="17" t="s">
        <v>1646</v>
      </c>
      <c r="D536" s="17" t="s">
        <v>1647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1211</v>
      </c>
      <c r="C537" s="17" t="s">
        <v>1648</v>
      </c>
      <c r="D537" s="17" t="s">
        <v>1647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1236</v>
      </c>
      <c r="C538" s="17" t="s">
        <v>1649</v>
      </c>
      <c r="D538" s="17" t="s">
        <v>1647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1211</v>
      </c>
      <c r="C539" s="17" t="s">
        <v>1650</v>
      </c>
      <c r="D539" s="17" t="s">
        <v>1647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1211</v>
      </c>
      <c r="C540" s="17" t="s">
        <v>1651</v>
      </c>
      <c r="D540" s="17" t="s">
        <v>1647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1244</v>
      </c>
      <c r="C541" s="17" t="s">
        <v>1652</v>
      </c>
      <c r="D541" s="17" t="s">
        <v>1647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1211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1211</v>
      </c>
      <c r="C543" s="17" t="s">
        <v>1653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1211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1211</v>
      </c>
      <c r="C545" s="17" t="s">
        <v>1654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1211</v>
      </c>
      <c r="C546" s="17" t="s">
        <v>1655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1211</v>
      </c>
      <c r="C547" s="17" t="s">
        <v>885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1214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1211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1211</v>
      </c>
      <c r="C549" s="17" t="s">
        <v>1656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1211</v>
      </c>
      <c r="C550" s="17" t="s">
        <v>1657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1236</v>
      </c>
      <c r="C551" s="17" t="s">
        <v>1658</v>
      </c>
      <c r="D551" s="17" t="s">
        <v>1658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1211</v>
      </c>
      <c r="C552" s="17" t="s">
        <v>1659</v>
      </c>
      <c r="D552" s="17" t="s">
        <v>1658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1211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1211</v>
      </c>
      <c r="C554" s="17" t="s">
        <v>1660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1214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1211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1211</v>
      </c>
      <c r="C556" s="17" t="s">
        <v>1661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1211</v>
      </c>
      <c r="C557" s="17" t="s">
        <v>1662</v>
      </c>
      <c r="D557" s="17" t="s">
        <v>1663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1214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1211</v>
      </c>
      <c r="C558" s="17" t="s">
        <v>1663</v>
      </c>
      <c r="D558" s="17" t="s">
        <v>1663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1211</v>
      </c>
      <c r="C559" s="17" t="s">
        <v>1664</v>
      </c>
      <c r="D559" s="17" t="s">
        <v>1663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1211</v>
      </c>
      <c r="C560" s="17" t="s">
        <v>845</v>
      </c>
      <c r="D560" s="17" t="s">
        <v>845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1211</v>
      </c>
      <c r="C561" s="17" t="s">
        <v>1665</v>
      </c>
      <c r="D561" s="17" t="s">
        <v>845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1211</v>
      </c>
      <c r="C562" s="17" t="s">
        <v>1666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1211</v>
      </c>
      <c r="C563" s="17" t="s">
        <v>1667</v>
      </c>
      <c r="D563" s="17" t="s">
        <v>1668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1211</v>
      </c>
      <c r="C564" s="17" t="s">
        <v>450</v>
      </c>
      <c r="D564" s="17" t="s">
        <v>1669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1227</v>
      </c>
      <c r="C565" s="17" t="s">
        <v>2487</v>
      </c>
      <c r="D565" s="17" t="s">
        <v>1670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1214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1211</v>
      </c>
      <c r="C566" s="17" t="s">
        <v>1416</v>
      </c>
      <c r="D566" s="17" t="s">
        <v>1670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1211</v>
      </c>
      <c r="C567" s="17" t="s">
        <v>704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1211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1211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1211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1211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1211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1211</v>
      </c>
      <c r="C573" s="17" t="s">
        <v>1677</v>
      </c>
      <c r="D573" s="17" t="s">
        <v>743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1211</v>
      </c>
      <c r="C574" s="17" t="s">
        <v>1678</v>
      </c>
      <c r="D574" s="17" t="s">
        <v>743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1211</v>
      </c>
      <c r="C575" s="17" t="s">
        <v>743</v>
      </c>
      <c r="D575" s="17" t="s">
        <v>743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1236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1211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1211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1211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1211</v>
      </c>
      <c r="C580" s="17" t="s">
        <v>1524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1211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1218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1211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1211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1236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1211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1214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1236</v>
      </c>
      <c r="C587" s="17" t="s">
        <v>1404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1211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1211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1211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1211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1211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1236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1211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1227</v>
      </c>
      <c r="C595" s="17" t="s">
        <v>1689</v>
      </c>
      <c r="D595" s="17" t="s">
        <v>2488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1236</v>
      </c>
      <c r="C596" s="17" t="s">
        <v>1691</v>
      </c>
      <c r="D596" s="17" t="s">
        <v>2489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1236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1211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1211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1211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1211</v>
      </c>
      <c r="C601" s="17" t="s">
        <v>1695</v>
      </c>
      <c r="D601" s="17" t="s">
        <v>2490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1214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1211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1211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1211</v>
      </c>
      <c r="C604" s="17" t="s">
        <v>874</v>
      </c>
      <c r="D604" s="17" t="s">
        <v>2491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1236</v>
      </c>
      <c r="C605" s="17" t="s">
        <v>954</v>
      </c>
      <c r="D605" s="17" t="s">
        <v>954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1211</v>
      </c>
      <c r="C606" s="17" t="s">
        <v>1701</v>
      </c>
      <c r="D606" s="17" t="s">
        <v>954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1227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1211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1236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1211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1211</v>
      </c>
      <c r="C611" s="17" t="s">
        <v>872</v>
      </c>
      <c r="D611" s="17" t="s">
        <v>873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1211</v>
      </c>
      <c r="C612" s="17" t="s">
        <v>1707</v>
      </c>
      <c r="D612" s="17" t="s">
        <v>873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1236</v>
      </c>
      <c r="C613" s="17" t="s">
        <v>1708</v>
      </c>
      <c r="D613" s="17" t="s">
        <v>873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1236</v>
      </c>
      <c r="C614" s="17" t="s">
        <v>1709</v>
      </c>
      <c r="D614" s="17" t="s">
        <v>924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1236</v>
      </c>
      <c r="C615" s="17" t="s">
        <v>2492</v>
      </c>
      <c r="D615" s="17" t="s">
        <v>924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1214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1218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1211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1211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1211</v>
      </c>
      <c r="C619" s="17" t="s">
        <v>1712</v>
      </c>
      <c r="D619" s="17" t="s">
        <v>2493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1211</v>
      </c>
      <c r="C620" s="17" t="s">
        <v>141</v>
      </c>
      <c r="D620" s="17" t="s">
        <v>2493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1236</v>
      </c>
      <c r="C621" s="17" t="s">
        <v>896</v>
      </c>
      <c r="D621" s="17" t="s">
        <v>1532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1211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1211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1211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1227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1288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1211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1235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1288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1211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1211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1211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1244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1236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1211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1212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1236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1211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1227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1227</v>
      </c>
      <c r="C640" s="17" t="s">
        <v>2494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1214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1211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1236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1211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1211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1218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1211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1211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1236</v>
      </c>
      <c r="C648" s="17" t="s">
        <v>2495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1214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1211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1211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1236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1211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1211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1211</v>
      </c>
      <c r="C654" s="17" t="s">
        <v>685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1236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1236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1211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1211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1211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1211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1211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1236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1211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1211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1211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1211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1211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1211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1211</v>
      </c>
      <c r="C669" s="17" t="s">
        <v>1381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1236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1211</v>
      </c>
      <c r="C671" s="17" t="s">
        <v>1761</v>
      </c>
      <c r="D671" s="17" t="s">
        <v>1301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1211</v>
      </c>
      <c r="C672" s="17" t="s">
        <v>1762</v>
      </c>
      <c r="D672" s="17" t="s">
        <v>1301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1211</v>
      </c>
      <c r="C673" s="17" t="s">
        <v>626</v>
      </c>
      <c r="D673" s="17" t="s">
        <v>1301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1211</v>
      </c>
      <c r="C674" s="17" t="s">
        <v>1763</v>
      </c>
      <c r="D674" s="17" t="s">
        <v>1301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1211</v>
      </c>
      <c r="C675" s="17" t="s">
        <v>1302</v>
      </c>
      <c r="D675" s="17" t="s">
        <v>1301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1211</v>
      </c>
      <c r="C676" s="17" t="s">
        <v>636</v>
      </c>
      <c r="D676" s="17" t="s">
        <v>1301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1211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1211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1211</v>
      </c>
      <c r="C679" s="17" t="s">
        <v>1015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1211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1211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1211</v>
      </c>
      <c r="C682" s="17" t="s">
        <v>1769</v>
      </c>
      <c r="D682" s="17" t="s">
        <v>679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1288</v>
      </c>
      <c r="C683" s="17" t="s">
        <v>2496</v>
      </c>
      <c r="D683" s="17" t="s">
        <v>2497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1214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1227</v>
      </c>
      <c r="C684" s="17" t="s">
        <v>1084</v>
      </c>
      <c r="D684" s="17" t="s">
        <v>1085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1236</v>
      </c>
      <c r="C685" s="17" t="s">
        <v>1770</v>
      </c>
      <c r="D685" s="17" t="s">
        <v>1046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1236</v>
      </c>
      <c r="C686" s="17" t="s">
        <v>1771</v>
      </c>
      <c r="D686" s="17" t="s">
        <v>1046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1211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1218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1211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1211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1211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1235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1214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1236</v>
      </c>
      <c r="C693" s="17" t="s">
        <v>2498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1214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1211</v>
      </c>
      <c r="C694" s="17" t="s">
        <v>1036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1214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1211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1214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1211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1214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1227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1214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1211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1211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1214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1211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1211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1211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1214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1235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1214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1235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1214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1211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1214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1236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1214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1235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1211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1211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1214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1235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1214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1235</v>
      </c>
      <c r="C711" s="17" t="s">
        <v>2499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1214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1235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1211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1235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1235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1214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1236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1214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1227</v>
      </c>
      <c r="C717" s="17" t="s">
        <v>1080</v>
      </c>
      <c r="D717" s="17" t="s">
        <v>1081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1211</v>
      </c>
      <c r="C718" s="17" t="s">
        <v>1110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1211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1236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1211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1211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1235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1211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1211</v>
      </c>
      <c r="C725" s="17" t="s">
        <v>1029</v>
      </c>
      <c r="D725" s="17" t="s">
        <v>1030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1235</v>
      </c>
      <c r="C726" s="17" t="s">
        <v>1088</v>
      </c>
      <c r="D726" s="17" t="s">
        <v>1089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1214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1211</v>
      </c>
      <c r="C727" s="17" t="s">
        <v>1803</v>
      </c>
      <c r="D727" s="17" t="s">
        <v>1089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1236</v>
      </c>
      <c r="C728" s="17" t="s">
        <v>1100</v>
      </c>
      <c r="D728" s="17" t="s">
        <v>1089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1211</v>
      </c>
      <c r="C729" s="17" t="s">
        <v>1077</v>
      </c>
      <c r="D729" s="17" t="s">
        <v>1074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1211</v>
      </c>
      <c r="C730" s="17" t="s">
        <v>1079</v>
      </c>
      <c r="D730" s="17" t="s">
        <v>1074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1236</v>
      </c>
      <c r="C731" s="17" t="s">
        <v>1073</v>
      </c>
      <c r="D731" s="17" t="s">
        <v>1074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1211</v>
      </c>
      <c r="C732" s="17" t="s">
        <v>1106</v>
      </c>
      <c r="D732" s="17" t="s">
        <v>1107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1211</v>
      </c>
      <c r="C733" s="17" t="s">
        <v>1804</v>
      </c>
      <c r="D733" s="17" t="s">
        <v>1107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1227</v>
      </c>
      <c r="C734" s="17" t="s">
        <v>1805</v>
      </c>
      <c r="D734" s="17" t="s">
        <v>1107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1211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1211</v>
      </c>
      <c r="C736" s="17" t="s">
        <v>1808</v>
      </c>
      <c r="D736" s="17" t="s">
        <v>1105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1211</v>
      </c>
      <c r="C737" s="17" t="s">
        <v>1072</v>
      </c>
      <c r="D737" s="17" t="s">
        <v>1072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1211</v>
      </c>
      <c r="C738" s="17" t="s">
        <v>1809</v>
      </c>
      <c r="D738" s="17" t="s">
        <v>1072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1214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1211</v>
      </c>
      <c r="C739" s="17" t="s">
        <v>240</v>
      </c>
      <c r="D739" s="17" t="s">
        <v>1072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1214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1288</v>
      </c>
      <c r="C740" s="17" t="s">
        <v>2500</v>
      </c>
      <c r="D740" s="17" t="s">
        <v>1122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1214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1227</v>
      </c>
      <c r="C741" s="17" t="s">
        <v>1810</v>
      </c>
      <c r="D741" s="17" t="s">
        <v>1055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1211</v>
      </c>
      <c r="C742" s="17" t="s">
        <v>1051</v>
      </c>
      <c r="D742" s="17" t="s">
        <v>1052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1235</v>
      </c>
      <c r="C743" s="17" t="s">
        <v>1811</v>
      </c>
      <c r="D743" s="17" t="s">
        <v>1039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1211</v>
      </c>
      <c r="C744" s="17" t="s">
        <v>1039</v>
      </c>
      <c r="D744" s="17" t="s">
        <v>1039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1211</v>
      </c>
      <c r="C745" s="17" t="s">
        <v>1038</v>
      </c>
      <c r="D745" s="17" t="s">
        <v>1039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1211</v>
      </c>
      <c r="C746" s="17" t="s">
        <v>1812</v>
      </c>
      <c r="D746" s="17" t="s">
        <v>1039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1211</v>
      </c>
      <c r="C747" s="17" t="s">
        <v>1813</v>
      </c>
      <c r="D747" s="17" t="s">
        <v>1039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1211</v>
      </c>
      <c r="C748" s="17" t="s">
        <v>755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1236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1211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1211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1214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1211</v>
      </c>
      <c r="C752" s="17" t="s">
        <v>1042</v>
      </c>
      <c r="D752" s="17" t="s">
        <v>1042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1211</v>
      </c>
      <c r="C753" s="17" t="s">
        <v>1017</v>
      </c>
      <c r="D753" s="17" t="s">
        <v>1018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1211</v>
      </c>
      <c r="C754" s="17" t="s">
        <v>1818</v>
      </c>
      <c r="D754" s="17" t="s">
        <v>1018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1236</v>
      </c>
      <c r="C755" s="17" t="s">
        <v>1068</v>
      </c>
      <c r="D755" s="17" t="s">
        <v>1068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1211</v>
      </c>
      <c r="C756" s="17" t="s">
        <v>141</v>
      </c>
      <c r="D756" s="17" t="s">
        <v>1068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1244</v>
      </c>
      <c r="C757" s="17" t="s">
        <v>1819</v>
      </c>
      <c r="D757" s="17" t="s">
        <v>1068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1211</v>
      </c>
      <c r="C758" s="17" t="s">
        <v>1820</v>
      </c>
      <c r="D758" s="17" t="s">
        <v>1125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1211</v>
      </c>
      <c r="C759" s="17" t="s">
        <v>1821</v>
      </c>
      <c r="D759" s="17" t="s">
        <v>1125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1211</v>
      </c>
      <c r="C760" s="17" t="s">
        <v>1822</v>
      </c>
      <c r="D760" s="17" t="s">
        <v>1125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1236</v>
      </c>
      <c r="C761" s="17" t="s">
        <v>1600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1214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1211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1235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1227</v>
      </c>
      <c r="C764" s="17" t="s">
        <v>1047</v>
      </c>
      <c r="D764" s="17" t="s">
        <v>1048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1236</v>
      </c>
      <c r="C765" s="17" t="s">
        <v>1011</v>
      </c>
      <c r="D765" s="17" t="s">
        <v>1011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1211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1211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1211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1211</v>
      </c>
      <c r="C769" s="17" t="s">
        <v>1126</v>
      </c>
      <c r="D769" s="17" t="s">
        <v>1127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1214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1211</v>
      </c>
      <c r="C770" s="17" t="s">
        <v>1827</v>
      </c>
      <c r="D770" s="17" t="s">
        <v>1127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1235</v>
      </c>
      <c r="C771" s="17" t="s">
        <v>1600</v>
      </c>
      <c r="D771" s="17" t="s">
        <v>1127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1214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1211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1236</v>
      </c>
      <c r="C773" s="17" t="s">
        <v>2501</v>
      </c>
      <c r="D773" s="17" t="s">
        <v>699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1214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1211</v>
      </c>
      <c r="C774" s="17" t="s">
        <v>99</v>
      </c>
      <c r="D774" s="17" t="s">
        <v>1035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1235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1236</v>
      </c>
      <c r="C776" s="17" t="s">
        <v>1830</v>
      </c>
      <c r="D776" s="17" t="s">
        <v>1037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1288</v>
      </c>
      <c r="C777" s="17" t="s">
        <v>1036</v>
      </c>
      <c r="D777" s="17" t="s">
        <v>1037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1211</v>
      </c>
      <c r="C778" s="17" t="s">
        <v>1831</v>
      </c>
      <c r="D778" s="17" t="s">
        <v>1037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1211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1235</v>
      </c>
      <c r="C780" s="17" t="s">
        <v>943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1211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1211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1211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1244</v>
      </c>
      <c r="C784" s="17" t="s">
        <v>1103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1564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1211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1211</v>
      </c>
      <c r="C787" s="17" t="s">
        <v>1132</v>
      </c>
      <c r="D787" s="17" t="s">
        <v>1132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1211</v>
      </c>
      <c r="C788" s="17" t="s">
        <v>1096</v>
      </c>
      <c r="D788" s="17" t="s">
        <v>1097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1236</v>
      </c>
      <c r="C789" s="17" t="s">
        <v>1839</v>
      </c>
      <c r="D789" s="17" t="s">
        <v>1134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1211</v>
      </c>
      <c r="C790" s="17" t="s">
        <v>1040</v>
      </c>
      <c r="D790" s="17" t="s">
        <v>1040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1236</v>
      </c>
      <c r="C791" s="17" t="s">
        <v>1066</v>
      </c>
      <c r="D791" s="17" t="s">
        <v>1066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1236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1244</v>
      </c>
      <c r="C793" s="17" t="s">
        <v>1841</v>
      </c>
      <c r="D793" s="17" t="s">
        <v>1091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1211</v>
      </c>
      <c r="C794" s="17" t="s">
        <v>962</v>
      </c>
      <c r="D794" s="17" t="s">
        <v>964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1211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1211</v>
      </c>
      <c r="C796" s="17" t="s">
        <v>1164</v>
      </c>
      <c r="D796" s="17" t="s">
        <v>1164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1211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1288</v>
      </c>
      <c r="C798" s="17" t="s">
        <v>2502</v>
      </c>
      <c r="D798" s="17" t="s">
        <v>2503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1214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1211</v>
      </c>
      <c r="C799" s="17" t="s">
        <v>1075</v>
      </c>
      <c r="D799" s="17" t="s">
        <v>1076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1235</v>
      </c>
      <c r="C800" s="17" t="s">
        <v>1846</v>
      </c>
      <c r="D800" s="17" t="s">
        <v>1076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1214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1211</v>
      </c>
      <c r="C801" s="17" t="s">
        <v>1285</v>
      </c>
      <c r="D801" s="17" t="s">
        <v>1076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1288</v>
      </c>
      <c r="C802" s="17" t="s">
        <v>2504</v>
      </c>
      <c r="D802" s="17" t="s">
        <v>1076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1214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1211</v>
      </c>
      <c r="C803" s="17" t="s">
        <v>1847</v>
      </c>
      <c r="D803" s="17" t="s">
        <v>1076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1235</v>
      </c>
      <c r="C804" s="17" t="s">
        <v>2505</v>
      </c>
      <c r="D804" s="17" t="s">
        <v>1076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1214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1235</v>
      </c>
      <c r="C805" s="17" t="s">
        <v>1141</v>
      </c>
      <c r="D805" s="17" t="s">
        <v>1141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1235</v>
      </c>
      <c r="C806" s="17" t="s">
        <v>1151</v>
      </c>
      <c r="D806" s="17" t="s">
        <v>1087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1214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1235</v>
      </c>
      <c r="C807" s="17" t="s">
        <v>1086</v>
      </c>
      <c r="D807" s="17" t="s">
        <v>1087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1235</v>
      </c>
      <c r="C808" s="17" t="s">
        <v>1848</v>
      </c>
      <c r="D808" s="17" t="s">
        <v>1087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1214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1211</v>
      </c>
      <c r="C809" s="17" t="s">
        <v>2256</v>
      </c>
      <c r="D809" s="17" t="s">
        <v>1050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1214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1288</v>
      </c>
      <c r="C810" s="17" t="s">
        <v>1049</v>
      </c>
      <c r="D810" s="17" t="s">
        <v>1050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1211</v>
      </c>
      <c r="C811" s="17" t="s">
        <v>2506</v>
      </c>
      <c r="D811" s="17" t="s">
        <v>1057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1214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1211</v>
      </c>
      <c r="C812" s="17" t="s">
        <v>1492</v>
      </c>
      <c r="D812" s="17" t="s">
        <v>1159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1211</v>
      </c>
      <c r="C813" s="17" t="s">
        <v>1098</v>
      </c>
      <c r="D813" s="17" t="s">
        <v>1098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1211</v>
      </c>
      <c r="C814" s="17" t="s">
        <v>1053</v>
      </c>
      <c r="D814" s="17" t="s">
        <v>1053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1235</v>
      </c>
      <c r="C815" s="17" t="s">
        <v>1849</v>
      </c>
      <c r="D815" s="17" t="s">
        <v>1059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1288</v>
      </c>
      <c r="C816" s="17" t="s">
        <v>1069</v>
      </c>
      <c r="D816" s="17" t="s">
        <v>1059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1211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1211</v>
      </c>
      <c r="C818" s="17" t="s">
        <v>1780</v>
      </c>
      <c r="D818" s="17" t="s">
        <v>1062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1236</v>
      </c>
      <c r="C819" s="17" t="s">
        <v>1061</v>
      </c>
      <c r="D819" s="17" t="s">
        <v>1062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1211</v>
      </c>
      <c r="C820" s="17" t="s">
        <v>943</v>
      </c>
      <c r="D820" s="17" t="s">
        <v>1062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1235</v>
      </c>
      <c r="C821" s="17" t="s">
        <v>1067</v>
      </c>
      <c r="D821" s="17" t="s">
        <v>1067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1227</v>
      </c>
      <c r="C822" s="17" t="s">
        <v>1535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1214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1212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1236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1214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1211</v>
      </c>
      <c r="C825" s="17" t="s">
        <v>440</v>
      </c>
      <c r="D825" s="17" t="s">
        <v>1044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1211</v>
      </c>
      <c r="C826" s="17" t="s">
        <v>1065</v>
      </c>
      <c r="D826" s="17" t="s">
        <v>1044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1211</v>
      </c>
      <c r="C827" s="17" t="s">
        <v>1854</v>
      </c>
      <c r="D827" s="17" t="s">
        <v>1044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1211</v>
      </c>
      <c r="C828" s="17" t="s">
        <v>1108</v>
      </c>
      <c r="D828" s="17" t="s">
        <v>1044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1211</v>
      </c>
      <c r="C829" s="17" t="s">
        <v>1044</v>
      </c>
      <c r="D829" s="17" t="s">
        <v>1044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1236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1235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1214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1211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1214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1211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1211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1235</v>
      </c>
      <c r="C835" s="17" t="s">
        <v>1862</v>
      </c>
      <c r="D835" s="17" t="s">
        <v>1034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1211</v>
      </c>
      <c r="C836" s="17" t="s">
        <v>1145</v>
      </c>
      <c r="D836" s="17" t="s">
        <v>1145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1227</v>
      </c>
      <c r="C837" s="17" t="s">
        <v>1863</v>
      </c>
      <c r="D837" s="17" t="s">
        <v>1094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1227</v>
      </c>
      <c r="C838" s="17" t="s">
        <v>1864</v>
      </c>
      <c r="D838" s="17" t="s">
        <v>1146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1235</v>
      </c>
      <c r="C839" s="17" t="s">
        <v>1865</v>
      </c>
      <c r="D839" s="17" t="s">
        <v>1146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1211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1212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1211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1212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1214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1211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1244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1236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1211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1356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1244</v>
      </c>
      <c r="C848" s="17" t="s">
        <v>2507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1214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1211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1211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1211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1236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1214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1211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1211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1211</v>
      </c>
      <c r="C855" s="17" t="s">
        <v>1436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1211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1236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1214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1235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1211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1211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1211</v>
      </c>
      <c r="C861" s="17" t="s">
        <v>768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1236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1211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1244</v>
      </c>
      <c r="C864" s="17" t="s">
        <v>2508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1214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1236</v>
      </c>
      <c r="C865" s="17" t="s">
        <v>2509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1214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1236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1214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1236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1227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1211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1211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1236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1211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1236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1211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1211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1211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1211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1211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1211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1236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1211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1211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1211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1211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1235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1214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1236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1214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1236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1211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1211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1211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1211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1211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1227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1211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1211</v>
      </c>
      <c r="C895" s="17" t="s">
        <v>801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1211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1211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1235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1236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1211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1236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1211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1235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1211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1211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1211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1211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1211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1211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1211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1211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1214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1236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1214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1211</v>
      </c>
      <c r="C914" s="17" t="s">
        <v>806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1211</v>
      </c>
      <c r="C915" s="17" t="s">
        <v>1919</v>
      </c>
      <c r="D915" s="17" t="s">
        <v>1530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1211</v>
      </c>
      <c r="C916" s="17" t="s">
        <v>874</v>
      </c>
      <c r="D916" s="17" t="s">
        <v>1530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1211</v>
      </c>
      <c r="C917" s="17" t="s">
        <v>1108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1211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1211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1211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1236</v>
      </c>
      <c r="C921" s="17" t="s">
        <v>917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1211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1211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1211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1211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1211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1211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1211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1211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1211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1236</v>
      </c>
      <c r="C931" s="17" t="s">
        <v>552</v>
      </c>
      <c r="D931" s="17" t="s">
        <v>1486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1236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1211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1236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1214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1211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1211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1211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1235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1211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1236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1211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1235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1211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1211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1211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1211</v>
      </c>
      <c r="C946" s="17" t="s">
        <v>1535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1211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1211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1211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1244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1236</v>
      </c>
      <c r="C951" s="17" t="s">
        <v>1119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1211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1236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1211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1211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1211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1227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1211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1564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1235</v>
      </c>
      <c r="C960" s="17" t="s">
        <v>2510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1214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1235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1211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1236</v>
      </c>
      <c r="C963" s="17" t="s">
        <v>2511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1214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1211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1211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1211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1214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1235</v>
      </c>
      <c r="C967" s="17" t="s">
        <v>1374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1288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1211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1236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1211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1211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1214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1235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1214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1564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1211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1211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1214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1211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1218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1211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1211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1211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1211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1211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1211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1227</v>
      </c>
      <c r="C985" s="17" t="s">
        <v>2512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1211</v>
      </c>
      <c r="C986" s="17" t="s">
        <v>1578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1211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1211</v>
      </c>
      <c r="C988" s="17" t="s">
        <v>626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1214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1211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1211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1214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1211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1211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1227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1214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1211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1211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1211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1211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1211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1236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1211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1211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1211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1211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1214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1236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1211</v>
      </c>
      <c r="C1005" s="17" t="s">
        <v>341</v>
      </c>
      <c r="D1005" s="17" t="s">
        <v>1572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1211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1211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1211</v>
      </c>
      <c r="C1008" s="17" t="s">
        <v>1521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1227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1211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1211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1211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1211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1211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1211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1227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1211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1211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1211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1211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1211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1211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1211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1211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1211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1211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1211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1211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1211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1211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1211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1227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1211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1211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1211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1211</v>
      </c>
      <c r="C1036" s="17" t="s">
        <v>943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1211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1211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1211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1211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1211</v>
      </c>
      <c r="C1041" s="17" t="s">
        <v>158</v>
      </c>
      <c r="D1041" s="17" t="s">
        <v>1533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1236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1211</v>
      </c>
      <c r="C1043" s="17" t="s">
        <v>680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1211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1211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1211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1211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1211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1218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1211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1235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1211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1227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1211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1211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1211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1211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1211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1214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1211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1214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1211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1214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1211</v>
      </c>
      <c r="C1061" s="17" t="s">
        <v>1285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1211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1236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1236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1214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1211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1211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1236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1211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1211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1211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1236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1235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1211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1211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1211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1211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1211</v>
      </c>
      <c r="C1077" s="17" t="s">
        <v>1642</v>
      </c>
      <c r="D1077" s="17" t="s">
        <v>2513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1236</v>
      </c>
      <c r="C1078" s="17" t="s">
        <v>342</v>
      </c>
      <c r="D1078" s="17" t="s">
        <v>2513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1211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1211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1227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1211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1236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1212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1236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1288</v>
      </c>
      <c r="C1086" s="17" t="s">
        <v>2514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1214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1211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1211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1236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1214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1211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1211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1211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1211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1211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1211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1235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1211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1211</v>
      </c>
      <c r="C1098" s="17" t="s">
        <v>1153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1211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1211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1214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1236</v>
      </c>
      <c r="C1101" s="17" t="s">
        <v>2515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1214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1211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1211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1211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1218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1235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1244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1211</v>
      </c>
      <c r="C1108" s="17" t="s">
        <v>2516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1211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1235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1227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1211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1211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1218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1211</v>
      </c>
      <c r="C1115" s="17" t="s">
        <v>715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1227</v>
      </c>
      <c r="C1116" s="17" t="s">
        <v>2517</v>
      </c>
      <c r="D1116" s="17" t="s">
        <v>725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1214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1211</v>
      </c>
      <c r="C1117" s="17" t="s">
        <v>725</v>
      </c>
      <c r="D1117" s="17" t="s">
        <v>725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1235</v>
      </c>
      <c r="C1118" s="17" t="s">
        <v>731</v>
      </c>
      <c r="D1118" s="17" t="s">
        <v>725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1211</v>
      </c>
      <c r="C1119" s="17" t="s">
        <v>677</v>
      </c>
      <c r="D1119" s="17" t="s">
        <v>677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1211</v>
      </c>
      <c r="C1120" s="17" t="s">
        <v>2063</v>
      </c>
      <c r="D1120" s="17" t="s">
        <v>677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1218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1211</v>
      </c>
      <c r="C1122" s="17" t="s">
        <v>635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1236</v>
      </c>
      <c r="C1123" s="17" t="s">
        <v>657</v>
      </c>
      <c r="D1123" s="17" t="s">
        <v>658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1211</v>
      </c>
      <c r="C1124" s="17" t="s">
        <v>647</v>
      </c>
      <c r="D1124" s="17" t="s">
        <v>648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1211</v>
      </c>
      <c r="C1125" s="17" t="s">
        <v>648</v>
      </c>
      <c r="D1125" s="17" t="s">
        <v>648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1211</v>
      </c>
      <c r="C1126" s="17" t="s">
        <v>633</v>
      </c>
      <c r="D1126" s="17" t="s">
        <v>634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1211</v>
      </c>
      <c r="C1127" s="17" t="s">
        <v>2066</v>
      </c>
      <c r="D1127" s="17" t="s">
        <v>613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1211</v>
      </c>
      <c r="C1128" s="17" t="s">
        <v>714</v>
      </c>
      <c r="D1128" s="17" t="s">
        <v>714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1211</v>
      </c>
      <c r="C1129" s="17" t="s">
        <v>2067</v>
      </c>
      <c r="D1129" s="17" t="s">
        <v>664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1211</v>
      </c>
      <c r="C1130" s="17" t="s">
        <v>694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1211</v>
      </c>
      <c r="C1131" s="17" t="s">
        <v>702</v>
      </c>
      <c r="D1131" s="17" t="s">
        <v>703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1211</v>
      </c>
      <c r="C1132" s="17" t="s">
        <v>654</v>
      </c>
      <c r="D1132" s="17" t="s">
        <v>654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1211</v>
      </c>
      <c r="C1133" s="17" t="s">
        <v>708</v>
      </c>
      <c r="D1133" s="17" t="s">
        <v>708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1211</v>
      </c>
      <c r="C1134" s="17" t="s">
        <v>632</v>
      </c>
      <c r="D1134" s="17" t="s">
        <v>632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1211</v>
      </c>
      <c r="C1135" s="17" t="s">
        <v>2070</v>
      </c>
      <c r="D1135" s="17" t="s">
        <v>718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1211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1211</v>
      </c>
      <c r="C1137" s="17" t="s">
        <v>696</v>
      </c>
      <c r="D1137" s="17" t="s">
        <v>697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1211</v>
      </c>
      <c r="C1138" s="17" t="s">
        <v>690</v>
      </c>
      <c r="D1138" s="17" t="s">
        <v>691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1211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1211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1211</v>
      </c>
      <c r="C1141" s="17" t="s">
        <v>614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1211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1227</v>
      </c>
      <c r="C1143" s="17" t="s">
        <v>2074</v>
      </c>
      <c r="D1143" s="17" t="s">
        <v>607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1227</v>
      </c>
      <c r="C1144" s="17" t="s">
        <v>2075</v>
      </c>
      <c r="D1144" s="17" t="s">
        <v>607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1244</v>
      </c>
      <c r="C1145" s="17" t="s">
        <v>660</v>
      </c>
      <c r="D1145" s="17" t="s">
        <v>607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1211</v>
      </c>
      <c r="C1146" s="17" t="s">
        <v>710</v>
      </c>
      <c r="D1146" s="17" t="s">
        <v>607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1211</v>
      </c>
      <c r="C1147" s="17" t="s">
        <v>704</v>
      </c>
      <c r="D1147" s="17" t="s">
        <v>607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1236</v>
      </c>
      <c r="C1148" s="17" t="s">
        <v>659</v>
      </c>
      <c r="D1148" s="17" t="s">
        <v>607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1211</v>
      </c>
      <c r="C1149" s="17" t="s">
        <v>2076</v>
      </c>
      <c r="D1149" s="17" t="s">
        <v>630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1211</v>
      </c>
      <c r="C1150" s="17" t="s">
        <v>665</v>
      </c>
      <c r="D1150" s="17" t="s">
        <v>630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1211</v>
      </c>
      <c r="C1151" s="17" t="s">
        <v>2077</v>
      </c>
      <c r="D1151" s="17" t="s">
        <v>650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1236</v>
      </c>
      <c r="C1152" s="17" t="s">
        <v>645</v>
      </c>
      <c r="D1152" s="17" t="s">
        <v>646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1211</v>
      </c>
      <c r="C1153" s="17" t="s">
        <v>646</v>
      </c>
      <c r="D1153" s="17" t="s">
        <v>646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1211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1211</v>
      </c>
      <c r="C1155" s="17" t="s">
        <v>689</v>
      </c>
      <c r="D1155" s="17" t="s">
        <v>689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1236</v>
      </c>
      <c r="C1156" s="17" t="s">
        <v>693</v>
      </c>
      <c r="D1156" s="17" t="s">
        <v>689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1236</v>
      </c>
      <c r="C1157" s="17" t="s">
        <v>719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1211</v>
      </c>
      <c r="C1158" s="17" t="s">
        <v>687</v>
      </c>
      <c r="D1158" s="17" t="s">
        <v>688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1211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1211</v>
      </c>
      <c r="C1160" s="17" t="s">
        <v>672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1236</v>
      </c>
      <c r="C1161" s="17" t="s">
        <v>605</v>
      </c>
      <c r="D1161" s="17" t="s">
        <v>605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1236</v>
      </c>
      <c r="C1162" s="17" t="s">
        <v>2082</v>
      </c>
      <c r="D1162" s="17" t="s">
        <v>605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1227</v>
      </c>
      <c r="C1163" s="17" t="s">
        <v>711</v>
      </c>
      <c r="D1163" s="17" t="s">
        <v>709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1211</v>
      </c>
      <c r="C1164" s="17" t="s">
        <v>709</v>
      </c>
      <c r="D1164" s="17" t="s">
        <v>709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1227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1211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1227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1211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1211</v>
      </c>
      <c r="C1169" s="17" t="s">
        <v>692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1227</v>
      </c>
      <c r="C1170" s="17" t="s">
        <v>2088</v>
      </c>
      <c r="D1170" s="17" t="s">
        <v>727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1227</v>
      </c>
      <c r="C1171" s="17" t="s">
        <v>2089</v>
      </c>
      <c r="D1171" s="17" t="s">
        <v>754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1211</v>
      </c>
      <c r="C1172" s="17" t="s">
        <v>2090</v>
      </c>
      <c r="D1172" s="17" t="s">
        <v>754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1211</v>
      </c>
      <c r="C1173" s="17" t="s">
        <v>2091</v>
      </c>
      <c r="D1173" s="17" t="s">
        <v>754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1211</v>
      </c>
      <c r="C1174" s="17" t="s">
        <v>2092</v>
      </c>
      <c r="D1174" s="17" t="s">
        <v>754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1211</v>
      </c>
      <c r="C1175" s="17" t="s">
        <v>2093</v>
      </c>
      <c r="D1175" s="17" t="s">
        <v>754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1227</v>
      </c>
      <c r="C1176" s="17" t="s">
        <v>2094</v>
      </c>
      <c r="D1176" s="17" t="s">
        <v>754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1211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1211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1236</v>
      </c>
      <c r="C1179" s="17" t="s">
        <v>2098</v>
      </c>
      <c r="D1179" s="17" t="s">
        <v>742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1211</v>
      </c>
      <c r="C1180" s="17" t="s">
        <v>699</v>
      </c>
      <c r="D1180" s="17" t="s">
        <v>742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1211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1211</v>
      </c>
      <c r="C1182" s="17" t="s">
        <v>840</v>
      </c>
      <c r="D1182" s="17" t="s">
        <v>841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1211</v>
      </c>
      <c r="C1183" s="17" t="s">
        <v>816</v>
      </c>
      <c r="D1183" s="17" t="s">
        <v>816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1211</v>
      </c>
      <c r="C1184" s="17" t="s">
        <v>815</v>
      </c>
      <c r="D1184" s="17" t="s">
        <v>816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1211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1214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1227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1218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1211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1214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1211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1211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1227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1211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1227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1211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1211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1211</v>
      </c>
      <c r="C1196" s="17" t="s">
        <v>1020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1211</v>
      </c>
      <c r="C1197" s="17" t="s">
        <v>1139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1211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1211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1211</v>
      </c>
      <c r="C1200" s="17" t="s">
        <v>834</v>
      </c>
      <c r="D1200" s="17" t="s">
        <v>834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1211</v>
      </c>
      <c r="C1201" s="17" t="s">
        <v>750</v>
      </c>
      <c r="D1201" s="17" t="s">
        <v>750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1211</v>
      </c>
      <c r="C1202" s="17" t="s">
        <v>2112</v>
      </c>
      <c r="D1202" s="17" t="s">
        <v>943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1236</v>
      </c>
      <c r="C1203" s="17" t="s">
        <v>829</v>
      </c>
      <c r="D1203" s="17" t="s">
        <v>829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1211</v>
      </c>
      <c r="C1204" s="17" t="s">
        <v>832</v>
      </c>
      <c r="D1204" s="17" t="s">
        <v>832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1211</v>
      </c>
      <c r="C1205" s="17" t="s">
        <v>755</v>
      </c>
      <c r="D1205" s="17" t="s">
        <v>755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1211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1227</v>
      </c>
      <c r="C1207" s="17" t="s">
        <v>843</v>
      </c>
      <c r="D1207" s="17" t="s">
        <v>844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1211</v>
      </c>
      <c r="C1208" s="17" t="s">
        <v>2115</v>
      </c>
      <c r="D1208" s="17" t="s">
        <v>844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1236</v>
      </c>
      <c r="C1209" s="17" t="s">
        <v>2116</v>
      </c>
      <c r="D1209" s="17" t="s">
        <v>844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1214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1244</v>
      </c>
      <c r="C1210" s="17" t="s">
        <v>846</v>
      </c>
      <c r="D1210" s="17" t="s">
        <v>847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1211</v>
      </c>
      <c r="C1211" s="17" t="s">
        <v>1402</v>
      </c>
      <c r="D1211" s="17" t="s">
        <v>1402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1236</v>
      </c>
      <c r="C1212" s="17" t="s">
        <v>943</v>
      </c>
      <c r="D1212" s="17" t="s">
        <v>839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1227</v>
      </c>
      <c r="C1213" s="17" t="s">
        <v>744</v>
      </c>
      <c r="D1213" s="17" t="s">
        <v>744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1211</v>
      </c>
      <c r="C1214" s="17" t="s">
        <v>2117</v>
      </c>
      <c r="D1214" s="17" t="s">
        <v>752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1211</v>
      </c>
      <c r="C1215" s="17" t="s">
        <v>751</v>
      </c>
      <c r="D1215" s="17" t="s">
        <v>752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1211</v>
      </c>
      <c r="C1216" s="17" t="s">
        <v>2118</v>
      </c>
      <c r="D1216" s="17" t="s">
        <v>627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1211</v>
      </c>
      <c r="C1217" s="17" t="s">
        <v>822</v>
      </c>
      <c r="D1217" s="17" t="s">
        <v>807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1211</v>
      </c>
      <c r="C1218" s="17" t="s">
        <v>2120</v>
      </c>
      <c r="D1218" s="17" t="s">
        <v>807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1214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1211</v>
      </c>
      <c r="C1219" s="17" t="s">
        <v>807</v>
      </c>
      <c r="D1219" s="17" t="s">
        <v>807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1211</v>
      </c>
      <c r="C1220" s="17" t="s">
        <v>2121</v>
      </c>
      <c r="D1220" s="17" t="s">
        <v>1073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1236</v>
      </c>
      <c r="C1221" s="17" t="s">
        <v>1073</v>
      </c>
      <c r="D1221" s="17" t="s">
        <v>1073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1214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1211</v>
      </c>
      <c r="C1222" s="17" t="s">
        <v>2122</v>
      </c>
      <c r="D1222" s="17" t="s">
        <v>861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1236</v>
      </c>
      <c r="C1223" s="17" t="s">
        <v>861</v>
      </c>
      <c r="D1223" s="17" t="s">
        <v>861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1211</v>
      </c>
      <c r="C1224" s="17" t="s">
        <v>2123</v>
      </c>
      <c r="D1224" s="17" t="s">
        <v>856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1211</v>
      </c>
      <c r="C1225" s="17" t="s">
        <v>2124</v>
      </c>
      <c r="D1225" s="17" t="s">
        <v>856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1211</v>
      </c>
      <c r="C1226" s="17" t="s">
        <v>2125</v>
      </c>
      <c r="D1226" s="17" t="s">
        <v>856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1211</v>
      </c>
      <c r="C1227" s="17" t="s">
        <v>2126</v>
      </c>
      <c r="D1227" s="17" t="s">
        <v>856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1211</v>
      </c>
      <c r="C1228" s="17" t="s">
        <v>2127</v>
      </c>
      <c r="D1228" s="17" t="s">
        <v>856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1211</v>
      </c>
      <c r="C1229" s="17" t="s">
        <v>837</v>
      </c>
      <c r="D1229" s="17" t="s">
        <v>1327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1211</v>
      </c>
      <c r="C1230" s="17" t="s">
        <v>2128</v>
      </c>
      <c r="D1230" s="17" t="s">
        <v>1327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1211</v>
      </c>
      <c r="C1231" s="17" t="s">
        <v>2129</v>
      </c>
      <c r="D1231" s="17" t="s">
        <v>1327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1236</v>
      </c>
      <c r="C1232" s="17" t="s">
        <v>813</v>
      </c>
      <c r="D1232" s="17" t="s">
        <v>1327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1211</v>
      </c>
      <c r="C1233" s="17" t="s">
        <v>2130</v>
      </c>
      <c r="D1233" s="17" t="s">
        <v>857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1211</v>
      </c>
      <c r="C1234" s="17" t="s">
        <v>857</v>
      </c>
      <c r="D1234" s="17" t="s">
        <v>857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1211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1236</v>
      </c>
      <c r="C1236" s="17" t="s">
        <v>2132</v>
      </c>
      <c r="D1236" s="17" t="s">
        <v>662</v>
      </c>
      <c r="E1236" s="17" t="s">
        <v>625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1227</v>
      </c>
      <c r="C1237" s="17" t="s">
        <v>2133</v>
      </c>
      <c r="D1237" s="17" t="s">
        <v>671</v>
      </c>
      <c r="E1237" s="17" t="s">
        <v>625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1211</v>
      </c>
      <c r="C1238" s="17" t="s">
        <v>670</v>
      </c>
      <c r="D1238" s="17" t="s">
        <v>671</v>
      </c>
      <c r="E1238" s="17" t="s">
        <v>625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1211</v>
      </c>
      <c r="C1239" s="17" t="s">
        <v>674</v>
      </c>
      <c r="D1239" s="17" t="s">
        <v>671</v>
      </c>
      <c r="E1239" s="17" t="s">
        <v>625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1227</v>
      </c>
      <c r="C1240" s="17" t="s">
        <v>2518</v>
      </c>
      <c r="D1240" s="17" t="s">
        <v>671</v>
      </c>
      <c r="E1240" s="17" t="s">
        <v>625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1214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1211</v>
      </c>
      <c r="C1241" s="17" t="s">
        <v>2134</v>
      </c>
      <c r="D1241" s="17" t="s">
        <v>671</v>
      </c>
      <c r="E1241" s="17" t="s">
        <v>625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1211</v>
      </c>
      <c r="C1242" s="17" t="s">
        <v>724</v>
      </c>
      <c r="D1242" s="17" t="s">
        <v>643</v>
      </c>
      <c r="E1242" s="17" t="s">
        <v>625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1211</v>
      </c>
      <c r="C1243" s="17" t="s">
        <v>1231</v>
      </c>
      <c r="D1243" s="17" t="s">
        <v>641</v>
      </c>
      <c r="E1243" s="17" t="s">
        <v>625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1211</v>
      </c>
      <c r="C1244" s="17" t="s">
        <v>640</v>
      </c>
      <c r="D1244" s="17" t="s">
        <v>641</v>
      </c>
      <c r="E1244" s="17" t="s">
        <v>625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1211</v>
      </c>
      <c r="C1245" s="17" t="s">
        <v>644</v>
      </c>
      <c r="D1245" s="17" t="s">
        <v>644</v>
      </c>
      <c r="E1245" s="17" t="s">
        <v>625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1211</v>
      </c>
      <c r="C1246" s="17" t="s">
        <v>685</v>
      </c>
      <c r="D1246" s="17" t="s">
        <v>686</v>
      </c>
      <c r="E1246" s="17" t="s">
        <v>625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1211</v>
      </c>
      <c r="C1247" s="17" t="s">
        <v>136</v>
      </c>
      <c r="D1247" s="17" t="s">
        <v>638</v>
      </c>
      <c r="E1247" s="17" t="s">
        <v>625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1244</v>
      </c>
      <c r="C1248" s="17" t="s">
        <v>496</v>
      </c>
      <c r="D1248" s="17" t="s">
        <v>638</v>
      </c>
      <c r="E1248" s="17" t="s">
        <v>625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1236</v>
      </c>
      <c r="C1249" s="17" t="s">
        <v>638</v>
      </c>
      <c r="D1249" s="17" t="s">
        <v>638</v>
      </c>
      <c r="E1249" s="17" t="s">
        <v>625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1236</v>
      </c>
      <c r="C1250" s="17" t="s">
        <v>722</v>
      </c>
      <c r="D1250" s="17" t="s">
        <v>638</v>
      </c>
      <c r="E1250" s="17" t="s">
        <v>625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1211</v>
      </c>
      <c r="C1251" s="17" t="s">
        <v>2135</v>
      </c>
      <c r="D1251" s="17" t="s">
        <v>638</v>
      </c>
      <c r="E1251" s="17" t="s">
        <v>625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1211</v>
      </c>
      <c r="C1252" s="46" t="s">
        <v>624</v>
      </c>
      <c r="D1252" s="46" t="s">
        <v>1303</v>
      </c>
      <c r="E1252" s="46" t="s">
        <v>625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1235</v>
      </c>
      <c r="C1253" s="17" t="s">
        <v>669</v>
      </c>
      <c r="D1253" s="46" t="s">
        <v>1303</v>
      </c>
      <c r="E1253" s="17" t="s">
        <v>625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1211</v>
      </c>
      <c r="C1254" s="17" t="s">
        <v>154</v>
      </c>
      <c r="D1254" s="46" t="s">
        <v>1303</v>
      </c>
      <c r="E1254" s="17" t="s">
        <v>625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1211</v>
      </c>
      <c r="C1255" s="17" t="s">
        <v>655</v>
      </c>
      <c r="D1255" s="46" t="s">
        <v>1303</v>
      </c>
      <c r="E1255" s="17" t="s">
        <v>625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1211</v>
      </c>
      <c r="C1256" s="17" t="s">
        <v>639</v>
      </c>
      <c r="D1256" s="17" t="s">
        <v>2519</v>
      </c>
      <c r="E1256" s="17" t="s">
        <v>625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1235</v>
      </c>
      <c r="C1257" s="17" t="s">
        <v>729</v>
      </c>
      <c r="D1257" s="17" t="s">
        <v>2119</v>
      </c>
      <c r="E1257" s="17" t="s">
        <v>625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1211</v>
      </c>
      <c r="C1258" s="17" t="s">
        <v>626</v>
      </c>
      <c r="D1258" s="17" t="s">
        <v>2119</v>
      </c>
      <c r="E1258" s="17" t="s">
        <v>625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1236</v>
      </c>
      <c r="C1259" s="17" t="s">
        <v>1660</v>
      </c>
      <c r="D1259" s="17" t="s">
        <v>2520</v>
      </c>
      <c r="E1259" s="17" t="s">
        <v>625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1214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1211</v>
      </c>
      <c r="C1260" s="17" t="s">
        <v>642</v>
      </c>
      <c r="D1260" s="17" t="s">
        <v>2521</v>
      </c>
      <c r="E1260" s="17" t="s">
        <v>625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1236</v>
      </c>
      <c r="C1261" s="17" t="s">
        <v>2522</v>
      </c>
      <c r="D1261" s="17" t="s">
        <v>652</v>
      </c>
      <c r="E1261" s="17" t="s">
        <v>625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1214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1244</v>
      </c>
      <c r="C1262" s="17" t="s">
        <v>652</v>
      </c>
      <c r="D1262" s="17" t="s">
        <v>652</v>
      </c>
      <c r="E1262" s="17" t="s">
        <v>625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1214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1218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1211</v>
      </c>
      <c r="C1264" s="17" t="s">
        <v>920</v>
      </c>
      <c r="D1264" s="17" t="s">
        <v>920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1211</v>
      </c>
      <c r="C1265" s="17" t="s">
        <v>942</v>
      </c>
      <c r="D1265" s="17" t="s">
        <v>942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1211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1211</v>
      </c>
      <c r="C1267" s="17" t="s">
        <v>947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1211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1211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1211</v>
      </c>
      <c r="C1270" s="17" t="s">
        <v>2146</v>
      </c>
      <c r="D1270" s="17" t="s">
        <v>950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1211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1211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1218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1211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1211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1211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1211</v>
      </c>
      <c r="C1277" s="17" t="s">
        <v>894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1211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1211</v>
      </c>
      <c r="C1279" s="17" t="s">
        <v>922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1211</v>
      </c>
      <c r="C1280" s="17" t="s">
        <v>903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1211</v>
      </c>
      <c r="C1281" s="17" t="s">
        <v>904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1236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1211</v>
      </c>
      <c r="C1283" s="17" t="s">
        <v>704</v>
      </c>
      <c r="D1283" s="17" t="s">
        <v>787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1218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1211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1236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1211</v>
      </c>
      <c r="C1287" s="17" t="s">
        <v>35</v>
      </c>
      <c r="D1287" s="17" t="s">
        <v>2523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1235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1211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1236</v>
      </c>
      <c r="C1290" s="17" t="s">
        <v>525</v>
      </c>
      <c r="D1290" s="17" t="s">
        <v>525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1211</v>
      </c>
      <c r="C1291" s="17" t="s">
        <v>2162</v>
      </c>
      <c r="D1291" s="17" t="s">
        <v>790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1227</v>
      </c>
      <c r="C1292" s="17" t="s">
        <v>2163</v>
      </c>
      <c r="D1292" s="17" t="s">
        <v>790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1211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1211</v>
      </c>
      <c r="C1294" s="17" t="s">
        <v>764</v>
      </c>
      <c r="D1294" s="17" t="s">
        <v>764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1236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1236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1236</v>
      </c>
      <c r="C1297" s="17" t="s">
        <v>771</v>
      </c>
      <c r="D1297" s="17" t="s">
        <v>771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1211</v>
      </c>
      <c r="C1298" s="17" t="s">
        <v>2167</v>
      </c>
      <c r="D1298" s="17" t="s">
        <v>771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1211</v>
      </c>
      <c r="C1299" s="17" t="s">
        <v>2168</v>
      </c>
      <c r="D1299" s="17" t="s">
        <v>771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1211</v>
      </c>
      <c r="C1300" s="17" t="s">
        <v>2169</v>
      </c>
      <c r="D1300" s="17" t="s">
        <v>771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1211</v>
      </c>
      <c r="C1301" s="17" t="s">
        <v>2170</v>
      </c>
      <c r="D1301" s="17" t="s">
        <v>1271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1211</v>
      </c>
      <c r="C1302" s="17" t="s">
        <v>774</v>
      </c>
      <c r="D1302" s="17" t="s">
        <v>774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1211</v>
      </c>
      <c r="C1303" s="17" t="s">
        <v>2171</v>
      </c>
      <c r="D1303" s="17" t="s">
        <v>773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1211</v>
      </c>
      <c r="C1304" s="17" t="s">
        <v>770</v>
      </c>
      <c r="D1304" s="17" t="s">
        <v>770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1211</v>
      </c>
      <c r="C1305" s="17" t="s">
        <v>2172</v>
      </c>
      <c r="D1305" s="17" t="s">
        <v>770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1211</v>
      </c>
      <c r="C1306" s="17" t="s">
        <v>491</v>
      </c>
      <c r="D1306" s="17" t="s">
        <v>770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1211</v>
      </c>
      <c r="C1307" s="17" t="s">
        <v>784</v>
      </c>
      <c r="D1307" s="17" t="s">
        <v>783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1236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1211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1211</v>
      </c>
      <c r="C1310" s="17" t="s">
        <v>826</v>
      </c>
      <c r="D1310" s="17" t="s">
        <v>826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1235</v>
      </c>
      <c r="C1311" s="17" t="s">
        <v>759</v>
      </c>
      <c r="D1311" s="17" t="s">
        <v>759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1211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1236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1211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1211</v>
      </c>
      <c r="C1315" s="17" t="s">
        <v>2179</v>
      </c>
      <c r="D1315" s="17" t="s">
        <v>812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1235</v>
      </c>
      <c r="C1316" s="17" t="s">
        <v>2180</v>
      </c>
      <c r="D1316" s="17" t="s">
        <v>812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1214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1236</v>
      </c>
      <c r="C1317" s="17" t="s">
        <v>2181</v>
      </c>
      <c r="D1317" s="17" t="s">
        <v>812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1211</v>
      </c>
      <c r="C1318" s="17" t="s">
        <v>2182</v>
      </c>
      <c r="D1318" s="17" t="s">
        <v>812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1211</v>
      </c>
      <c r="C1319" s="17" t="s">
        <v>2183</v>
      </c>
      <c r="D1319" s="17" t="s">
        <v>812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1214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1211</v>
      </c>
      <c r="C1320" s="17" t="s">
        <v>373</v>
      </c>
      <c r="D1320" s="17" t="s">
        <v>804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1211</v>
      </c>
      <c r="C1321" s="17" t="s">
        <v>2184</v>
      </c>
      <c r="D1321" s="17" t="s">
        <v>804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1211</v>
      </c>
      <c r="C1322" s="17" t="s">
        <v>804</v>
      </c>
      <c r="D1322" s="17" t="s">
        <v>804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1236</v>
      </c>
      <c r="C1323" s="17" t="s">
        <v>2185</v>
      </c>
      <c r="D1323" s="17" t="s">
        <v>2524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1211</v>
      </c>
      <c r="C1324" s="17" t="s">
        <v>800</v>
      </c>
      <c r="D1324" s="17" t="s">
        <v>800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1211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1211</v>
      </c>
      <c r="C1326" s="17" t="s">
        <v>1570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1235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1218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1211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1211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1211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1211</v>
      </c>
      <c r="C1332" s="17" t="s">
        <v>1128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1211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1235</v>
      </c>
      <c r="C1334" s="17" t="s">
        <v>2193</v>
      </c>
      <c r="D1334" s="17" t="s">
        <v>795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1211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1227</v>
      </c>
      <c r="C1336" s="17" t="s">
        <v>2196</v>
      </c>
      <c r="D1336" s="17" t="s">
        <v>778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1211</v>
      </c>
      <c r="C1337" s="17" t="s">
        <v>791</v>
      </c>
      <c r="D1337" s="17" t="s">
        <v>791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1211</v>
      </c>
      <c r="C1338" s="17" t="s">
        <v>769</v>
      </c>
      <c r="D1338" s="17" t="s">
        <v>769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1211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1235</v>
      </c>
      <c r="C1340" s="17" t="s">
        <v>1053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1236</v>
      </c>
      <c r="C1341" s="17" t="s">
        <v>2199</v>
      </c>
      <c r="D1341" s="17" t="s">
        <v>781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1235</v>
      </c>
      <c r="C1342" s="17" t="s">
        <v>2200</v>
      </c>
      <c r="D1342" s="17" t="s">
        <v>859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1211</v>
      </c>
      <c r="C1343" s="17" t="s">
        <v>2201</v>
      </c>
      <c r="D1343" s="17" t="s">
        <v>779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1211</v>
      </c>
      <c r="C1344" s="17" t="s">
        <v>785</v>
      </c>
      <c r="D1344" s="17" t="s">
        <v>786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1236</v>
      </c>
      <c r="C1345" s="17" t="s">
        <v>788</v>
      </c>
      <c r="D1345" s="17" t="s">
        <v>786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1211</v>
      </c>
      <c r="C1346" s="17" t="s">
        <v>2202</v>
      </c>
      <c r="D1346" s="17" t="s">
        <v>746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1211</v>
      </c>
      <c r="C1347" s="17" t="s">
        <v>107</v>
      </c>
      <c r="D1347" s="17" t="s">
        <v>746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1211</v>
      </c>
      <c r="C1348" s="17" t="s">
        <v>2203</v>
      </c>
      <c r="D1348" s="17" t="s">
        <v>746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1211</v>
      </c>
      <c r="C1349" s="17" t="s">
        <v>2204</v>
      </c>
      <c r="D1349" s="17" t="s">
        <v>746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1211</v>
      </c>
      <c r="C1350" s="17" t="s">
        <v>746</v>
      </c>
      <c r="D1350" s="17" t="s">
        <v>746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1211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1211</v>
      </c>
      <c r="C1352" s="17" t="s">
        <v>1536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1214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1211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1211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1211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1211</v>
      </c>
      <c r="C1356" s="17" t="s">
        <v>1363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1211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1211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1211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1211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1211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1211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1227</v>
      </c>
      <c r="C1363" s="17" t="s">
        <v>823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1211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1211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1211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1211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1211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1211</v>
      </c>
      <c r="C1369" s="17" t="s">
        <v>801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1211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1564</v>
      </c>
      <c r="C1371" s="17" t="s">
        <v>2221</v>
      </c>
      <c r="D1371" s="17" t="s">
        <v>762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1211</v>
      </c>
      <c r="C1372" s="17" t="s">
        <v>762</v>
      </c>
      <c r="D1372" s="17" t="s">
        <v>762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1211</v>
      </c>
      <c r="C1373" s="17" t="s">
        <v>760</v>
      </c>
      <c r="D1373" s="17" t="s">
        <v>758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1211</v>
      </c>
      <c r="C1374" s="17" t="s">
        <v>758</v>
      </c>
      <c r="D1374" s="17" t="s">
        <v>758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1211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1236</v>
      </c>
      <c r="C1376" s="17" t="s">
        <v>2223</v>
      </c>
      <c r="D1376" s="17" t="s">
        <v>851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1236</v>
      </c>
      <c r="C1377" s="17" t="s">
        <v>2224</v>
      </c>
      <c r="D1377" s="17" t="s">
        <v>851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1227</v>
      </c>
      <c r="C1378" s="17" t="s">
        <v>2225</v>
      </c>
      <c r="D1378" s="17" t="s">
        <v>820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1211</v>
      </c>
      <c r="C1379" s="17" t="s">
        <v>2226</v>
      </c>
      <c r="D1379" s="17" t="s">
        <v>820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1227</v>
      </c>
      <c r="C1380" s="17" t="s">
        <v>2227</v>
      </c>
      <c r="D1380" s="17" t="s">
        <v>820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1211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1211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1211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1211</v>
      </c>
      <c r="C1384" s="17" t="s">
        <v>2233</v>
      </c>
      <c r="D1384" s="17" t="s">
        <v>763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1236</v>
      </c>
      <c r="C1385" s="17" t="s">
        <v>763</v>
      </c>
      <c r="D1385" s="17" t="s">
        <v>763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1211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1211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1211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1211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1227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1227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1211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1211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1211</v>
      </c>
      <c r="C1394" s="17" t="s">
        <v>341</v>
      </c>
      <c r="D1394" s="17" t="s">
        <v>1375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1211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1211</v>
      </c>
      <c r="C1396" s="17" t="s">
        <v>640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1227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1214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1211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1211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1244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1211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1288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1211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1211</v>
      </c>
      <c r="C1404" s="17" t="s">
        <v>2247</v>
      </c>
      <c r="D1404" s="17" t="s">
        <v>2525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1211</v>
      </c>
      <c r="C1405" s="17" t="s">
        <v>2249</v>
      </c>
      <c r="D1405" s="17" t="s">
        <v>902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1214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1211</v>
      </c>
      <c r="C1406" s="17" t="s">
        <v>2250</v>
      </c>
      <c r="D1406" s="17" t="s">
        <v>902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1211</v>
      </c>
      <c r="C1407" s="17" t="s">
        <v>2251</v>
      </c>
      <c r="D1407" s="17" t="s">
        <v>902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1211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1211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1211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1211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1211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1211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1211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1227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1214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1211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1211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1211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1211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1211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1211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1211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1211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1211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1227</v>
      </c>
      <c r="C1425" s="17" t="s">
        <v>2266</v>
      </c>
      <c r="D1425" s="17" t="s">
        <v>990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1211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1227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1211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1235</v>
      </c>
      <c r="C1429" s="17" t="s">
        <v>966</v>
      </c>
      <c r="D1429" s="17" t="s">
        <v>966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1211</v>
      </c>
      <c r="C1430" s="17" t="s">
        <v>2270</v>
      </c>
      <c r="D1430" s="17" t="s">
        <v>966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1211</v>
      </c>
      <c r="C1431" s="17" t="s">
        <v>2271</v>
      </c>
      <c r="D1431" s="17" t="s">
        <v>966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1236</v>
      </c>
      <c r="C1432" s="17" t="s">
        <v>2272</v>
      </c>
      <c r="D1432" s="17" t="s">
        <v>966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1211</v>
      </c>
      <c r="C1433" s="17" t="s">
        <v>1608</v>
      </c>
      <c r="D1433" s="17" t="s">
        <v>966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1211</v>
      </c>
      <c r="C1434" s="17" t="s">
        <v>2256</v>
      </c>
      <c r="D1434" s="17" t="s">
        <v>966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1211</v>
      </c>
      <c r="C1435" s="17" t="s">
        <v>2273</v>
      </c>
      <c r="D1435" s="17" t="s">
        <v>966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1236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1214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1211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1236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1211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1211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1236</v>
      </c>
      <c r="C1441" s="17" t="s">
        <v>2279</v>
      </c>
      <c r="D1441" s="17" t="s">
        <v>974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1211</v>
      </c>
      <c r="C1442" s="17" t="s">
        <v>2280</v>
      </c>
      <c r="D1442" s="17" t="s">
        <v>974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1236</v>
      </c>
      <c r="C1443" s="17" t="s">
        <v>2281</v>
      </c>
      <c r="D1443" s="17" t="s">
        <v>974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1211</v>
      </c>
      <c r="C1444" s="17" t="s">
        <v>2282</v>
      </c>
      <c r="D1444" s="17" t="s">
        <v>974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1235</v>
      </c>
      <c r="C1445" s="17" t="s">
        <v>2283</v>
      </c>
      <c r="D1445" s="17" t="s">
        <v>974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1211</v>
      </c>
      <c r="C1446" s="17" t="s">
        <v>2284</v>
      </c>
      <c r="D1446" s="17" t="s">
        <v>1001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1211</v>
      </c>
      <c r="C1447" s="17" t="s">
        <v>2285</v>
      </c>
      <c r="D1447" s="17" t="s">
        <v>1001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1236</v>
      </c>
      <c r="C1448" s="17" t="s">
        <v>2526</v>
      </c>
      <c r="D1448" s="17" t="s">
        <v>1001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1214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1211</v>
      </c>
      <c r="C1449" s="17" t="s">
        <v>1013</v>
      </c>
      <c r="D1449" s="17" t="s">
        <v>1013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1211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1211</v>
      </c>
      <c r="C1451" s="17" t="s">
        <v>1153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1236</v>
      </c>
      <c r="C1452" s="17" t="s">
        <v>994</v>
      </c>
      <c r="D1452" s="17" t="s">
        <v>995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1244</v>
      </c>
      <c r="C1453" s="17" t="s">
        <v>2288</v>
      </c>
      <c r="D1453" s="17" t="s">
        <v>995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1214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1227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1211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1227</v>
      </c>
      <c r="C1456" s="17" t="s">
        <v>980</v>
      </c>
      <c r="D1456" s="17" t="s">
        <v>980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1211</v>
      </c>
      <c r="C1457" s="17" t="s">
        <v>926</v>
      </c>
      <c r="D1457" s="17" t="s">
        <v>980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1211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1236</v>
      </c>
      <c r="C1459" s="17" t="s">
        <v>943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1214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1211</v>
      </c>
      <c r="C1461" s="17" t="s">
        <v>1578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1211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1235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1214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1235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1235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1235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1211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1236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1235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1235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1235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1211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1235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1227</v>
      </c>
      <c r="C1474" s="17" t="s">
        <v>2527</v>
      </c>
      <c r="D1474" s="17" t="s">
        <v>993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1214</v>
      </c>
    </row>
    <row r="1475" spans="1:25" ht="16.5" customHeight="1" x14ac:dyDescent="0.25">
      <c r="A1475" s="16">
        <v>21250070</v>
      </c>
      <c r="B1475" s="17" t="s">
        <v>1211</v>
      </c>
      <c r="C1475" s="17" t="s">
        <v>2307</v>
      </c>
      <c r="D1475" s="17" t="s">
        <v>993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1211</v>
      </c>
      <c r="C1476" s="17" t="s">
        <v>986</v>
      </c>
      <c r="D1476" s="17" t="s">
        <v>986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1236</v>
      </c>
      <c r="C1477" s="17" t="s">
        <v>439</v>
      </c>
      <c r="D1477" s="17" t="s">
        <v>1021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1211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1214</v>
      </c>
    </row>
    <row r="1479" spans="1:25" ht="16.5" customHeight="1" x14ac:dyDescent="0.25">
      <c r="A1479" s="16">
        <v>21190410</v>
      </c>
      <c r="B1479" s="17" t="s">
        <v>1211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1211</v>
      </c>
      <c r="C1480" s="17" t="s">
        <v>2311</v>
      </c>
      <c r="D1480" s="17" t="s">
        <v>1023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1227</v>
      </c>
      <c r="C1481" s="17" t="s">
        <v>2312</v>
      </c>
      <c r="D1481" s="17" t="s">
        <v>1023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1211</v>
      </c>
      <c r="C1482" s="17" t="s">
        <v>2220</v>
      </c>
      <c r="D1482" s="17" t="s">
        <v>1023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1227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1211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1211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1211</v>
      </c>
      <c r="C1486" s="17" t="s">
        <v>2315</v>
      </c>
      <c r="D1486" s="17" t="s">
        <v>976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1211</v>
      </c>
      <c r="C1487" s="17" t="s">
        <v>976</v>
      </c>
      <c r="D1487" s="17" t="s">
        <v>976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1235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1211</v>
      </c>
      <c r="C1489" s="17" t="s">
        <v>1019</v>
      </c>
      <c r="D1489" s="17" t="s">
        <v>1020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1211</v>
      </c>
      <c r="C1490" s="17" t="s">
        <v>2318</v>
      </c>
      <c r="D1490" s="17" t="s">
        <v>1020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1211</v>
      </c>
      <c r="C1491" s="17" t="s">
        <v>2319</v>
      </c>
      <c r="D1491" s="17" t="s">
        <v>1020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1211</v>
      </c>
      <c r="C1492" s="17" t="s">
        <v>997</v>
      </c>
      <c r="D1492" s="17" t="s">
        <v>998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1211</v>
      </c>
      <c r="C1493" s="17" t="s">
        <v>2320</v>
      </c>
      <c r="D1493" s="17" t="s">
        <v>998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1211</v>
      </c>
      <c r="C1494" s="17" t="s">
        <v>2321</v>
      </c>
      <c r="D1494" s="17" t="s">
        <v>998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1211</v>
      </c>
      <c r="C1495" s="17" t="s">
        <v>2322</v>
      </c>
      <c r="D1495" s="17" t="s">
        <v>998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1236</v>
      </c>
      <c r="C1496" s="17" t="s">
        <v>2323</v>
      </c>
      <c r="D1496" s="17" t="s">
        <v>998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1211</v>
      </c>
      <c r="C1497" s="17" t="s">
        <v>2324</v>
      </c>
      <c r="D1497" s="17" t="s">
        <v>968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1211</v>
      </c>
      <c r="C1498" s="17" t="s">
        <v>968</v>
      </c>
      <c r="D1498" s="17" t="s">
        <v>968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1236</v>
      </c>
      <c r="C1499" s="17" t="s">
        <v>369</v>
      </c>
      <c r="D1499" s="17" t="s">
        <v>968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1214</v>
      </c>
    </row>
    <row r="1500" spans="1:25" ht="16.5" customHeight="1" x14ac:dyDescent="0.25">
      <c r="A1500" s="16">
        <v>22010070</v>
      </c>
      <c r="B1500" s="17" t="s">
        <v>1211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1211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1236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1211</v>
      </c>
      <c r="C1503" s="17" t="s">
        <v>979</v>
      </c>
      <c r="D1503" s="17" t="s">
        <v>979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1211</v>
      </c>
      <c r="C1504" s="17" t="s">
        <v>369</v>
      </c>
      <c r="D1504" s="17" t="s">
        <v>979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1236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1211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1236</v>
      </c>
      <c r="C1507" s="17" t="s">
        <v>969</v>
      </c>
      <c r="D1507" s="17" t="s">
        <v>970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1211</v>
      </c>
      <c r="C1508" s="17" t="s">
        <v>975</v>
      </c>
      <c r="D1508" s="17" t="s">
        <v>970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1211</v>
      </c>
      <c r="C1509" s="17" t="s">
        <v>2332</v>
      </c>
      <c r="D1509" s="17" t="s">
        <v>970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1227</v>
      </c>
      <c r="C1510" s="17" t="s">
        <v>1014</v>
      </c>
      <c r="D1510" s="17" t="s">
        <v>1015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1211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1235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1211</v>
      </c>
      <c r="C1513" s="17" t="s">
        <v>2336</v>
      </c>
      <c r="D1513" s="17" t="s">
        <v>704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1288</v>
      </c>
      <c r="C1514" s="17" t="s">
        <v>704</v>
      </c>
      <c r="D1514" s="17" t="s">
        <v>704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1236</v>
      </c>
      <c r="C1515" s="17" t="s">
        <v>704</v>
      </c>
      <c r="D1515" s="17" t="s">
        <v>704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1211</v>
      </c>
      <c r="C1516" s="17" t="s">
        <v>2337</v>
      </c>
      <c r="D1516" s="17" t="s">
        <v>926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1211</v>
      </c>
      <c r="C1517" s="17" t="s">
        <v>2338</v>
      </c>
      <c r="D1517" s="17" t="s">
        <v>926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1211</v>
      </c>
      <c r="C1518" s="17" t="s">
        <v>2339</v>
      </c>
      <c r="D1518" s="17" t="s">
        <v>926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1211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1236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1211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1211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1236</v>
      </c>
      <c r="C1523" s="17" t="s">
        <v>1009</v>
      </c>
      <c r="D1523" s="17" t="s">
        <v>1009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1211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1211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1211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1211</v>
      </c>
      <c r="C1527" s="17" t="s">
        <v>884</v>
      </c>
      <c r="D1527" s="17" t="s">
        <v>884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1211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1211</v>
      </c>
      <c r="C1529" s="17" t="s">
        <v>2347</v>
      </c>
      <c r="D1529" s="17" t="s">
        <v>911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1211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1214</v>
      </c>
    </row>
    <row r="1531" spans="1:25" ht="16.5" customHeight="1" x14ac:dyDescent="0.25">
      <c r="A1531" s="16">
        <v>26110040</v>
      </c>
      <c r="B1531" s="17" t="s">
        <v>1211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1211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1214</v>
      </c>
    </row>
    <row r="1533" spans="1:25" ht="16.5" customHeight="1" x14ac:dyDescent="0.25">
      <c r="A1533" s="16">
        <v>26110190</v>
      </c>
      <c r="B1533" s="17" t="s">
        <v>1211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1214</v>
      </c>
    </row>
    <row r="1534" spans="1:25" ht="16.5" customHeight="1" x14ac:dyDescent="0.25">
      <c r="A1534" s="16">
        <v>54030020</v>
      </c>
      <c r="B1534" s="17" t="s">
        <v>1211</v>
      </c>
      <c r="C1534" s="17" t="s">
        <v>900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1211</v>
      </c>
      <c r="C1535" s="17" t="s">
        <v>2349</v>
      </c>
      <c r="D1535" s="17" t="s">
        <v>882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1564</v>
      </c>
      <c r="C1536" s="17" t="s">
        <v>2528</v>
      </c>
      <c r="D1536" s="17" t="s">
        <v>882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1214</v>
      </c>
    </row>
    <row r="1537" spans="1:25" ht="16.5" customHeight="1" x14ac:dyDescent="0.25">
      <c r="A1537" s="16">
        <v>54070030</v>
      </c>
      <c r="B1537" s="17" t="s">
        <v>1211</v>
      </c>
      <c r="C1537" s="17" t="s">
        <v>2350</v>
      </c>
      <c r="D1537" s="17" t="s">
        <v>882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1211</v>
      </c>
      <c r="C1538" s="17" t="s">
        <v>2351</v>
      </c>
      <c r="D1538" s="17" t="s">
        <v>882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1235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1214</v>
      </c>
    </row>
    <row r="1540" spans="1:25" ht="16.5" customHeight="1" x14ac:dyDescent="0.25">
      <c r="A1540" s="16">
        <v>26090580</v>
      </c>
      <c r="B1540" s="17" t="s">
        <v>1211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1214</v>
      </c>
    </row>
    <row r="1541" spans="1:25" ht="16.5" customHeight="1" x14ac:dyDescent="0.25">
      <c r="A1541" s="16">
        <v>26090530</v>
      </c>
      <c r="B1541" s="17" t="s">
        <v>1211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1214</v>
      </c>
    </row>
    <row r="1542" spans="1:25" ht="16.5" customHeight="1" x14ac:dyDescent="0.25">
      <c r="A1542" s="16">
        <v>26100690</v>
      </c>
      <c r="B1542" s="17" t="s">
        <v>1227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1211</v>
      </c>
      <c r="C1543" s="17" t="s">
        <v>1660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1214</v>
      </c>
    </row>
    <row r="1544" spans="1:25" ht="16.5" customHeight="1" x14ac:dyDescent="0.25">
      <c r="A1544" s="16">
        <v>26100800</v>
      </c>
      <c r="B1544" s="17" t="s">
        <v>1211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1214</v>
      </c>
    </row>
    <row r="1545" spans="1:25" ht="16.5" customHeight="1" x14ac:dyDescent="0.25">
      <c r="A1545" s="16">
        <v>26100370</v>
      </c>
      <c r="B1545" s="17" t="s">
        <v>1211</v>
      </c>
      <c r="C1545" s="17" t="s">
        <v>899</v>
      </c>
      <c r="D1545" s="17" t="s">
        <v>899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1214</v>
      </c>
    </row>
    <row r="1546" spans="1:25" ht="16.5" customHeight="1" x14ac:dyDescent="0.25">
      <c r="A1546" s="16">
        <v>26100770</v>
      </c>
      <c r="B1546" s="17" t="s">
        <v>1211</v>
      </c>
      <c r="C1546" s="17" t="s">
        <v>898</v>
      </c>
      <c r="D1546" s="17" t="s">
        <v>899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1211</v>
      </c>
      <c r="C1547" s="17" t="s">
        <v>2358</v>
      </c>
      <c r="D1547" s="17" t="s">
        <v>899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1211</v>
      </c>
      <c r="C1548" s="17" t="s">
        <v>2359</v>
      </c>
      <c r="D1548" s="17" t="s">
        <v>899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1236</v>
      </c>
      <c r="C1549" s="17" t="s">
        <v>902</v>
      </c>
      <c r="D1549" s="17" t="s">
        <v>899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1211</v>
      </c>
      <c r="C1550" s="17" t="s">
        <v>2360</v>
      </c>
      <c r="D1550" s="17" t="s">
        <v>919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1235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1211</v>
      </c>
      <c r="C1552" s="17" t="s">
        <v>945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1227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1211</v>
      </c>
      <c r="C1554" s="17" t="s">
        <v>907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1211</v>
      </c>
      <c r="C1555" s="17" t="s">
        <v>885</v>
      </c>
      <c r="D1555" s="17" t="s">
        <v>886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1211</v>
      </c>
      <c r="C1556" s="17" t="s">
        <v>2365</v>
      </c>
      <c r="D1556" s="17" t="s">
        <v>886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1214</v>
      </c>
    </row>
    <row r="1557" spans="1:25" ht="16.5" customHeight="1" x14ac:dyDescent="0.25">
      <c r="A1557" s="16">
        <v>53110020</v>
      </c>
      <c r="B1557" s="17" t="s">
        <v>1211</v>
      </c>
      <c r="C1557" s="17" t="s">
        <v>2366</v>
      </c>
      <c r="D1557" s="17" t="s">
        <v>871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1214</v>
      </c>
    </row>
    <row r="1558" spans="1:25" ht="16.5" customHeight="1" x14ac:dyDescent="0.25">
      <c r="A1558" s="16">
        <v>53110030</v>
      </c>
      <c r="B1558" s="17" t="s">
        <v>1211</v>
      </c>
      <c r="C1558" s="17" t="s">
        <v>30</v>
      </c>
      <c r="D1558" s="17" t="s">
        <v>871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1211</v>
      </c>
      <c r="C1559" s="17" t="s">
        <v>870</v>
      </c>
      <c r="D1559" s="17" t="s">
        <v>871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1211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1214</v>
      </c>
    </row>
    <row r="1561" spans="1:25" ht="16.5" customHeight="1" x14ac:dyDescent="0.25">
      <c r="A1561" s="16">
        <v>26110120</v>
      </c>
      <c r="B1561" s="17" t="s">
        <v>1211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1211</v>
      </c>
      <c r="C1562" s="17" t="s">
        <v>1172</v>
      </c>
      <c r="D1562" s="17" t="s">
        <v>1172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1214</v>
      </c>
    </row>
    <row r="1563" spans="1:25" ht="16.5" customHeight="1" x14ac:dyDescent="0.25">
      <c r="A1563" s="16">
        <v>26090510</v>
      </c>
      <c r="B1563" s="17" t="s">
        <v>1211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1214</v>
      </c>
    </row>
    <row r="1564" spans="1:25" ht="16.5" customHeight="1" x14ac:dyDescent="0.25">
      <c r="A1564" s="16">
        <v>26090520</v>
      </c>
      <c r="B1564" s="17" t="s">
        <v>1211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1214</v>
      </c>
    </row>
    <row r="1565" spans="1:25" ht="16.5" customHeight="1" x14ac:dyDescent="0.25">
      <c r="A1565" s="16">
        <v>26090460</v>
      </c>
      <c r="B1565" s="17" t="s">
        <v>1211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1211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1214</v>
      </c>
    </row>
    <row r="1567" spans="1:25" ht="16.5" customHeight="1" x14ac:dyDescent="0.25">
      <c r="A1567" s="16">
        <v>54030110</v>
      </c>
      <c r="B1567" s="17" t="s">
        <v>1211</v>
      </c>
      <c r="C1567" s="17" t="s">
        <v>1346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1214</v>
      </c>
    </row>
    <row r="1568" spans="1:25" ht="16.5" customHeight="1" x14ac:dyDescent="0.25">
      <c r="A1568" s="16">
        <v>54030140</v>
      </c>
      <c r="B1568" s="17" t="s">
        <v>1211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1214</v>
      </c>
    </row>
    <row r="1569" spans="1:25" ht="16.5" customHeight="1" x14ac:dyDescent="0.25">
      <c r="A1569" s="16">
        <v>54030030</v>
      </c>
      <c r="B1569" s="17" t="s">
        <v>1211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1244</v>
      </c>
      <c r="C1570" s="17" t="s">
        <v>2376</v>
      </c>
      <c r="D1570" s="17" t="s">
        <v>909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1211</v>
      </c>
      <c r="C1571" s="17" t="s">
        <v>909</v>
      </c>
      <c r="D1571" s="17" t="s">
        <v>909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1288</v>
      </c>
      <c r="C1572" s="17" t="s">
        <v>2377</v>
      </c>
      <c r="D1572" s="17" t="s">
        <v>909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1214</v>
      </c>
    </row>
    <row r="1573" spans="1:25" ht="16.5" customHeight="1" x14ac:dyDescent="0.25">
      <c r="A1573" s="16">
        <v>26070610</v>
      </c>
      <c r="B1573" s="17" t="s">
        <v>1211</v>
      </c>
      <c r="C1573" s="17" t="s">
        <v>2378</v>
      </c>
      <c r="D1573" s="17" t="s">
        <v>909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1214</v>
      </c>
    </row>
    <row r="1574" spans="1:25" ht="16.5" customHeight="1" x14ac:dyDescent="0.25">
      <c r="A1574" s="16">
        <v>26090060</v>
      </c>
      <c r="B1574" s="17" t="s">
        <v>1211</v>
      </c>
      <c r="C1574" s="17" t="s">
        <v>2303</v>
      </c>
      <c r="D1574" s="17" t="s">
        <v>931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1211</v>
      </c>
      <c r="C1575" s="17" t="s">
        <v>929</v>
      </c>
      <c r="D1575" s="17" t="s">
        <v>929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1211</v>
      </c>
      <c r="C1576" s="17" t="s">
        <v>2379</v>
      </c>
      <c r="D1576" s="17" t="s">
        <v>929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1214</v>
      </c>
    </row>
    <row r="1577" spans="1:25" ht="16.5" customHeight="1" x14ac:dyDescent="0.25">
      <c r="A1577" s="16">
        <v>26055040</v>
      </c>
      <c r="B1577" s="17" t="s">
        <v>1288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1214</v>
      </c>
    </row>
    <row r="1578" spans="1:25" ht="16.5" customHeight="1" x14ac:dyDescent="0.25">
      <c r="A1578" s="16">
        <v>53110040</v>
      </c>
      <c r="B1578" s="17" t="s">
        <v>1211</v>
      </c>
      <c r="C1578" s="17" t="s">
        <v>959</v>
      </c>
      <c r="D1578" s="17" t="s">
        <v>938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1211</v>
      </c>
      <c r="C1579" s="17" t="s">
        <v>938</v>
      </c>
      <c r="D1579" s="17" t="s">
        <v>938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1227</v>
      </c>
      <c r="C1580" s="17" t="s">
        <v>2529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1214</v>
      </c>
    </row>
    <row r="1581" spans="1:25" ht="16.5" customHeight="1" x14ac:dyDescent="0.25">
      <c r="A1581" s="16">
        <v>26110380</v>
      </c>
      <c r="B1581" s="17" t="s">
        <v>1211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1214</v>
      </c>
    </row>
    <row r="1582" spans="1:25" ht="16.5" customHeight="1" x14ac:dyDescent="0.25">
      <c r="A1582" s="16">
        <v>26110050</v>
      </c>
      <c r="B1582" s="17" t="s">
        <v>1211</v>
      </c>
      <c r="C1582" s="17" t="s">
        <v>1363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1214</v>
      </c>
    </row>
    <row r="1583" spans="1:25" ht="16.5" customHeight="1" x14ac:dyDescent="0.25">
      <c r="A1583" s="16">
        <v>26110090</v>
      </c>
      <c r="B1583" s="17" t="s">
        <v>1211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1214</v>
      </c>
    </row>
    <row r="1584" spans="1:25" ht="16.5" customHeight="1" x14ac:dyDescent="0.25">
      <c r="A1584" s="16">
        <v>26110290</v>
      </c>
      <c r="B1584" s="17" t="s">
        <v>1211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1211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1214</v>
      </c>
    </row>
    <row r="1586" spans="1:25" ht="16.5" customHeight="1" x14ac:dyDescent="0.25">
      <c r="A1586" s="16">
        <v>26115020</v>
      </c>
      <c r="B1586" s="17" t="s">
        <v>1288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1214</v>
      </c>
    </row>
    <row r="1587" spans="1:25" ht="16.5" customHeight="1" x14ac:dyDescent="0.25">
      <c r="A1587" s="16">
        <v>26100740</v>
      </c>
      <c r="B1587" s="17" t="s">
        <v>1211</v>
      </c>
      <c r="C1587" s="17" t="s">
        <v>2256</v>
      </c>
      <c r="D1587" s="17" t="s">
        <v>1535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1211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1218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1211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1214</v>
      </c>
    </row>
    <row r="1591" spans="1:25" ht="16.5" customHeight="1" x14ac:dyDescent="0.25">
      <c r="A1591" s="16">
        <v>26090380</v>
      </c>
      <c r="B1591" s="17" t="s">
        <v>1211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1214</v>
      </c>
    </row>
    <row r="1592" spans="1:25" ht="16.5" customHeight="1" x14ac:dyDescent="0.25">
      <c r="A1592" s="16">
        <v>26075090</v>
      </c>
      <c r="B1592" s="17" t="s">
        <v>1288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1214</v>
      </c>
    </row>
    <row r="1593" spans="1:25" ht="16.5" customHeight="1" x14ac:dyDescent="0.25">
      <c r="A1593" s="16">
        <v>26070170</v>
      </c>
      <c r="B1593" s="17" t="s">
        <v>1211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1211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1244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1211</v>
      </c>
      <c r="C1596" s="17" t="s">
        <v>1062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1214</v>
      </c>
    </row>
    <row r="1597" spans="1:25" ht="16.5" customHeight="1" x14ac:dyDescent="0.25">
      <c r="A1597" s="16">
        <v>26070590</v>
      </c>
      <c r="B1597" s="17" t="s">
        <v>1211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1214</v>
      </c>
    </row>
    <row r="1598" spans="1:25" ht="16.5" customHeight="1" x14ac:dyDescent="0.25">
      <c r="A1598" s="16">
        <v>26080260</v>
      </c>
      <c r="B1598" s="17" t="s">
        <v>1211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1214</v>
      </c>
    </row>
    <row r="1599" spans="1:25" ht="16.5" customHeight="1" x14ac:dyDescent="0.25">
      <c r="A1599" s="16">
        <v>26110360</v>
      </c>
      <c r="B1599" s="17" t="s">
        <v>1211</v>
      </c>
      <c r="C1599" s="17" t="s">
        <v>2401</v>
      </c>
      <c r="D1599" s="17" t="s">
        <v>927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1214</v>
      </c>
    </row>
    <row r="1600" spans="1:25" ht="16.5" customHeight="1" x14ac:dyDescent="0.25">
      <c r="A1600" s="16">
        <v>26115080</v>
      </c>
      <c r="B1600" s="17" t="s">
        <v>1288</v>
      </c>
      <c r="C1600" s="17" t="s">
        <v>908</v>
      </c>
      <c r="D1600" s="17" t="s">
        <v>927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1211</v>
      </c>
      <c r="C1601" s="17" t="s">
        <v>2402</v>
      </c>
      <c r="D1601" s="17" t="s">
        <v>927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1214</v>
      </c>
    </row>
    <row r="1602" spans="1:25" ht="16.5" customHeight="1" x14ac:dyDescent="0.25">
      <c r="A1602" s="16">
        <v>26110230</v>
      </c>
      <c r="B1602" s="17" t="s">
        <v>1235</v>
      </c>
      <c r="C1602" s="17" t="s">
        <v>932</v>
      </c>
      <c r="D1602" s="17" t="s">
        <v>927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1211</v>
      </c>
      <c r="C1603" s="17" t="s">
        <v>1922</v>
      </c>
      <c r="D1603" s="17" t="s">
        <v>927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1214</v>
      </c>
    </row>
    <row r="1604" spans="1:25" ht="16.5" customHeight="1" x14ac:dyDescent="0.25">
      <c r="A1604" s="16">
        <v>26090620</v>
      </c>
      <c r="B1604" s="17" t="s">
        <v>1211</v>
      </c>
      <c r="C1604" s="17" t="s">
        <v>1231</v>
      </c>
      <c r="D1604" s="17" t="s">
        <v>2530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1214</v>
      </c>
    </row>
    <row r="1605" spans="1:25" ht="16.5" customHeight="1" x14ac:dyDescent="0.25">
      <c r="A1605" s="16">
        <v>26100380</v>
      </c>
      <c r="B1605" s="17" t="s">
        <v>1211</v>
      </c>
      <c r="C1605" s="17" t="s">
        <v>2403</v>
      </c>
      <c r="D1605" s="17" t="s">
        <v>917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1214</v>
      </c>
    </row>
    <row r="1606" spans="1:25" ht="16.5" customHeight="1" x14ac:dyDescent="0.25">
      <c r="A1606" s="16">
        <v>26125130</v>
      </c>
      <c r="B1606" s="17" t="s">
        <v>1236</v>
      </c>
      <c r="C1606" s="17" t="s">
        <v>916</v>
      </c>
      <c r="D1606" s="17" t="s">
        <v>917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1211</v>
      </c>
      <c r="C1607" s="17" t="s">
        <v>295</v>
      </c>
      <c r="D1607" s="17" t="s">
        <v>941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1214</v>
      </c>
    </row>
    <row r="1608" spans="1:25" ht="16.5" customHeight="1" x14ac:dyDescent="0.25">
      <c r="A1608" s="16">
        <v>26110300</v>
      </c>
      <c r="B1608" s="17" t="s">
        <v>1211</v>
      </c>
      <c r="C1608" s="17" t="s">
        <v>940</v>
      </c>
      <c r="D1608" s="17" t="s">
        <v>941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1211</v>
      </c>
      <c r="C1609" s="17" t="s">
        <v>2404</v>
      </c>
      <c r="D1609" s="17" t="s">
        <v>941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1214</v>
      </c>
    </row>
    <row r="1610" spans="1:25" ht="16.5" customHeight="1" x14ac:dyDescent="0.25">
      <c r="A1610" s="16">
        <v>26110430</v>
      </c>
      <c r="B1610" s="17" t="s">
        <v>1211</v>
      </c>
      <c r="C1610" s="17" t="s">
        <v>2405</v>
      </c>
      <c r="D1610" s="17" t="s">
        <v>941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1214</v>
      </c>
    </row>
    <row r="1611" spans="1:25" ht="16.5" customHeight="1" x14ac:dyDescent="0.25">
      <c r="A1611" s="16">
        <v>26110440</v>
      </c>
      <c r="B1611" s="17" t="s">
        <v>1211</v>
      </c>
      <c r="C1611" s="17" t="s">
        <v>2406</v>
      </c>
      <c r="D1611" s="17" t="s">
        <v>941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1214</v>
      </c>
    </row>
    <row r="1612" spans="1:25" ht="16.5" customHeight="1" x14ac:dyDescent="0.25">
      <c r="A1612" s="16">
        <v>26110160</v>
      </c>
      <c r="B1612" s="17" t="s">
        <v>1211</v>
      </c>
      <c r="C1612" s="17" t="s">
        <v>154</v>
      </c>
      <c r="D1612" s="17" t="s">
        <v>941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1218</v>
      </c>
      <c r="C1613" s="17" t="s">
        <v>2531</v>
      </c>
      <c r="D1613" s="17" t="s">
        <v>893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1214</v>
      </c>
    </row>
    <row r="1614" spans="1:25" ht="16.5" customHeight="1" x14ac:dyDescent="0.25">
      <c r="A1614" s="16">
        <v>26105140</v>
      </c>
      <c r="B1614" s="17" t="s">
        <v>1236</v>
      </c>
      <c r="C1614" s="17" t="s">
        <v>2407</v>
      </c>
      <c r="D1614" s="17" t="s">
        <v>893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1211</v>
      </c>
      <c r="C1615" s="17" t="s">
        <v>2408</v>
      </c>
      <c r="D1615" s="17" t="s">
        <v>893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1214</v>
      </c>
    </row>
    <row r="1616" spans="1:25" ht="16.5" customHeight="1" x14ac:dyDescent="0.25">
      <c r="A1616" s="16">
        <v>26100660</v>
      </c>
      <c r="B1616" s="17" t="s">
        <v>1211</v>
      </c>
      <c r="C1616" s="17" t="s">
        <v>2409</v>
      </c>
      <c r="D1616" s="17" t="s">
        <v>893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1214</v>
      </c>
    </row>
    <row r="1617" spans="1:25" ht="16.5" customHeight="1" x14ac:dyDescent="0.25">
      <c r="A1617" s="16">
        <v>26105230</v>
      </c>
      <c r="B1617" s="17" t="s">
        <v>1236</v>
      </c>
      <c r="C1617" s="17" t="s">
        <v>956</v>
      </c>
      <c r="D1617" s="17" t="s">
        <v>893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1211</v>
      </c>
      <c r="C1618" s="17" t="s">
        <v>2410</v>
      </c>
      <c r="D1618" s="17" t="s">
        <v>893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1211</v>
      </c>
      <c r="C1619" s="17" t="s">
        <v>2411</v>
      </c>
      <c r="D1619" s="17" t="s">
        <v>893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1214</v>
      </c>
    </row>
    <row r="1620" spans="1:25" ht="16.5" customHeight="1" x14ac:dyDescent="0.25">
      <c r="A1620" s="16">
        <v>54030100</v>
      </c>
      <c r="B1620" s="17" t="s">
        <v>1211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1214</v>
      </c>
    </row>
    <row r="1621" spans="1:25" ht="16.5" customHeight="1" x14ac:dyDescent="0.25">
      <c r="A1621" s="16">
        <v>54030120</v>
      </c>
      <c r="B1621" s="17" t="s">
        <v>1211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1214</v>
      </c>
    </row>
    <row r="1622" spans="1:25" ht="16.5" customHeight="1" x14ac:dyDescent="0.25">
      <c r="A1622" s="16">
        <v>54030010</v>
      </c>
      <c r="B1622" s="17" t="s">
        <v>1211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1211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1214</v>
      </c>
    </row>
    <row r="1624" spans="1:25" ht="16.5" customHeight="1" x14ac:dyDescent="0.25">
      <c r="A1624" s="16">
        <v>26080070</v>
      </c>
      <c r="B1624" s="17" t="s">
        <v>1211</v>
      </c>
      <c r="C1624" s="17" t="s">
        <v>939</v>
      </c>
      <c r="D1624" s="17" t="s">
        <v>939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1211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1236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1214</v>
      </c>
    </row>
    <row r="1627" spans="1:25" ht="16.5" customHeight="1" x14ac:dyDescent="0.25">
      <c r="A1627" s="16">
        <v>26120130</v>
      </c>
      <c r="B1627" s="17" t="s">
        <v>1211</v>
      </c>
      <c r="C1627" s="17" t="s">
        <v>224</v>
      </c>
      <c r="D1627" s="17" t="s">
        <v>901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1211</v>
      </c>
      <c r="C1628" s="17" t="s">
        <v>2421</v>
      </c>
      <c r="D1628" s="17" t="s">
        <v>901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1211</v>
      </c>
      <c r="C1629" s="17" t="s">
        <v>2422</v>
      </c>
      <c r="D1629" s="17" t="s">
        <v>901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1214</v>
      </c>
    </row>
    <row r="1630" spans="1:25" ht="16.5" customHeight="1" x14ac:dyDescent="0.25">
      <c r="A1630" s="16">
        <v>26105110</v>
      </c>
      <c r="B1630" s="17" t="s">
        <v>1236</v>
      </c>
      <c r="C1630" s="17" t="s">
        <v>958</v>
      </c>
      <c r="D1630" s="17" t="s">
        <v>901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1211</v>
      </c>
      <c r="C1631" s="17" t="s">
        <v>2423</v>
      </c>
      <c r="D1631" s="17" t="s">
        <v>901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1214</v>
      </c>
    </row>
    <row r="1632" spans="1:25" ht="16.5" customHeight="1" x14ac:dyDescent="0.25">
      <c r="A1632" s="16">
        <v>26100780</v>
      </c>
      <c r="B1632" s="17" t="s">
        <v>1211</v>
      </c>
      <c r="C1632" s="17" t="s">
        <v>901</v>
      </c>
      <c r="D1632" s="17" t="s">
        <v>901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1211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1211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1211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1211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1211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1211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1211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1211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1211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1211</v>
      </c>
      <c r="C1642" s="17" t="s">
        <v>1416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1227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1211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1564</v>
      </c>
      <c r="C1645" s="17" t="s">
        <v>1229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1211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1211</v>
      </c>
      <c r="C1647" s="17" t="s">
        <v>2436</v>
      </c>
      <c r="D1647" s="17" t="s">
        <v>1660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1211</v>
      </c>
      <c r="C1648" s="17" t="s">
        <v>2437</v>
      </c>
      <c r="D1648" s="17" t="s">
        <v>1660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1211</v>
      </c>
      <c r="C1649" s="17" t="s">
        <v>2438</v>
      </c>
      <c r="D1649" s="17" t="s">
        <v>1660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1211</v>
      </c>
      <c r="C1650" s="46" t="s">
        <v>2439</v>
      </c>
      <c r="D1650" s="46" t="s">
        <v>1660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1211</v>
      </c>
      <c r="C1651" s="17" t="s">
        <v>2440</v>
      </c>
      <c r="D1651" s="17" t="s">
        <v>1660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1211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1218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1212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1211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1211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1212</v>
      </c>
      <c r="C1657" s="31" t="s">
        <v>1486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1244</v>
      </c>
      <c r="C1659" s="41" t="s">
        <v>2445</v>
      </c>
    </row>
    <row r="1660" spans="1:25" ht="15" customHeight="1" x14ac:dyDescent="0.25">
      <c r="B1660" s="41" t="s">
        <v>1236</v>
      </c>
      <c r="C1660" s="41" t="s">
        <v>2446</v>
      </c>
    </row>
    <row r="1661" spans="1:25" ht="15" customHeight="1" x14ac:dyDescent="0.25">
      <c r="B1661" s="41" t="s">
        <v>1227</v>
      </c>
      <c r="C1661" s="41" t="s">
        <v>2447</v>
      </c>
    </row>
    <row r="1662" spans="1:25" ht="15" customHeight="1" x14ac:dyDescent="0.25">
      <c r="B1662" s="41" t="s">
        <v>1288</v>
      </c>
      <c r="C1662" s="41" t="s">
        <v>2448</v>
      </c>
    </row>
    <row r="1663" spans="1:25" ht="15" customHeight="1" x14ac:dyDescent="0.25">
      <c r="B1663" s="41" t="s">
        <v>1235</v>
      </c>
      <c r="C1663" s="41" t="s">
        <v>2449</v>
      </c>
    </row>
    <row r="1664" spans="1:25" ht="15" customHeight="1" x14ac:dyDescent="0.25">
      <c r="B1664" s="41" t="s">
        <v>1211</v>
      </c>
      <c r="C1664" s="41" t="s">
        <v>2450</v>
      </c>
    </row>
    <row r="1665" spans="2:3" ht="15" customHeight="1" x14ac:dyDescent="0.25">
      <c r="B1665" s="41" t="s">
        <v>1218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1564</v>
      </c>
      <c r="C1668" s="41" t="s">
        <v>2455</v>
      </c>
    </row>
    <row r="1669" spans="2:3" ht="15" customHeight="1" x14ac:dyDescent="0.25">
      <c r="B1669" s="41" t="s">
        <v>1212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zoomScaleNormal="100" workbookViewId="0">
      <selection activeCell="H16" sqref="H16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07" t="s">
        <v>2532</v>
      </c>
      <c r="B1" s="108"/>
      <c r="C1" s="108"/>
      <c r="D1" s="108"/>
      <c r="E1" s="108"/>
      <c r="F1" s="108"/>
      <c r="G1" s="109"/>
      <c r="H1" s="53" t="s">
        <v>2533</v>
      </c>
      <c r="I1" s="53"/>
      <c r="J1" s="53"/>
      <c r="K1" s="1" t="s">
        <v>2534</v>
      </c>
      <c r="L1" s="1"/>
      <c r="M1" s="1"/>
      <c r="N1" s="53" t="s">
        <v>2535</v>
      </c>
      <c r="O1" s="53"/>
      <c r="P1" s="53"/>
      <c r="Q1" s="1" t="s">
        <v>2536</v>
      </c>
      <c r="R1" s="1"/>
      <c r="S1" s="1"/>
      <c r="T1" s="53" t="s">
        <v>2537</v>
      </c>
      <c r="U1" s="53"/>
      <c r="V1" s="53"/>
      <c r="W1" s="1" t="s">
        <v>2538</v>
      </c>
      <c r="X1" s="1"/>
      <c r="Y1" s="1"/>
      <c r="Z1" s="53" t="s">
        <v>2539</v>
      </c>
      <c r="AA1" s="53"/>
      <c r="AB1" s="53"/>
      <c r="AC1" s="1" t="s">
        <v>2540</v>
      </c>
      <c r="AD1" s="1"/>
      <c r="AE1" s="1"/>
      <c r="AF1" s="53" t="s">
        <v>2541</v>
      </c>
      <c r="AG1" s="53"/>
      <c r="AH1" s="53"/>
      <c r="AI1" s="1" t="s">
        <v>2542</v>
      </c>
      <c r="AJ1" s="1"/>
      <c r="AK1" s="1"/>
      <c r="AL1" s="53" t="s">
        <v>2543</v>
      </c>
      <c r="AM1" s="53"/>
      <c r="AN1" s="53"/>
      <c r="AO1" s="1" t="s">
        <v>2544</v>
      </c>
      <c r="AP1" s="1"/>
      <c r="AQ1" s="1"/>
      <c r="AS1" s="2" t="s">
        <v>2545</v>
      </c>
      <c r="AT1" s="2" t="s">
        <v>2546</v>
      </c>
      <c r="AU1" s="2" t="s">
        <v>2547</v>
      </c>
    </row>
    <row r="2" spans="1:47" ht="15" customHeight="1" x14ac:dyDescent="0.25">
      <c r="A2" s="1" t="s">
        <v>2548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2549</v>
      </c>
      <c r="H2" s="53" t="s">
        <v>2550</v>
      </c>
      <c r="I2" s="53" t="s">
        <v>3</v>
      </c>
      <c r="J2" s="53" t="s">
        <v>2551</v>
      </c>
      <c r="K2" s="1" t="s">
        <v>2550</v>
      </c>
      <c r="L2" s="1" t="s">
        <v>3</v>
      </c>
      <c r="M2" s="1" t="s">
        <v>2551</v>
      </c>
      <c r="N2" s="53" t="s">
        <v>2550</v>
      </c>
      <c r="O2" s="53" t="s">
        <v>3</v>
      </c>
      <c r="P2" s="53" t="s">
        <v>2551</v>
      </c>
      <c r="Q2" s="1" t="s">
        <v>2550</v>
      </c>
      <c r="R2" s="1" t="s">
        <v>3</v>
      </c>
      <c r="S2" s="1" t="s">
        <v>2551</v>
      </c>
      <c r="T2" s="53" t="s">
        <v>2550</v>
      </c>
      <c r="U2" s="53" t="s">
        <v>3</v>
      </c>
      <c r="V2" s="53" t="s">
        <v>2551</v>
      </c>
      <c r="W2" s="1" t="s">
        <v>2550</v>
      </c>
      <c r="X2" s="1" t="s">
        <v>3</v>
      </c>
      <c r="Y2" s="1" t="s">
        <v>2551</v>
      </c>
      <c r="Z2" s="53" t="s">
        <v>2550</v>
      </c>
      <c r="AA2" s="53" t="s">
        <v>3</v>
      </c>
      <c r="AB2" s="53" t="s">
        <v>2551</v>
      </c>
      <c r="AC2" s="1" t="s">
        <v>2550</v>
      </c>
      <c r="AD2" s="1" t="s">
        <v>3</v>
      </c>
      <c r="AE2" s="1" t="s">
        <v>2551</v>
      </c>
      <c r="AF2" s="53" t="s">
        <v>2550</v>
      </c>
      <c r="AG2" s="53" t="s">
        <v>3</v>
      </c>
      <c r="AH2" s="53" t="s">
        <v>2551</v>
      </c>
      <c r="AI2" s="1" t="s">
        <v>2550</v>
      </c>
      <c r="AJ2" s="1" t="s">
        <v>3</v>
      </c>
      <c r="AK2" s="1" t="s">
        <v>2551</v>
      </c>
      <c r="AL2" s="53" t="s">
        <v>2550</v>
      </c>
      <c r="AM2" s="53" t="s">
        <v>3</v>
      </c>
      <c r="AN2" s="53" t="s">
        <v>2551</v>
      </c>
      <c r="AO2" s="1" t="s">
        <v>2550</v>
      </c>
      <c r="AP2" s="1" t="s">
        <v>3</v>
      </c>
      <c r="AQ2" s="1" t="s">
        <v>2551</v>
      </c>
      <c r="AS2" s="4">
        <v>1</v>
      </c>
      <c r="AT2" s="61" t="s">
        <v>2533</v>
      </c>
      <c r="AU2" s="60">
        <v>31</v>
      </c>
    </row>
    <row r="3" spans="1:47" x14ac:dyDescent="0.25">
      <c r="A3" s="3">
        <v>11010010</v>
      </c>
      <c r="B3" s="3" t="s">
        <v>2552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2553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2534</v>
      </c>
      <c r="AU3" s="60">
        <v>28</v>
      </c>
    </row>
    <row r="4" spans="1:47" x14ac:dyDescent="0.25">
      <c r="A4" s="3">
        <v>11020010</v>
      </c>
      <c r="B4" s="3" t="s">
        <v>2554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2553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2535</v>
      </c>
      <c r="AU4" s="60">
        <v>31</v>
      </c>
    </row>
    <row r="5" spans="1:47" x14ac:dyDescent="0.25">
      <c r="A5" s="3">
        <v>11020050</v>
      </c>
      <c r="B5" s="3" t="s">
        <v>2555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2553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2536</v>
      </c>
      <c r="AU5" s="60">
        <v>30</v>
      </c>
    </row>
    <row r="6" spans="1:47" x14ac:dyDescent="0.25">
      <c r="A6" s="3">
        <v>11025010</v>
      </c>
      <c r="B6" s="3" t="s">
        <v>2556</v>
      </c>
      <c r="C6" s="3">
        <v>5.8783055559999999</v>
      </c>
      <c r="D6" s="3">
        <v>-76.084333330000007</v>
      </c>
      <c r="E6" s="3">
        <v>2018</v>
      </c>
      <c r="F6" s="3" t="s">
        <v>1268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2537</v>
      </c>
      <c r="AU6" s="60">
        <v>31</v>
      </c>
    </row>
    <row r="7" spans="1:47" x14ac:dyDescent="0.25">
      <c r="A7" s="3">
        <v>11030010</v>
      </c>
      <c r="B7" s="3" t="s">
        <v>2557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2553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2538</v>
      </c>
      <c r="AU7" s="60">
        <v>30</v>
      </c>
    </row>
    <row r="8" spans="1:47" x14ac:dyDescent="0.25">
      <c r="A8" s="3">
        <v>11030030</v>
      </c>
      <c r="B8" s="3" t="s">
        <v>2558</v>
      </c>
      <c r="C8" s="3">
        <v>5.3341666669999999</v>
      </c>
      <c r="D8" s="3">
        <v>-76.728138889999997</v>
      </c>
      <c r="E8" s="3">
        <v>64</v>
      </c>
      <c r="F8" s="3" t="s">
        <v>2559</v>
      </c>
      <c r="G8" s="3" t="s">
        <v>2553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2539</v>
      </c>
      <c r="AU8" s="60">
        <v>31</v>
      </c>
    </row>
    <row r="9" spans="1:47" x14ac:dyDescent="0.25">
      <c r="A9" s="3">
        <v>11030040</v>
      </c>
      <c r="B9" s="3" t="s">
        <v>2560</v>
      </c>
      <c r="C9" s="3">
        <v>5.4816111110000003</v>
      </c>
      <c r="D9" s="3">
        <v>-76.740861109999997</v>
      </c>
      <c r="E9" s="3">
        <v>35</v>
      </c>
      <c r="F9" s="3" t="s">
        <v>2561</v>
      </c>
      <c r="G9" s="3" t="s">
        <v>2553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2540</v>
      </c>
      <c r="AU9" s="60">
        <v>31</v>
      </c>
    </row>
    <row r="10" spans="1:47" x14ac:dyDescent="0.25">
      <c r="A10" s="3">
        <v>11035010</v>
      </c>
      <c r="B10" s="3" t="s">
        <v>2562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2553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2541</v>
      </c>
      <c r="AU10" s="60">
        <v>30</v>
      </c>
    </row>
    <row r="11" spans="1:47" x14ac:dyDescent="0.25">
      <c r="A11" s="3">
        <v>11035020</v>
      </c>
      <c r="B11" s="3" t="s">
        <v>2563</v>
      </c>
      <c r="C11" s="3">
        <v>5.6261666669999997</v>
      </c>
      <c r="D11" s="3">
        <v>-76.749722219999995</v>
      </c>
      <c r="E11" s="3">
        <v>53</v>
      </c>
      <c r="F11" s="3" t="s">
        <v>2561</v>
      </c>
      <c r="G11" s="3" t="s">
        <v>2553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2542</v>
      </c>
      <c r="AU11" s="60">
        <v>31</v>
      </c>
    </row>
    <row r="12" spans="1:47" x14ac:dyDescent="0.25">
      <c r="A12" s="3">
        <v>11040010</v>
      </c>
      <c r="B12" s="3" t="s">
        <v>2564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2553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2543</v>
      </c>
      <c r="AU12" s="60">
        <v>30</v>
      </c>
    </row>
    <row r="13" spans="1:47" x14ac:dyDescent="0.25">
      <c r="A13" s="3">
        <v>11045010</v>
      </c>
      <c r="B13" s="3" t="s">
        <v>2565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2553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2544</v>
      </c>
      <c r="AU13" s="60">
        <v>31</v>
      </c>
    </row>
    <row r="14" spans="1:47" x14ac:dyDescent="0.25">
      <c r="A14" s="3">
        <v>11050010</v>
      </c>
      <c r="B14" s="3" t="s">
        <v>2566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2553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2567</v>
      </c>
      <c r="C15" s="3">
        <v>5.994722222</v>
      </c>
      <c r="D15" s="3">
        <v>-76.780027779999998</v>
      </c>
      <c r="E15" s="3">
        <v>25</v>
      </c>
      <c r="F15" s="3" t="s">
        <v>2568</v>
      </c>
      <c r="G15" s="3" t="s">
        <v>2553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2569</v>
      </c>
      <c r="C16" s="3">
        <v>6.1025</v>
      </c>
      <c r="D16" s="3">
        <v>-76.821361109999998</v>
      </c>
      <c r="E16" s="3">
        <v>25</v>
      </c>
      <c r="F16" s="3" t="s">
        <v>2568</v>
      </c>
      <c r="G16" s="3" t="s">
        <v>2553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2570</v>
      </c>
      <c r="C17" s="3">
        <v>6.108333333</v>
      </c>
      <c r="D17" s="3">
        <v>-76.915638889999997</v>
      </c>
      <c r="E17" s="3">
        <v>100</v>
      </c>
      <c r="F17" s="3" t="s">
        <v>2568</v>
      </c>
      <c r="G17" s="3" t="s">
        <v>2553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2571</v>
      </c>
      <c r="C18" s="3">
        <v>6.42</v>
      </c>
      <c r="D18" s="3">
        <v>-76.779277780000001</v>
      </c>
      <c r="E18" s="3">
        <v>18</v>
      </c>
      <c r="F18" s="3" t="s">
        <v>2572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2573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2574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2575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2576</v>
      </c>
      <c r="C22" s="3">
        <v>6.8125277779999998</v>
      </c>
      <c r="D22" s="3">
        <v>-76.972722219999994</v>
      </c>
      <c r="E22" s="3">
        <v>50</v>
      </c>
      <c r="F22" s="3" t="s">
        <v>2577</v>
      </c>
      <c r="G22" s="3" t="s">
        <v>2553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2578</v>
      </c>
      <c r="C23" s="3">
        <v>7.18</v>
      </c>
      <c r="D23" s="3">
        <v>-77.03</v>
      </c>
      <c r="E23" s="3">
        <v>4</v>
      </c>
      <c r="F23" s="3" t="s">
        <v>2579</v>
      </c>
      <c r="G23" s="3" t="s">
        <v>2553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2580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2581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2582</v>
      </c>
      <c r="C26" s="3">
        <v>6.8578900000000003</v>
      </c>
      <c r="D26" s="3">
        <v>-76.252319443999994</v>
      </c>
      <c r="E26" s="3">
        <v>1046</v>
      </c>
      <c r="F26" s="3" t="s">
        <v>1273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2583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2584</v>
      </c>
      <c r="C28" s="3">
        <v>6.7580277779999998</v>
      </c>
      <c r="D28" s="3">
        <v>-76.029666669999997</v>
      </c>
      <c r="E28" s="3">
        <v>1294</v>
      </c>
      <c r="F28" s="3" t="s">
        <v>1256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2585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2586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2553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2587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2553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2588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2553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2589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2553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2590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2591</v>
      </c>
      <c r="C35" s="3">
        <v>7.57</v>
      </c>
      <c r="D35" s="3">
        <v>-76.7</v>
      </c>
      <c r="E35" s="3">
        <v>18</v>
      </c>
      <c r="F35" s="3" t="s">
        <v>1266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2592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2593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2594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2595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2596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2597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2598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2599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2600</v>
      </c>
      <c r="C44" s="3">
        <v>7.3346666669999996</v>
      </c>
      <c r="D44" s="3">
        <v>-76.486027780000001</v>
      </c>
      <c r="E44" s="3">
        <v>132</v>
      </c>
      <c r="F44" s="3" t="s">
        <v>2601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2602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2603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2604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2605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2606</v>
      </c>
      <c r="C49" s="3">
        <v>8.5426666670000007</v>
      </c>
      <c r="D49" s="3">
        <v>-76.673361110000002</v>
      </c>
      <c r="E49" s="3">
        <v>54</v>
      </c>
      <c r="F49" s="3" t="s">
        <v>2607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2608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2609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2610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2611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2612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2613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2612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2614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2615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2612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2616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2612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2617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2612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2618</v>
      </c>
      <c r="C59" s="3">
        <v>8.2622222220000001</v>
      </c>
      <c r="D59" s="3">
        <v>-76.169166669999996</v>
      </c>
      <c r="E59" s="3">
        <v>80</v>
      </c>
      <c r="F59" s="3" t="s">
        <v>679</v>
      </c>
      <c r="G59" s="3" t="s">
        <v>2612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2619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2612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2620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2612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2621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2612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2622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2612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2623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2612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2624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2612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2625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2612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2626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2612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2627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2612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2628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2612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2629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2612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2630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2612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2631</v>
      </c>
      <c r="C72" s="3">
        <v>8.7905555559999993</v>
      </c>
      <c r="D72" s="3">
        <v>-75.701388890000004</v>
      </c>
      <c r="E72" s="3">
        <v>60</v>
      </c>
      <c r="F72" s="3" t="s">
        <v>1302</v>
      </c>
      <c r="G72" s="3" t="s">
        <v>2612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2632</v>
      </c>
      <c r="C73" s="3">
        <v>8.6819444440000009</v>
      </c>
      <c r="D73" s="3">
        <v>-75.753527779999999</v>
      </c>
      <c r="E73" s="3">
        <v>40</v>
      </c>
      <c r="F73" s="3" t="s">
        <v>1302</v>
      </c>
      <c r="G73" s="3" t="s">
        <v>2612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2633</v>
      </c>
      <c r="C74" s="3">
        <v>8.6974999999999998</v>
      </c>
      <c r="D74" s="3">
        <v>-75.67777778</v>
      </c>
      <c r="E74" s="3">
        <v>95</v>
      </c>
      <c r="F74" s="3" t="s">
        <v>1302</v>
      </c>
      <c r="G74" s="3" t="s">
        <v>2612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2634</v>
      </c>
      <c r="C75" s="3">
        <v>8.772777778</v>
      </c>
      <c r="D75" s="3">
        <v>-75.749722219999995</v>
      </c>
      <c r="E75" s="3">
        <v>9</v>
      </c>
      <c r="F75" s="3" t="s">
        <v>1302</v>
      </c>
      <c r="G75" s="3" t="s">
        <v>2612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2635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2612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2636</v>
      </c>
      <c r="C77" s="3">
        <v>8.8047222220000005</v>
      </c>
      <c r="D77" s="3">
        <v>-75.765000000000001</v>
      </c>
      <c r="E77" s="3">
        <v>9</v>
      </c>
      <c r="F77" s="3" t="s">
        <v>1302</v>
      </c>
      <c r="G77" s="3" t="s">
        <v>2612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2637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2612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2638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2612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2639</v>
      </c>
      <c r="C80" s="3">
        <v>9.1952777779999995</v>
      </c>
      <c r="D80" s="3">
        <v>-75.541111110000003</v>
      </c>
      <c r="E80" s="3">
        <v>50</v>
      </c>
      <c r="F80" s="3" t="s">
        <v>2640</v>
      </c>
      <c r="G80" s="3" t="s">
        <v>2612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2641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2612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2642</v>
      </c>
      <c r="C82" s="3">
        <v>9.2511111110000002</v>
      </c>
      <c r="D82" s="3">
        <v>-75.491666670000001</v>
      </c>
      <c r="E82" s="3">
        <v>75</v>
      </c>
      <c r="F82" s="3" t="s">
        <v>2640</v>
      </c>
      <c r="G82" s="3" t="s">
        <v>2612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2643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2612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2644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2612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2645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2612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2646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2612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2647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2612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2648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2612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2649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2612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2650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2651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2652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2653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2654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2655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2656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2657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2658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2659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2660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2661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2662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2663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2664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2663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2665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2666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2667</v>
      </c>
      <c r="C106" s="3">
        <v>10.955111110000001</v>
      </c>
      <c r="D106" s="3">
        <v>-74.995000000000005</v>
      </c>
      <c r="E106" s="3">
        <v>200</v>
      </c>
      <c r="F106" s="3" t="s">
        <v>1372</v>
      </c>
      <c r="G106" s="3" t="s">
        <v>2663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2668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2669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2670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2671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2672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2673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2674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2675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2676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2677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2678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2679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2680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2681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2682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2683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2684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2685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2686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2687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2688</v>
      </c>
      <c r="C127" s="3">
        <v>10.75777778</v>
      </c>
      <c r="D127" s="3">
        <v>-72.845222219999997</v>
      </c>
      <c r="E127" s="3">
        <v>230</v>
      </c>
      <c r="F127" s="3" t="s">
        <v>2689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2690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2691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2692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2693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2694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2695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2696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2697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2698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2699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2700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2701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2702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2703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2704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2705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2706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2707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2708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2709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2710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2711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2712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2713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2714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2715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2716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2717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2718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2719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2720</v>
      </c>
      <c r="C158" s="3">
        <v>7.817777778</v>
      </c>
      <c r="D158" s="3">
        <v>-72.477777779999997</v>
      </c>
      <c r="E158" s="3">
        <v>522</v>
      </c>
      <c r="F158" s="3" t="s">
        <v>747</v>
      </c>
      <c r="G158" s="3" t="s">
        <v>741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2721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741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2722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741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2723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741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2724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741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2725</v>
      </c>
      <c r="C163" s="3">
        <v>7.6127777779999999</v>
      </c>
      <c r="D163" s="3">
        <v>-72.590833329999995</v>
      </c>
      <c r="E163" s="3">
        <v>1350</v>
      </c>
      <c r="F163" s="3" t="s">
        <v>841</v>
      </c>
      <c r="G163" s="3" t="s">
        <v>741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2726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741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2727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741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2728</v>
      </c>
      <c r="C166" s="3">
        <v>7.3731111110000001</v>
      </c>
      <c r="D166" s="3">
        <v>-72.644999999999996</v>
      </c>
      <c r="E166" s="3">
        <v>2340</v>
      </c>
      <c r="F166" s="3" t="s">
        <v>847</v>
      </c>
      <c r="G166" s="3" t="s">
        <v>741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2729</v>
      </c>
      <c r="C167" s="3">
        <v>7.5697222220000002</v>
      </c>
      <c r="D167" s="3">
        <v>-72.53388889</v>
      </c>
      <c r="E167" s="3">
        <v>1760</v>
      </c>
      <c r="F167" s="3" t="s">
        <v>839</v>
      </c>
      <c r="G167" s="3" t="s">
        <v>741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2730</v>
      </c>
      <c r="C168" s="3">
        <v>7.5766666669999996</v>
      </c>
      <c r="D168" s="3">
        <v>-72.483888890000003</v>
      </c>
      <c r="E168" s="3">
        <v>1550</v>
      </c>
      <c r="F168" s="3" t="s">
        <v>839</v>
      </c>
      <c r="G168" s="3" t="s">
        <v>741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2731</v>
      </c>
      <c r="C169" s="3">
        <v>7.5173611109999996</v>
      </c>
      <c r="D169" s="3">
        <v>-72.644083330000001</v>
      </c>
      <c r="E169" s="3">
        <v>1107</v>
      </c>
      <c r="F169" s="3" t="s">
        <v>2732</v>
      </c>
      <c r="G169" s="3" t="s">
        <v>741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2733</v>
      </c>
      <c r="C170" s="3">
        <v>7.8919444439999999</v>
      </c>
      <c r="D170" s="3">
        <v>-72.799444440000002</v>
      </c>
      <c r="E170" s="3">
        <v>120</v>
      </c>
      <c r="F170" s="3" t="s">
        <v>750</v>
      </c>
      <c r="G170" s="3" t="s">
        <v>741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2734</v>
      </c>
      <c r="C171" s="3">
        <v>7.8641666670000001</v>
      </c>
      <c r="D171" s="3">
        <v>-72.71611111</v>
      </c>
      <c r="E171" s="3">
        <v>411</v>
      </c>
      <c r="F171" s="3" t="s">
        <v>627</v>
      </c>
      <c r="G171" s="3" t="s">
        <v>741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2735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741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2736</v>
      </c>
      <c r="C173" s="3">
        <v>7.534166667</v>
      </c>
      <c r="D173" s="3">
        <v>-72.772777779999998</v>
      </c>
      <c r="E173" s="3">
        <v>1280</v>
      </c>
      <c r="F173" s="3" t="s">
        <v>834</v>
      </c>
      <c r="G173" s="3" t="s">
        <v>741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2737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741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2738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741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2739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741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2740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741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2741</v>
      </c>
      <c r="C178" s="3">
        <v>7.9013888889999997</v>
      </c>
      <c r="D178" s="3">
        <v>-72.634166669999999</v>
      </c>
      <c r="E178" s="3">
        <v>250</v>
      </c>
      <c r="F178" s="3" t="s">
        <v>752</v>
      </c>
      <c r="G178" s="3" t="s">
        <v>741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2742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741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2743</v>
      </c>
      <c r="C180" s="3">
        <v>7.9008333329999996</v>
      </c>
      <c r="D180" s="3">
        <v>-72.592500000000001</v>
      </c>
      <c r="E180" s="3">
        <v>221</v>
      </c>
      <c r="F180" s="3" t="s">
        <v>752</v>
      </c>
      <c r="G180" s="3" t="s">
        <v>741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2744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741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2745</v>
      </c>
      <c r="C182" s="3">
        <v>8.3594444439999993</v>
      </c>
      <c r="D182" s="3">
        <v>-72.41</v>
      </c>
      <c r="E182" s="3">
        <v>50</v>
      </c>
      <c r="F182" s="3" t="s">
        <v>1402</v>
      </c>
      <c r="G182" s="3" t="s">
        <v>741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2746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741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2747</v>
      </c>
      <c r="C184" s="3">
        <v>7.7745833329999998</v>
      </c>
      <c r="D184" s="3">
        <v>-72.830555559999993</v>
      </c>
      <c r="E184" s="3">
        <v>860</v>
      </c>
      <c r="F184" s="3" t="s">
        <v>744</v>
      </c>
      <c r="G184" s="3" t="s">
        <v>741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2748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741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2749</v>
      </c>
      <c r="C186" s="3">
        <v>8.5149444439999993</v>
      </c>
      <c r="D186" s="3">
        <v>-72.697444439999998</v>
      </c>
      <c r="E186" s="3">
        <v>40</v>
      </c>
      <c r="F186" s="3" t="s">
        <v>856</v>
      </c>
      <c r="G186" s="3" t="s">
        <v>741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2750</v>
      </c>
      <c r="C187" s="3">
        <v>7.9502777780000002</v>
      </c>
      <c r="D187" s="3">
        <v>-72.832499999999996</v>
      </c>
      <c r="E187" s="3">
        <v>1200</v>
      </c>
      <c r="F187" s="3" t="s">
        <v>755</v>
      </c>
      <c r="G187" s="3" t="s">
        <v>741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2751</v>
      </c>
      <c r="C188" s="3">
        <v>7.914722222</v>
      </c>
      <c r="D188" s="3">
        <v>-72.98</v>
      </c>
      <c r="E188" s="3">
        <v>1490</v>
      </c>
      <c r="F188" s="3" t="s">
        <v>857</v>
      </c>
      <c r="G188" s="3" t="s">
        <v>741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2752</v>
      </c>
      <c r="C189" s="3">
        <v>8.0252777779999995</v>
      </c>
      <c r="D189" s="3">
        <v>-73.018611109999995</v>
      </c>
      <c r="E189" s="3">
        <v>2240</v>
      </c>
      <c r="F189" s="3" t="s">
        <v>857</v>
      </c>
      <c r="G189" s="3" t="s">
        <v>741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2753</v>
      </c>
      <c r="C190" s="3">
        <v>8.3427777780000003</v>
      </c>
      <c r="D190" s="3">
        <v>-72.693611110000006</v>
      </c>
      <c r="E190" s="3">
        <v>100</v>
      </c>
      <c r="F190" s="3" t="s">
        <v>807</v>
      </c>
      <c r="G190" s="3" t="s">
        <v>741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2754</v>
      </c>
      <c r="C191" s="3">
        <v>8.3277777779999997</v>
      </c>
      <c r="D191" s="3">
        <v>-72.646388889999997</v>
      </c>
      <c r="E191" s="3">
        <v>90</v>
      </c>
      <c r="F191" s="3" t="s">
        <v>856</v>
      </c>
      <c r="G191" s="3" t="s">
        <v>741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2755</v>
      </c>
      <c r="C192" s="3">
        <v>8.0888888889999997</v>
      </c>
      <c r="D192" s="3">
        <v>-73.070833329999999</v>
      </c>
      <c r="E192" s="3">
        <v>1920</v>
      </c>
      <c r="F192" s="3" t="s">
        <v>754</v>
      </c>
      <c r="G192" s="3" t="s">
        <v>741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2756</v>
      </c>
      <c r="C193" s="3">
        <v>7.93485</v>
      </c>
      <c r="D193" s="3">
        <v>-73.213579999999993</v>
      </c>
      <c r="E193" s="3">
        <v>1927</v>
      </c>
      <c r="F193" s="3" t="s">
        <v>754</v>
      </c>
      <c r="G193" s="3" t="s">
        <v>741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2757</v>
      </c>
      <c r="C194" s="3">
        <v>8.5380555559999998</v>
      </c>
      <c r="D194" s="3">
        <v>-73.244444439999995</v>
      </c>
      <c r="E194" s="3">
        <v>360</v>
      </c>
      <c r="F194" s="3" t="s">
        <v>861</v>
      </c>
      <c r="G194" s="3" t="s">
        <v>741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2758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2759</v>
      </c>
      <c r="C196" s="3">
        <v>8.0174722220000003</v>
      </c>
      <c r="D196" s="3">
        <v>-73.183750000000003</v>
      </c>
      <c r="E196" s="3">
        <v>1498</v>
      </c>
      <c r="F196" s="3" t="s">
        <v>754</v>
      </c>
      <c r="G196" s="3" t="s">
        <v>741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2760</v>
      </c>
      <c r="C197" s="3">
        <v>8.0364166669999992</v>
      </c>
      <c r="D197" s="3">
        <v>-73.219277779999999</v>
      </c>
      <c r="E197" s="3">
        <v>1700</v>
      </c>
      <c r="F197" s="3" t="s">
        <v>754</v>
      </c>
      <c r="G197" s="3" t="s">
        <v>741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2761</v>
      </c>
      <c r="C198" s="3">
        <v>8.4005555560000005</v>
      </c>
      <c r="D198" s="3">
        <v>-73.423333330000006</v>
      </c>
      <c r="E198" s="3">
        <v>1545</v>
      </c>
      <c r="F198" s="3" t="s">
        <v>844</v>
      </c>
      <c r="G198" s="3" t="s">
        <v>741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2762</v>
      </c>
      <c r="C199" s="3">
        <v>8.4077777779999998</v>
      </c>
      <c r="D199" s="3">
        <v>-73.213611110000002</v>
      </c>
      <c r="E199" s="3">
        <v>1650</v>
      </c>
      <c r="F199" s="3" t="s">
        <v>2763</v>
      </c>
      <c r="G199" s="3" t="s">
        <v>741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2764</v>
      </c>
      <c r="C200" s="3">
        <v>8.3152777780000005</v>
      </c>
      <c r="D200" s="3">
        <v>-73.357500000000002</v>
      </c>
      <c r="E200" s="3">
        <v>1435</v>
      </c>
      <c r="F200" s="3" t="s">
        <v>844</v>
      </c>
      <c r="G200" s="3" t="s">
        <v>741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2765</v>
      </c>
      <c r="C201" s="3">
        <v>8.4422222219999998</v>
      </c>
      <c r="D201" s="3">
        <v>-73.285277780000001</v>
      </c>
      <c r="E201" s="3">
        <v>1160</v>
      </c>
      <c r="F201" s="3" t="s">
        <v>861</v>
      </c>
      <c r="G201" s="3" t="s">
        <v>741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2766</v>
      </c>
      <c r="C202" s="3">
        <v>8.0872222219999994</v>
      </c>
      <c r="D202" s="3">
        <v>-73.223055560000006</v>
      </c>
      <c r="E202" s="3">
        <v>1430</v>
      </c>
      <c r="F202" s="3" t="s">
        <v>754</v>
      </c>
      <c r="G202" s="3" t="s">
        <v>741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2767</v>
      </c>
      <c r="C203" s="3">
        <v>8.2174999999999994</v>
      </c>
      <c r="D203" s="3">
        <v>-73.234999999999999</v>
      </c>
      <c r="E203" s="3">
        <v>1500</v>
      </c>
      <c r="F203" s="3" t="s">
        <v>829</v>
      </c>
      <c r="G203" s="3" t="s">
        <v>741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2768</v>
      </c>
      <c r="C204" s="3">
        <v>8.2377777779999999</v>
      </c>
      <c r="D204" s="3">
        <v>-73.32222222</v>
      </c>
      <c r="E204" s="3">
        <v>1150</v>
      </c>
      <c r="F204" s="3" t="s">
        <v>844</v>
      </c>
      <c r="G204" s="3" t="s">
        <v>741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2769</v>
      </c>
      <c r="C205" s="3">
        <v>8.8347222219999999</v>
      </c>
      <c r="D205" s="3">
        <v>-72.791666669999998</v>
      </c>
      <c r="E205" s="3">
        <v>75</v>
      </c>
      <c r="F205" s="3" t="s">
        <v>856</v>
      </c>
      <c r="G205" s="3" t="s">
        <v>741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2770</v>
      </c>
      <c r="C206" s="3">
        <v>8.6411111110000007</v>
      </c>
      <c r="D206" s="3">
        <v>-72.909444440000001</v>
      </c>
      <c r="E206" s="3">
        <v>150</v>
      </c>
      <c r="F206" s="3" t="s">
        <v>856</v>
      </c>
      <c r="G206" s="3" t="s">
        <v>741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2771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2772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2773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2772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2774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2772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2775</v>
      </c>
      <c r="C210" s="3">
        <v>13.368611111</v>
      </c>
      <c r="D210" s="3">
        <v>-81.379110832999999</v>
      </c>
      <c r="E210" s="3">
        <v>2</v>
      </c>
      <c r="F210" s="3" t="s">
        <v>2776</v>
      </c>
      <c r="G210" s="3" t="s">
        <v>2772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2777</v>
      </c>
      <c r="C211" s="3">
        <v>13.343777778</v>
      </c>
      <c r="D211" s="3">
        <v>-81.388110832999999</v>
      </c>
      <c r="E211" s="3">
        <v>95</v>
      </c>
      <c r="F211" s="3" t="s">
        <v>2776</v>
      </c>
      <c r="G211" s="3" t="s">
        <v>2772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2778</v>
      </c>
      <c r="C212" s="3">
        <v>13.359500000000001</v>
      </c>
      <c r="D212" s="3">
        <v>-81.357721944000005</v>
      </c>
      <c r="E212" s="3">
        <v>7</v>
      </c>
      <c r="F212" s="3" t="s">
        <v>2776</v>
      </c>
      <c r="G212" s="3" t="s">
        <v>2772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2779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2780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2781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2782</v>
      </c>
      <c r="C216" s="3">
        <v>1.7248333330000001</v>
      </c>
      <c r="D216" s="3">
        <v>-76.133333329999999</v>
      </c>
      <c r="E216" s="3">
        <v>1530</v>
      </c>
      <c r="F216" s="3" t="s">
        <v>874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2783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2784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2785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2786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2787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2788</v>
      </c>
      <c r="C222" s="3">
        <v>1.6952777779999999</v>
      </c>
      <c r="D222" s="3">
        <v>-76.155222219999999</v>
      </c>
      <c r="E222" s="3">
        <v>1700</v>
      </c>
      <c r="F222" s="3" t="s">
        <v>874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2789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2790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2791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2792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2793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2794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2795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2796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2797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2798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2799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2800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2801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2802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2803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2804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2805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2806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2807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2808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2809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2810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2811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2812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2813</v>
      </c>
      <c r="C247" s="3">
        <v>2.657</v>
      </c>
      <c r="D247" s="3">
        <v>-75.974972219999998</v>
      </c>
      <c r="E247" s="3">
        <v>1439</v>
      </c>
      <c r="F247" s="3" t="s">
        <v>2814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2815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2816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2817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2818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2819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2820</v>
      </c>
      <c r="C253" s="3">
        <v>2.565888889</v>
      </c>
      <c r="D253" s="3">
        <v>-75.927888890000006</v>
      </c>
      <c r="E253" s="3">
        <v>1462</v>
      </c>
      <c r="F253" s="3" t="s">
        <v>2814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2821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2822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2823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2824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2825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2826</v>
      </c>
      <c r="C259" s="3">
        <v>2.3434444440000002</v>
      </c>
      <c r="D259" s="3">
        <v>-76.30841667</v>
      </c>
      <c r="E259" s="3">
        <v>3253</v>
      </c>
      <c r="F259" s="3" t="s">
        <v>1618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2827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2828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2829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2830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2831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2832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2833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2834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2835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2836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2837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2838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2839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2840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2841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2842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2843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2844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2845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2846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2847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2848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2849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2850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2851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2852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2853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2854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2855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2856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2857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2858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2859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2860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2861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2862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2863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2864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2865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2866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2867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2868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2869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2870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2871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2872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2873</v>
      </c>
      <c r="C306" s="3">
        <v>2.9356944440000001</v>
      </c>
      <c r="D306" s="3">
        <v>-75.589055560000006</v>
      </c>
      <c r="E306" s="3">
        <v>1300</v>
      </c>
      <c r="F306" s="3" t="s">
        <v>552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2874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2875</v>
      </c>
      <c r="C308" s="3">
        <v>3.8495277780000001</v>
      </c>
      <c r="D308" s="3">
        <v>-74.935777799999997</v>
      </c>
      <c r="E308" s="3">
        <v>293</v>
      </c>
      <c r="F308" s="3" t="s">
        <v>968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2876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2877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2878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2879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2880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2881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2882</v>
      </c>
      <c r="C315" s="3">
        <v>3.85575</v>
      </c>
      <c r="D315" s="3">
        <v>-75.015749999999997</v>
      </c>
      <c r="E315" s="3">
        <v>313</v>
      </c>
      <c r="F315" s="3" t="s">
        <v>970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2883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2884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2885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2886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2887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2888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2889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2890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2891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2892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2893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2894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2895</v>
      </c>
      <c r="C328" s="3">
        <v>4.0663888889999997</v>
      </c>
      <c r="D328" s="3">
        <v>-74.687611110000006</v>
      </c>
      <c r="E328" s="3">
        <v>456</v>
      </c>
      <c r="F328" s="3" t="s">
        <v>1013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2896</v>
      </c>
      <c r="C329" s="3">
        <v>3.7462499999999999</v>
      </c>
      <c r="D329" s="3">
        <v>-74.81094444</v>
      </c>
      <c r="E329" s="3">
        <v>378</v>
      </c>
      <c r="F329" s="3" t="s">
        <v>998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2897</v>
      </c>
      <c r="C330" s="3">
        <v>3.6717222220000001</v>
      </c>
      <c r="D330" s="3">
        <v>-74.842972219999993</v>
      </c>
      <c r="E330" s="3">
        <v>827</v>
      </c>
      <c r="F330" s="3" t="s">
        <v>998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2898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2899</v>
      </c>
      <c r="C332" s="3">
        <v>3.7538055560000001</v>
      </c>
      <c r="D332" s="3">
        <v>-74.900888890000004</v>
      </c>
      <c r="E332" s="3">
        <v>303</v>
      </c>
      <c r="F332" s="3" t="s">
        <v>998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2900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2901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2902</v>
      </c>
      <c r="C335" s="3">
        <v>3.709333333</v>
      </c>
      <c r="D335" s="3">
        <v>-74.790833329999998</v>
      </c>
      <c r="E335" s="3">
        <v>1036</v>
      </c>
      <c r="F335" s="3" t="s">
        <v>998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2903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2904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2905</v>
      </c>
      <c r="C338" s="3">
        <v>3.7876111109999999</v>
      </c>
      <c r="D338" s="3">
        <v>-74.917027779999998</v>
      </c>
      <c r="E338" s="3">
        <v>311</v>
      </c>
      <c r="F338" s="3" t="s">
        <v>998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2906</v>
      </c>
      <c r="C339" s="3">
        <v>3.8979460000000001</v>
      </c>
      <c r="D339" s="3">
        <v>-74.773088999999999</v>
      </c>
      <c r="E339" s="3">
        <v>389</v>
      </c>
      <c r="F339" s="3" t="s">
        <v>968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2907</v>
      </c>
      <c r="C340" s="3">
        <v>4.2582777780000001</v>
      </c>
      <c r="D340" s="3">
        <v>-74.783611109999995</v>
      </c>
      <c r="E340" s="3">
        <v>272</v>
      </c>
      <c r="F340" s="3" t="s">
        <v>926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2908</v>
      </c>
      <c r="C341" s="3">
        <v>3.9472222220000002</v>
      </c>
      <c r="D341" s="3">
        <v>-74.856888889999993</v>
      </c>
      <c r="E341" s="3">
        <v>311</v>
      </c>
      <c r="F341" s="3" t="s">
        <v>926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2909</v>
      </c>
      <c r="C342" s="3">
        <v>3.912138889</v>
      </c>
      <c r="D342" s="3">
        <v>-74.822444439999998</v>
      </c>
      <c r="E342" s="3">
        <v>817</v>
      </c>
      <c r="F342" s="3" t="s">
        <v>926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2910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2911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2912</v>
      </c>
      <c r="C345" s="3">
        <v>4.0559444439999996</v>
      </c>
      <c r="D345" s="3">
        <v>-74.841499999999996</v>
      </c>
      <c r="E345" s="3">
        <v>293</v>
      </c>
      <c r="F345" s="3" t="s">
        <v>980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2913</v>
      </c>
      <c r="C346" s="3">
        <v>4.1919722220000004</v>
      </c>
      <c r="D346" s="3">
        <v>-75.112888889000004</v>
      </c>
      <c r="E346" s="3">
        <v>582</v>
      </c>
      <c r="F346" s="3" t="s">
        <v>991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2914</v>
      </c>
      <c r="C347" s="3">
        <v>4.0088333330000001</v>
      </c>
      <c r="D347" s="3">
        <v>-74.981388890000005</v>
      </c>
      <c r="E347" s="3">
        <v>332</v>
      </c>
      <c r="F347" s="3" t="s">
        <v>980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2915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2916</v>
      </c>
      <c r="C349" s="3">
        <v>4.2164583330000003</v>
      </c>
      <c r="D349" s="3">
        <v>-75.104611110999997</v>
      </c>
      <c r="E349" s="3">
        <v>591</v>
      </c>
      <c r="F349" s="3" t="s">
        <v>991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2917</v>
      </c>
      <c r="C350" s="3">
        <v>4.1881388890000002</v>
      </c>
      <c r="D350" s="3">
        <v>-74.96047222</v>
      </c>
      <c r="E350" s="3">
        <v>371</v>
      </c>
      <c r="F350" s="3" t="s">
        <v>995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2918</v>
      </c>
      <c r="C351" s="3">
        <v>4.3480555560000003</v>
      </c>
      <c r="D351" s="3">
        <v>-74.45447222</v>
      </c>
      <c r="E351" s="3">
        <v>1635</v>
      </c>
      <c r="F351" s="3" t="s">
        <v>1067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2919</v>
      </c>
      <c r="C352" s="3">
        <v>3.9869722219999999</v>
      </c>
      <c r="D352" s="3">
        <v>-74.483555559999999</v>
      </c>
      <c r="E352" s="3">
        <v>1900</v>
      </c>
      <c r="F352" s="3" t="s">
        <v>1110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2920</v>
      </c>
      <c r="C353" s="3">
        <v>4.3058888890000002</v>
      </c>
      <c r="D353" s="3">
        <v>-74.648666669999997</v>
      </c>
      <c r="E353" s="3">
        <v>322</v>
      </c>
      <c r="F353" s="3" t="s">
        <v>1132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2921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2922</v>
      </c>
      <c r="C355" s="3">
        <v>4.0310277780000003</v>
      </c>
      <c r="D355" s="3">
        <v>-74.311166670000006</v>
      </c>
      <c r="E355" s="3">
        <v>2900</v>
      </c>
      <c r="F355" s="3" t="s">
        <v>2923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2924</v>
      </c>
      <c r="C356" s="3">
        <v>4.1508789999999998</v>
      </c>
      <c r="D356" s="3">
        <v>-74.717183000000006</v>
      </c>
      <c r="E356" s="3">
        <v>315</v>
      </c>
      <c r="F356" s="3" t="s">
        <v>988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2925</v>
      </c>
      <c r="C357" s="3">
        <v>4.3879722220000001</v>
      </c>
      <c r="D357" s="3">
        <v>-74.329916670000003</v>
      </c>
      <c r="E357" s="3">
        <v>1900</v>
      </c>
      <c r="F357" s="3" t="s">
        <v>1052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2926</v>
      </c>
      <c r="C358" s="3">
        <v>4.1524722220000001</v>
      </c>
      <c r="D358" s="3">
        <v>-74.359750000000005</v>
      </c>
      <c r="E358" s="3">
        <v>2700</v>
      </c>
      <c r="F358" s="3" t="s">
        <v>719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2927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2928</v>
      </c>
      <c r="C360" s="3">
        <v>4.3499999999999996</v>
      </c>
      <c r="D360" s="3">
        <v>-74.400000000000006</v>
      </c>
      <c r="E360" s="3">
        <v>2240</v>
      </c>
      <c r="F360" s="3" t="s">
        <v>1091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2929</v>
      </c>
      <c r="C361" s="3">
        <v>4.1927222220000004</v>
      </c>
      <c r="D361" s="3">
        <v>-74.487416670000002</v>
      </c>
      <c r="E361" s="3">
        <v>950</v>
      </c>
      <c r="F361" s="3" t="s">
        <v>1066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2930</v>
      </c>
      <c r="C362" s="3">
        <v>3.9647222219999998</v>
      </c>
      <c r="D362" s="3">
        <v>-74.443749999999994</v>
      </c>
      <c r="E362" s="3">
        <v>250</v>
      </c>
      <c r="F362" s="3" t="s">
        <v>1110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2931</v>
      </c>
      <c r="C363" s="3">
        <v>4.3929200000000002</v>
      </c>
      <c r="D363" s="3">
        <v>-74.392719999999997</v>
      </c>
      <c r="E363" s="3">
        <v>1421</v>
      </c>
      <c r="F363" s="3" t="s">
        <v>2932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2933</v>
      </c>
      <c r="C364" s="3">
        <v>5.0579722220000001</v>
      </c>
      <c r="D364" s="3">
        <v>-73.734333329999998</v>
      </c>
      <c r="E364" s="3">
        <v>2800</v>
      </c>
      <c r="F364" s="3" t="s">
        <v>1074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2934</v>
      </c>
      <c r="C365" s="3">
        <v>5.079166667</v>
      </c>
      <c r="D365" s="3">
        <v>-73.69686111</v>
      </c>
      <c r="E365" s="3">
        <v>2820</v>
      </c>
      <c r="F365" s="3" t="s">
        <v>1074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2935</v>
      </c>
      <c r="C366" s="3">
        <v>4.9292222219999999</v>
      </c>
      <c r="D366" s="3">
        <v>-73.780472219999993</v>
      </c>
      <c r="E366" s="3">
        <v>2780</v>
      </c>
      <c r="F366" s="3" t="s">
        <v>1125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2936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2937</v>
      </c>
      <c r="C368" s="3">
        <v>5.0432499999999996</v>
      </c>
      <c r="D368" s="3">
        <v>-74.033388889999998</v>
      </c>
      <c r="E368" s="3">
        <v>3160</v>
      </c>
      <c r="F368" s="3" t="s">
        <v>1146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2938</v>
      </c>
      <c r="C369" s="3">
        <v>4.8653611110000003</v>
      </c>
      <c r="D369" s="3">
        <v>-74.289416669999994</v>
      </c>
      <c r="E369" s="3">
        <v>2845</v>
      </c>
      <c r="F369" s="3" t="s">
        <v>1105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2939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2940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2941</v>
      </c>
      <c r="C372" s="3">
        <v>4.3426400000000003</v>
      </c>
      <c r="D372" s="3">
        <v>-74.183809999999994</v>
      </c>
      <c r="E372" s="3">
        <v>3378</v>
      </c>
      <c r="F372" s="3" t="s">
        <v>2923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2942</v>
      </c>
      <c r="C373" s="3">
        <v>4.4813055559999997</v>
      </c>
      <c r="D373" s="3">
        <v>-74.126277779999995</v>
      </c>
      <c r="E373" s="3">
        <v>2800</v>
      </c>
      <c r="F373" s="3" t="s">
        <v>2923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2943</v>
      </c>
      <c r="C374" s="3">
        <v>4.3942500000000004</v>
      </c>
      <c r="D374" s="3">
        <v>-74.132000000000005</v>
      </c>
      <c r="E374" s="3">
        <v>3050</v>
      </c>
      <c r="F374" s="3" t="s">
        <v>2923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2944</v>
      </c>
      <c r="C375" s="3">
        <v>4.4654444440000001</v>
      </c>
      <c r="D375" s="3">
        <v>-74.267499999999998</v>
      </c>
      <c r="E375" s="3">
        <v>2650</v>
      </c>
      <c r="F375" s="3" t="s">
        <v>1076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2945</v>
      </c>
      <c r="C376" s="3">
        <v>4.5093611109999996</v>
      </c>
      <c r="D376" s="3">
        <v>-74.268805560000004</v>
      </c>
      <c r="E376" s="3">
        <v>2640</v>
      </c>
      <c r="F376" s="3" t="s">
        <v>1076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2946</v>
      </c>
      <c r="C377" s="3">
        <v>4.7966666670000002</v>
      </c>
      <c r="D377" s="3">
        <v>-74.226388889999996</v>
      </c>
      <c r="E377" s="3">
        <v>2560</v>
      </c>
      <c r="F377" s="3" t="s">
        <v>1037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2947</v>
      </c>
      <c r="C378" s="3">
        <v>4.4464720099999999</v>
      </c>
      <c r="D378" s="3">
        <v>-74.154838999999996</v>
      </c>
      <c r="E378" s="3">
        <v>2962</v>
      </c>
      <c r="F378" s="3" t="s">
        <v>2923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2948</v>
      </c>
      <c r="C379" s="3">
        <v>4.9330555560000002</v>
      </c>
      <c r="D379" s="3">
        <v>-74.065611110000006</v>
      </c>
      <c r="E379" s="3">
        <v>2600</v>
      </c>
      <c r="F379" s="3" t="s">
        <v>1059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2949</v>
      </c>
      <c r="C380" s="3">
        <v>5.2637499999999999</v>
      </c>
      <c r="D380" s="3">
        <v>-73.590861110000006</v>
      </c>
      <c r="E380" s="3">
        <v>2745</v>
      </c>
      <c r="F380" s="3" t="s">
        <v>1034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2950</v>
      </c>
      <c r="C381" s="3">
        <v>5.1159166669999996</v>
      </c>
      <c r="D381" s="3">
        <v>-73.757388890000001</v>
      </c>
      <c r="E381" s="3">
        <v>2750</v>
      </c>
      <c r="F381" s="3" t="s">
        <v>1159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2951</v>
      </c>
      <c r="C382" s="3">
        <v>4.4496666669999998</v>
      </c>
      <c r="D382" s="3">
        <v>-74.299722220000007</v>
      </c>
      <c r="E382" s="3">
        <v>2750</v>
      </c>
      <c r="F382" s="3" t="s">
        <v>1076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2952</v>
      </c>
      <c r="C383" s="3">
        <v>4.5744999999999996</v>
      </c>
      <c r="D383" s="3">
        <v>-74.407388889000003</v>
      </c>
      <c r="E383" s="3">
        <v>1685</v>
      </c>
      <c r="F383" s="3" t="s">
        <v>1083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2953</v>
      </c>
      <c r="C384" s="3">
        <v>4.6840000000000002</v>
      </c>
      <c r="D384" s="3">
        <v>-74.129000000000005</v>
      </c>
      <c r="E384" s="3">
        <v>2589</v>
      </c>
      <c r="F384" s="3" t="s">
        <v>2923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2954</v>
      </c>
      <c r="C385" s="3">
        <v>4.6372299999999997</v>
      </c>
      <c r="D385" s="3">
        <v>-74.088920000000002</v>
      </c>
      <c r="E385" s="3">
        <v>2556</v>
      </c>
      <c r="F385" s="3" t="s">
        <v>2923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2955</v>
      </c>
      <c r="C386" s="3">
        <v>4.6886619999999999</v>
      </c>
      <c r="D386" s="3">
        <v>-74.205625999999995</v>
      </c>
      <c r="E386" s="3">
        <v>2543</v>
      </c>
      <c r="F386" s="3" t="s">
        <v>614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2956</v>
      </c>
      <c r="C387" s="3">
        <v>4.5791000000000004</v>
      </c>
      <c r="D387" s="3">
        <v>-74.523179999999996</v>
      </c>
      <c r="E387" s="3">
        <v>765</v>
      </c>
      <c r="F387" s="3" t="s">
        <v>1085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2957</v>
      </c>
      <c r="C388" s="3">
        <v>4.7679879999999999</v>
      </c>
      <c r="D388" s="3">
        <v>-74.434235000000001</v>
      </c>
      <c r="E388" s="3">
        <v>1915</v>
      </c>
      <c r="F388" s="3" t="s">
        <v>1046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2958</v>
      </c>
      <c r="C389" s="3">
        <v>4.8779529999999998</v>
      </c>
      <c r="D389" s="3">
        <v>-73.864452999999997</v>
      </c>
      <c r="E389" s="3">
        <v>2750</v>
      </c>
      <c r="F389" s="3" t="s">
        <v>1068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2959</v>
      </c>
      <c r="C390" s="3">
        <v>4.6678670000000002</v>
      </c>
      <c r="D390" s="3">
        <v>-74.101033999999999</v>
      </c>
      <c r="E390" s="3">
        <v>2552</v>
      </c>
      <c r="F390" s="3" t="s">
        <v>2923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2960</v>
      </c>
      <c r="C391" s="3">
        <v>4.5057499999999999</v>
      </c>
      <c r="D391" s="3">
        <v>-74.189277779999998</v>
      </c>
      <c r="E391" s="3">
        <v>2900</v>
      </c>
      <c r="F391" s="3" t="s">
        <v>1087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2961</v>
      </c>
      <c r="C392" s="3">
        <v>5.1177222220000003</v>
      </c>
      <c r="D392" s="3">
        <v>-73.70141667</v>
      </c>
      <c r="E392" s="3">
        <v>2709</v>
      </c>
      <c r="F392" s="3" t="s">
        <v>1074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2962</v>
      </c>
      <c r="C393" s="3">
        <v>4.7288055560000002</v>
      </c>
      <c r="D393" s="3">
        <v>-74.272499999999994</v>
      </c>
      <c r="E393" s="3">
        <v>2550</v>
      </c>
      <c r="F393" s="3" t="s">
        <v>1037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2963</v>
      </c>
      <c r="C394" s="3">
        <v>4.7055829999999998</v>
      </c>
      <c r="D394" s="3">
        <v>-74.150666999999999</v>
      </c>
      <c r="E394" s="3">
        <v>2547</v>
      </c>
      <c r="F394" s="3" t="s">
        <v>2923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2964</v>
      </c>
      <c r="C395" s="3">
        <v>4.9892200000000004</v>
      </c>
      <c r="D395" s="3">
        <v>-74.001189999999994</v>
      </c>
      <c r="E395" s="3">
        <v>2570</v>
      </c>
      <c r="F395" s="3" t="s">
        <v>1146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2965</v>
      </c>
      <c r="C396" s="3">
        <v>4.8208333330000004</v>
      </c>
      <c r="D396" s="3">
        <v>-73.963888890000007</v>
      </c>
      <c r="E396" s="3">
        <v>2650</v>
      </c>
      <c r="F396" s="3" t="s">
        <v>1050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2966</v>
      </c>
      <c r="C397" s="3">
        <v>4.8321100000000001</v>
      </c>
      <c r="D397" s="3">
        <v>-74.380560000000003</v>
      </c>
      <c r="E397" s="3">
        <v>2590</v>
      </c>
      <c r="F397" s="3" t="s">
        <v>1105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2967</v>
      </c>
      <c r="C398" s="3">
        <v>4.9390555559999996</v>
      </c>
      <c r="D398" s="3">
        <v>-74.152583329999999</v>
      </c>
      <c r="E398" s="3">
        <v>2650</v>
      </c>
      <c r="F398" s="3" t="s">
        <v>1057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2968</v>
      </c>
      <c r="C399" s="3">
        <v>4.7923888889999997</v>
      </c>
      <c r="D399" s="3">
        <v>-74.200916669999998</v>
      </c>
      <c r="E399" s="3">
        <v>2560</v>
      </c>
      <c r="F399" s="3" t="s">
        <v>1062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2969</v>
      </c>
      <c r="C400" s="3">
        <v>4.9277777780000003</v>
      </c>
      <c r="D400" s="3">
        <v>-73.95</v>
      </c>
      <c r="E400" s="3">
        <v>2560</v>
      </c>
      <c r="F400" s="3" t="s">
        <v>1050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2970</v>
      </c>
      <c r="C401" s="3">
        <v>5.0890277780000002</v>
      </c>
      <c r="D401" s="3">
        <v>-73.802750000000003</v>
      </c>
      <c r="E401" s="3">
        <v>2550</v>
      </c>
      <c r="F401" s="3" t="s">
        <v>1159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2971</v>
      </c>
      <c r="C402" s="3">
        <v>4.8985277780000001</v>
      </c>
      <c r="D402" s="3">
        <v>-74.104833330000005</v>
      </c>
      <c r="E402" s="3">
        <v>2575</v>
      </c>
      <c r="F402" s="3" t="s">
        <v>1059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2972</v>
      </c>
      <c r="C403" s="3">
        <v>4.9168333329999996</v>
      </c>
      <c r="D403" s="3">
        <v>-74.181666669999998</v>
      </c>
      <c r="E403" s="3">
        <v>2650</v>
      </c>
      <c r="F403" s="3" t="s">
        <v>1057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2973</v>
      </c>
      <c r="C404" s="3">
        <v>4.7171111110000004</v>
      </c>
      <c r="D404" s="3">
        <v>-74.253333330000004</v>
      </c>
      <c r="E404" s="3">
        <v>2575</v>
      </c>
      <c r="F404" s="3" t="s">
        <v>1037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2974</v>
      </c>
      <c r="C405" s="3">
        <v>4.8055000000000003</v>
      </c>
      <c r="D405" s="3">
        <v>-74.443472220000004</v>
      </c>
      <c r="E405" s="3">
        <v>1850</v>
      </c>
      <c r="F405" s="3" t="s">
        <v>1046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2975</v>
      </c>
      <c r="C406" s="3">
        <v>4.7986388890000002</v>
      </c>
      <c r="D406" s="3">
        <v>-74.049722220000007</v>
      </c>
      <c r="E406" s="3">
        <v>2570</v>
      </c>
      <c r="F406" s="3" t="s">
        <v>2923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2976</v>
      </c>
      <c r="C407" s="3">
        <v>4.6482299999999999</v>
      </c>
      <c r="D407" s="3">
        <v>-74.320350000000005</v>
      </c>
      <c r="E407" s="3">
        <v>2680</v>
      </c>
      <c r="F407" s="3" t="s">
        <v>1081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2977</v>
      </c>
      <c r="C408" s="3">
        <v>4.62547</v>
      </c>
      <c r="D408" s="3">
        <v>-74.156065999999996</v>
      </c>
      <c r="E408" s="3">
        <v>2557</v>
      </c>
      <c r="F408" s="3" t="s">
        <v>2923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2978</v>
      </c>
      <c r="C409" s="3">
        <v>4.786594</v>
      </c>
      <c r="D409" s="3">
        <v>-74.102247000000006</v>
      </c>
      <c r="E409" s="3">
        <v>2590</v>
      </c>
      <c r="F409" s="3" t="s">
        <v>2923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2979</v>
      </c>
      <c r="C410" s="3">
        <v>4.5167527779999999</v>
      </c>
      <c r="D410" s="3">
        <v>-74.088222221999999</v>
      </c>
      <c r="E410" s="3">
        <v>3100</v>
      </c>
      <c r="F410" s="3" t="s">
        <v>2923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2980</v>
      </c>
      <c r="C411" s="3">
        <v>4.7850219999999997</v>
      </c>
      <c r="D411" s="3">
        <v>-73.870106000000007</v>
      </c>
      <c r="E411" s="3">
        <v>3100</v>
      </c>
      <c r="F411" s="3" t="s">
        <v>1068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2981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2982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2983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2984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2985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2986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2987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2988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2989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2990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2991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2992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2993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2994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2995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2996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2997</v>
      </c>
      <c r="C428" s="3">
        <v>4.2315277780000002</v>
      </c>
      <c r="D428" s="3">
        <v>-74.995361110000005</v>
      </c>
      <c r="E428" s="3">
        <v>432</v>
      </c>
      <c r="F428" s="3" t="s">
        <v>995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2998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2999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3000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3001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3002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3003</v>
      </c>
      <c r="C434" s="3">
        <v>4.851277778</v>
      </c>
      <c r="D434" s="3">
        <v>-74.622833330000006</v>
      </c>
      <c r="E434" s="3">
        <v>1364</v>
      </c>
      <c r="F434" s="3" t="s">
        <v>1165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3004</v>
      </c>
      <c r="C435" s="3">
        <v>5.2021519999999999</v>
      </c>
      <c r="D435" s="3">
        <v>-74.729277699999997</v>
      </c>
      <c r="E435" s="3">
        <v>228</v>
      </c>
      <c r="F435" s="3" t="s">
        <v>1018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3005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3006</v>
      </c>
      <c r="C437" s="3">
        <v>4.9853888890000002</v>
      </c>
      <c r="D437" s="3">
        <v>-74.581111109999995</v>
      </c>
      <c r="E437" s="3">
        <v>1200</v>
      </c>
      <c r="F437" s="3" t="s">
        <v>1030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3007</v>
      </c>
      <c r="C438" s="3">
        <v>4.5618055560000004</v>
      </c>
      <c r="D438" s="3">
        <v>-74.702388889999995</v>
      </c>
      <c r="E438" s="3">
        <v>297</v>
      </c>
      <c r="F438" s="3" t="s">
        <v>1011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3008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3009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3010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3011</v>
      </c>
      <c r="C442" s="3">
        <v>4.7356111109999999</v>
      </c>
      <c r="D442" s="3">
        <v>-75.13891667</v>
      </c>
      <c r="E442" s="3">
        <v>2670</v>
      </c>
      <c r="F442" s="3" t="s">
        <v>704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3012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3013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3014</v>
      </c>
      <c r="C445" s="3">
        <v>4.7118611110000002</v>
      </c>
      <c r="D445" s="3">
        <v>-75.09445556</v>
      </c>
      <c r="E445" s="3">
        <v>2288</v>
      </c>
      <c r="F445" s="3" t="s">
        <v>704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3015</v>
      </c>
      <c r="C446" s="3">
        <v>4.85597222</v>
      </c>
      <c r="D446" s="3">
        <v>-75.249443999999997</v>
      </c>
      <c r="E446" s="3">
        <v>3730</v>
      </c>
      <c r="F446" s="3" t="s">
        <v>1023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3016</v>
      </c>
      <c r="C447" s="3">
        <v>4.8001111109999997</v>
      </c>
      <c r="D447" s="3">
        <v>-74.935694440000006</v>
      </c>
      <c r="E447" s="3">
        <v>472</v>
      </c>
      <c r="F447" s="3" t="s">
        <v>993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3017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3018</v>
      </c>
      <c r="C449" s="3">
        <v>4.9038888890000001</v>
      </c>
      <c r="D449" s="3">
        <v>-75.252777780000002</v>
      </c>
      <c r="E449" s="3">
        <v>3740</v>
      </c>
      <c r="F449" s="3" t="s">
        <v>1009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3019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3020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3021</v>
      </c>
      <c r="C452" s="3">
        <v>4.9066111110000001</v>
      </c>
      <c r="D452" s="3">
        <v>-75.22019444</v>
      </c>
      <c r="E452" s="3">
        <v>3371</v>
      </c>
      <c r="F452" s="3" t="s">
        <v>1023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3022</v>
      </c>
      <c r="C453" s="3">
        <v>4.9218888889999999</v>
      </c>
      <c r="D453" s="3">
        <v>-75.075861110000005</v>
      </c>
      <c r="E453" s="3">
        <v>1649</v>
      </c>
      <c r="F453" s="3" t="s">
        <v>986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3023</v>
      </c>
      <c r="C454" s="3">
        <v>4.7837779999999999</v>
      </c>
      <c r="D454" s="3">
        <v>-74.767944439999994</v>
      </c>
      <c r="E454" s="3">
        <v>308</v>
      </c>
      <c r="F454" s="3" t="s">
        <v>990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3024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3025</v>
      </c>
      <c r="C456" s="3">
        <v>4.7017499999999997</v>
      </c>
      <c r="D456" s="3">
        <v>-75.131833330000006</v>
      </c>
      <c r="E456" s="3">
        <v>2817</v>
      </c>
      <c r="F456" s="3" t="s">
        <v>704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3026</v>
      </c>
      <c r="C457" s="3">
        <v>5.0267619440000004</v>
      </c>
      <c r="D457" s="3">
        <v>-75.117336111</v>
      </c>
      <c r="E457" s="3">
        <v>2069</v>
      </c>
      <c r="F457" s="3" t="s">
        <v>1009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3027</v>
      </c>
      <c r="C458" s="3">
        <v>4.8215000000000003</v>
      </c>
      <c r="D458" s="3">
        <v>-74.920638890000006</v>
      </c>
      <c r="E458" s="3">
        <v>429</v>
      </c>
      <c r="F458" s="3" t="s">
        <v>993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3028</v>
      </c>
      <c r="C459" s="3">
        <v>4.8705555560000002</v>
      </c>
      <c r="D459" s="3">
        <v>-75.173277777999999</v>
      </c>
      <c r="E459" s="3">
        <v>2978</v>
      </c>
      <c r="F459" s="3" t="s">
        <v>1023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3029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3030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3031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3032</v>
      </c>
      <c r="C463" s="3">
        <v>3.0450555559999999</v>
      </c>
      <c r="D463" s="3">
        <v>-75.761777780000003</v>
      </c>
      <c r="E463" s="3">
        <v>1793</v>
      </c>
      <c r="F463" s="3" t="s">
        <v>1020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3033</v>
      </c>
      <c r="C464" s="3">
        <v>3.0947800000000001</v>
      </c>
      <c r="D464" s="3">
        <v>-75.668499999999995</v>
      </c>
      <c r="E464" s="3">
        <v>1455</v>
      </c>
      <c r="F464" s="3" t="s">
        <v>1020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3034</v>
      </c>
      <c r="C465" s="3">
        <v>3.2862179999999999</v>
      </c>
      <c r="D465" s="3">
        <v>-75.585762000000003</v>
      </c>
      <c r="E465" s="3">
        <v>1689</v>
      </c>
      <c r="F465" s="3" t="s">
        <v>966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3035</v>
      </c>
      <c r="C466" s="3">
        <v>3.3952222220000001</v>
      </c>
      <c r="D466" s="3">
        <v>-75.604500000000002</v>
      </c>
      <c r="E466" s="3">
        <v>732</v>
      </c>
      <c r="F466" s="3" t="s">
        <v>966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3036</v>
      </c>
      <c r="C467" s="3">
        <v>3.0533333329999999</v>
      </c>
      <c r="D467" s="3">
        <v>-75.641898999999995</v>
      </c>
      <c r="E467" s="3">
        <v>2322</v>
      </c>
      <c r="F467" s="3" t="s">
        <v>1020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3037</v>
      </c>
      <c r="C468" s="3">
        <v>3.3281666670000001</v>
      </c>
      <c r="D468" s="3">
        <v>-75.613055560000006</v>
      </c>
      <c r="E468" s="3">
        <v>755</v>
      </c>
      <c r="F468" s="3" t="s">
        <v>966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3038</v>
      </c>
      <c r="C469" s="3">
        <v>3.7224444440000002</v>
      </c>
      <c r="D469" s="3">
        <v>-75.503444439999996</v>
      </c>
      <c r="E469" s="3">
        <v>895</v>
      </c>
      <c r="F469" s="3" t="s">
        <v>974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3039</v>
      </c>
      <c r="C470" s="3">
        <v>3.65178</v>
      </c>
      <c r="D470" s="3">
        <v>-75.584194440000005</v>
      </c>
      <c r="E470" s="3">
        <v>1002</v>
      </c>
      <c r="F470" s="3" t="s">
        <v>974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3040</v>
      </c>
      <c r="C471" s="3">
        <v>3.7954722219999999</v>
      </c>
      <c r="D471" s="3">
        <v>-75.195638889999998</v>
      </c>
      <c r="E471" s="3">
        <v>384</v>
      </c>
      <c r="F471" s="3" t="s">
        <v>1001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3041</v>
      </c>
      <c r="C472" s="3">
        <v>3.5948899999999999</v>
      </c>
      <c r="D472" s="3">
        <v>-75.379429999999999</v>
      </c>
      <c r="E472" s="3">
        <v>450</v>
      </c>
      <c r="F472" s="3" t="s">
        <v>966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3042</v>
      </c>
      <c r="C473" s="3">
        <v>3.9041666670000001</v>
      </c>
      <c r="D473" s="3">
        <v>-75.702222219999996</v>
      </c>
      <c r="E473" s="3">
        <v>2212</v>
      </c>
      <c r="F473" s="3" t="s">
        <v>974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3043</v>
      </c>
      <c r="C474" s="3">
        <v>3.426388889</v>
      </c>
      <c r="D474" s="3">
        <v>-75.487444440000004</v>
      </c>
      <c r="E474" s="3">
        <v>1679</v>
      </c>
      <c r="F474" s="3" t="s">
        <v>966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3044</v>
      </c>
      <c r="C475" s="3">
        <v>3.3795277779999999</v>
      </c>
      <c r="D475" s="3">
        <v>-75.508138889999998</v>
      </c>
      <c r="E475" s="3">
        <v>1776</v>
      </c>
      <c r="F475" s="3" t="s">
        <v>966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3045</v>
      </c>
      <c r="C476" s="3">
        <v>3.9229579999999999</v>
      </c>
      <c r="D476" s="3">
        <v>-75.021445</v>
      </c>
      <c r="E476" s="3">
        <v>313</v>
      </c>
      <c r="F476" s="3" t="s">
        <v>970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3046</v>
      </c>
      <c r="C477" s="3">
        <v>3.8224999999999998</v>
      </c>
      <c r="D477" s="3">
        <v>-75.097222000000002</v>
      </c>
      <c r="E477" s="3">
        <v>323</v>
      </c>
      <c r="F477" s="3" t="s">
        <v>1001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3047</v>
      </c>
      <c r="C478" s="3">
        <v>3.4557777779999999</v>
      </c>
      <c r="D478" s="3">
        <v>-75.536361110000001</v>
      </c>
      <c r="E478" s="3">
        <v>699</v>
      </c>
      <c r="F478" s="3" t="s">
        <v>966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3048</v>
      </c>
      <c r="C479" s="3">
        <v>3.9292899999999999</v>
      </c>
      <c r="D479" s="3">
        <v>-75.221350000000001</v>
      </c>
      <c r="E479" s="3">
        <v>382</v>
      </c>
      <c r="F479" s="3" t="s">
        <v>976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3049</v>
      </c>
      <c r="C480" s="3">
        <v>3.7609900000000001</v>
      </c>
      <c r="D480" s="3">
        <v>-75.548860000000005</v>
      </c>
      <c r="E480" s="3">
        <v>932</v>
      </c>
      <c r="F480" s="3" t="s">
        <v>974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3050</v>
      </c>
      <c r="C481" s="3">
        <v>3.81989</v>
      </c>
      <c r="D481" s="3">
        <v>-75.328400000000002</v>
      </c>
      <c r="E481" s="3">
        <v>442</v>
      </c>
      <c r="F481" s="3" t="s">
        <v>976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3051</v>
      </c>
      <c r="C482" s="3">
        <v>3.9082499999999998</v>
      </c>
      <c r="D482" s="3">
        <v>-75.103340000000003</v>
      </c>
      <c r="E482" s="3">
        <v>329</v>
      </c>
      <c r="F482" s="3" t="s">
        <v>1001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3052</v>
      </c>
      <c r="C483" s="3">
        <v>3.7177222219999999</v>
      </c>
      <c r="D483" s="3">
        <v>-75.423555559999997</v>
      </c>
      <c r="E483" s="3">
        <v>746</v>
      </c>
      <c r="F483" s="3" t="s">
        <v>974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3053</v>
      </c>
      <c r="C484" s="3">
        <v>3.9211999999999998</v>
      </c>
      <c r="D484" s="3">
        <v>-75.467749999999995</v>
      </c>
      <c r="E484" s="3">
        <v>1566</v>
      </c>
      <c r="F484" s="3" t="s">
        <v>1015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3054</v>
      </c>
      <c r="C485" s="3">
        <v>4.0066388890000004</v>
      </c>
      <c r="D485" s="3">
        <v>-75.607749999999996</v>
      </c>
      <c r="E485" s="3">
        <v>2581</v>
      </c>
      <c r="F485" s="3" t="s">
        <v>979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3055</v>
      </c>
      <c r="C486" s="3">
        <v>4.1245555559999998</v>
      </c>
      <c r="D486" s="3">
        <v>-75.499527779999994</v>
      </c>
      <c r="E486" s="3">
        <v>2606</v>
      </c>
      <c r="F486" s="3" t="s">
        <v>979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3056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3057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3058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3059</v>
      </c>
      <c r="C490" s="3">
        <v>5.2656111110000001</v>
      </c>
      <c r="D490" s="3">
        <v>-75.144083330000001</v>
      </c>
      <c r="E490" s="3">
        <v>1974</v>
      </c>
      <c r="F490" s="3" t="s">
        <v>840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3060</v>
      </c>
      <c r="C491" s="3">
        <v>5.2781000000000002</v>
      </c>
      <c r="D491" s="3">
        <v>-75.267200000000003</v>
      </c>
      <c r="E491" s="3">
        <v>2813</v>
      </c>
      <c r="F491" s="3" t="s">
        <v>1526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3061</v>
      </c>
      <c r="C492" s="3">
        <v>5.323888889</v>
      </c>
      <c r="D492" s="3">
        <v>-74.924444399999999</v>
      </c>
      <c r="E492" s="3">
        <v>905</v>
      </c>
      <c r="F492" s="3" t="s">
        <v>978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3062</v>
      </c>
      <c r="C493" s="3">
        <v>5.301108889</v>
      </c>
      <c r="D493" s="3">
        <v>-74.914580556000004</v>
      </c>
      <c r="E493" s="3">
        <v>788</v>
      </c>
      <c r="F493" s="3" t="s">
        <v>1021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3063</v>
      </c>
      <c r="C494" s="3">
        <v>5.479194444</v>
      </c>
      <c r="D494" s="3">
        <v>-74.676166670000001</v>
      </c>
      <c r="E494" s="3">
        <v>176</v>
      </c>
      <c r="F494" s="3" t="s">
        <v>1524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3064</v>
      </c>
      <c r="C495" s="3">
        <v>5.3232861109999998</v>
      </c>
      <c r="D495" s="3">
        <v>-74.938858332999999</v>
      </c>
      <c r="E495" s="3">
        <v>1060</v>
      </c>
      <c r="F495" s="3" t="s">
        <v>978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3065</v>
      </c>
      <c r="C496" s="3">
        <v>5.2989166670000003</v>
      </c>
      <c r="D496" s="3">
        <v>-75.057472219999994</v>
      </c>
      <c r="E496" s="3">
        <v>1550</v>
      </c>
      <c r="F496" s="3" t="s">
        <v>972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3066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3067</v>
      </c>
      <c r="C498" s="3">
        <v>5.3733899999999997</v>
      </c>
      <c r="D498" s="3">
        <v>-75.149675000000002</v>
      </c>
      <c r="E498" s="3">
        <v>2020</v>
      </c>
      <c r="F498" s="3" t="s">
        <v>982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3068</v>
      </c>
      <c r="C499" s="3">
        <v>5.5744722219999998</v>
      </c>
      <c r="D499" s="3">
        <v>-74.891694439999995</v>
      </c>
      <c r="E499" s="3">
        <v>737</v>
      </c>
      <c r="F499" s="3" t="s">
        <v>1529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3069</v>
      </c>
      <c r="C500" s="3">
        <v>5.4182880559999997</v>
      </c>
      <c r="D500" s="3">
        <v>-74.992927777999995</v>
      </c>
      <c r="E500" s="3">
        <v>1532</v>
      </c>
      <c r="F500" s="3" t="s">
        <v>984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3070</v>
      </c>
      <c r="C501" s="3">
        <v>5.73</v>
      </c>
      <c r="D501" s="3">
        <v>-75.14</v>
      </c>
      <c r="E501" s="3">
        <v>1740</v>
      </c>
      <c r="F501" s="3" t="s">
        <v>3071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3072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3073</v>
      </c>
      <c r="C503" s="3">
        <v>5.0694444440000002</v>
      </c>
      <c r="D503" s="3">
        <v>-74.608055555999996</v>
      </c>
      <c r="E503" s="3">
        <v>985</v>
      </c>
      <c r="F503" s="3" t="s">
        <v>1018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3074</v>
      </c>
      <c r="C504" s="3">
        <v>5.7580929999999997</v>
      </c>
      <c r="D504" s="3">
        <v>-74.630156999999997</v>
      </c>
      <c r="E504" s="3">
        <v>157</v>
      </c>
      <c r="F504" s="3" t="s">
        <v>964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3075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3076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3077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3078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3079</v>
      </c>
      <c r="C509" s="3">
        <v>5.0596944439999998</v>
      </c>
      <c r="D509" s="3">
        <v>-74.239166667000006</v>
      </c>
      <c r="E509" s="3">
        <v>1798</v>
      </c>
      <c r="F509" s="3" t="s">
        <v>1098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3080</v>
      </c>
      <c r="C510" s="3">
        <v>5.0646388890000003</v>
      </c>
      <c r="D510" s="3">
        <v>-74.382027780000001</v>
      </c>
      <c r="E510" s="3">
        <v>1500</v>
      </c>
      <c r="F510" s="3" t="s">
        <v>1097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3081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3082</v>
      </c>
      <c r="C512" s="3">
        <v>4.9666666670000001</v>
      </c>
      <c r="D512" s="3">
        <v>-74.366666670000001</v>
      </c>
      <c r="E512" s="3">
        <v>1280</v>
      </c>
      <c r="F512" s="3" t="s">
        <v>3083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3084</v>
      </c>
      <c r="C513" s="3">
        <v>5.1378870000000001</v>
      </c>
      <c r="D513" s="3">
        <v>-74.136578</v>
      </c>
      <c r="E513" s="3">
        <v>2018</v>
      </c>
      <c r="F513" s="3" t="s">
        <v>1134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3085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3086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3087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3088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3089</v>
      </c>
      <c r="C518" s="3">
        <v>6.0737777780000002</v>
      </c>
      <c r="D518" s="3">
        <v>-75.335611110000002</v>
      </c>
      <c r="E518" s="3">
        <v>2183</v>
      </c>
      <c r="F518" s="3" t="s">
        <v>3090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3091</v>
      </c>
      <c r="C519" s="3">
        <v>6.276166667</v>
      </c>
      <c r="D519" s="3">
        <v>-74.674333329999996</v>
      </c>
      <c r="E519" s="3">
        <v>161</v>
      </c>
      <c r="F519" s="3" t="s">
        <v>3092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3093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3094</v>
      </c>
      <c r="C521" s="3">
        <v>6.0533333330000003</v>
      </c>
      <c r="D521" s="3">
        <v>-75.182611111</v>
      </c>
      <c r="E521" s="3">
        <v>1280</v>
      </c>
      <c r="F521" s="3" t="s">
        <v>1270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3095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3096</v>
      </c>
      <c r="C523" s="3">
        <v>6.1578999999999997</v>
      </c>
      <c r="D523" s="3">
        <v>-75.038799999999995</v>
      </c>
      <c r="E523" s="3">
        <v>820</v>
      </c>
      <c r="F523" s="3" t="s">
        <v>1302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3097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3098</v>
      </c>
      <c r="C525" s="3">
        <v>6.1338800000000004</v>
      </c>
      <c r="D525" s="3">
        <v>-75.274000000000001</v>
      </c>
      <c r="E525" s="3">
        <v>2138</v>
      </c>
      <c r="F525" s="3" t="s">
        <v>935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3099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3100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3101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3102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3103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3104</v>
      </c>
      <c r="C531" s="3">
        <v>6.3119444439999999</v>
      </c>
      <c r="D531" s="3">
        <v>-75.253555559999995</v>
      </c>
      <c r="E531" s="3">
        <v>1965</v>
      </c>
      <c r="F531" s="3" t="s">
        <v>801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3105</v>
      </c>
      <c r="C532" s="3">
        <v>6.157666667</v>
      </c>
      <c r="D532" s="3">
        <v>-75.038916670000006</v>
      </c>
      <c r="E532" s="3">
        <v>1113</v>
      </c>
      <c r="F532" s="3" t="s">
        <v>1302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3106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3107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3108</v>
      </c>
      <c r="C535" s="3">
        <v>6.3935555559999999</v>
      </c>
      <c r="D535" s="3">
        <v>-74.681805560000001</v>
      </c>
      <c r="E535" s="3">
        <v>626</v>
      </c>
      <c r="F535" s="3" t="s">
        <v>854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3109</v>
      </c>
      <c r="C536" s="3">
        <v>6.6030555560000002</v>
      </c>
      <c r="D536" s="3">
        <v>-74.395277780000001</v>
      </c>
      <c r="E536" s="3">
        <v>130</v>
      </c>
      <c r="F536" s="3" t="s">
        <v>854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3110</v>
      </c>
      <c r="C537" s="3">
        <v>6.8404722219999998</v>
      </c>
      <c r="D537" s="3">
        <v>-74.785666669999998</v>
      </c>
      <c r="E537" s="3">
        <v>969</v>
      </c>
      <c r="F537" s="3" t="s">
        <v>1336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3111</v>
      </c>
      <c r="C538" s="3">
        <v>6.5942777780000004</v>
      </c>
      <c r="D538" s="3">
        <v>-75.01091667</v>
      </c>
      <c r="E538" s="3">
        <v>1442</v>
      </c>
      <c r="F538" s="3" t="s">
        <v>1342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3112</v>
      </c>
      <c r="C539" s="3">
        <v>6.715833333</v>
      </c>
      <c r="D539" s="3">
        <v>-74.41</v>
      </c>
      <c r="E539" s="3">
        <v>165</v>
      </c>
      <c r="F539" s="3" t="s">
        <v>854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3113</v>
      </c>
      <c r="C540" s="3">
        <v>6.6427777780000001</v>
      </c>
      <c r="D540" s="3">
        <v>-74.370833329999996</v>
      </c>
      <c r="E540" s="3">
        <v>120</v>
      </c>
      <c r="F540" s="3" t="s">
        <v>1343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3114</v>
      </c>
      <c r="C541" s="3">
        <v>5.9375277779999998</v>
      </c>
      <c r="D541" s="3">
        <v>-74.588459999999998</v>
      </c>
      <c r="E541" s="3">
        <v>154</v>
      </c>
      <c r="F541" s="3" t="s">
        <v>1479</v>
      </c>
      <c r="G541" s="3" t="s">
        <v>504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3115</v>
      </c>
      <c r="C542" s="3">
        <v>5.8808888890000004</v>
      </c>
      <c r="D542" s="3">
        <v>-74.568341669999995</v>
      </c>
      <c r="E542" s="3">
        <v>179</v>
      </c>
      <c r="F542" s="3" t="s">
        <v>1479</v>
      </c>
      <c r="G542" s="3" t="s">
        <v>504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3116</v>
      </c>
      <c r="C543" s="3">
        <v>6.1936111110000001</v>
      </c>
      <c r="D543" s="3">
        <v>-74.333055560000005</v>
      </c>
      <c r="E543" s="3">
        <v>171</v>
      </c>
      <c r="F543" s="3" t="s">
        <v>771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3117</v>
      </c>
      <c r="C544" s="3">
        <v>5.9783333330000001</v>
      </c>
      <c r="D544" s="3">
        <v>-74.566666670000004</v>
      </c>
      <c r="E544" s="3">
        <v>350</v>
      </c>
      <c r="F544" s="3" t="s">
        <v>1479</v>
      </c>
      <c r="G544" s="3" t="s">
        <v>504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3118</v>
      </c>
      <c r="C545" s="3">
        <v>6.4124999999999996</v>
      </c>
      <c r="D545" s="3">
        <v>-73.899722220000001</v>
      </c>
      <c r="E545" s="3">
        <v>140</v>
      </c>
      <c r="F545" s="3" t="s">
        <v>771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3119</v>
      </c>
      <c r="C546" s="3">
        <v>5.5348055560000002</v>
      </c>
      <c r="D546" s="3">
        <v>-74.101222219999997</v>
      </c>
      <c r="E546" s="3">
        <v>850</v>
      </c>
      <c r="F546" s="3" t="s">
        <v>565</v>
      </c>
      <c r="G546" s="3" t="s">
        <v>504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3120</v>
      </c>
      <c r="C547" s="3">
        <v>6.533888889</v>
      </c>
      <c r="D547" s="3">
        <v>-74.082499999999996</v>
      </c>
      <c r="E547" s="3">
        <v>118</v>
      </c>
      <c r="F547" s="3" t="s">
        <v>771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3121</v>
      </c>
      <c r="C548" s="3">
        <v>5.4746666670000002</v>
      </c>
      <c r="D548" s="3">
        <v>-74.045916669999997</v>
      </c>
      <c r="E548" s="3">
        <v>986</v>
      </c>
      <c r="F548" s="3" t="s">
        <v>1446</v>
      </c>
      <c r="G548" s="3" t="s">
        <v>504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3122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3123</v>
      </c>
      <c r="C550" s="3">
        <v>5.6496388890000002</v>
      </c>
      <c r="D550" s="3">
        <v>-74.068722219999998</v>
      </c>
      <c r="E550" s="3">
        <v>681</v>
      </c>
      <c r="F550" s="3" t="s">
        <v>562</v>
      </c>
      <c r="G550" s="3" t="s">
        <v>504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3124</v>
      </c>
      <c r="C551" s="3">
        <v>6.6161111110000004</v>
      </c>
      <c r="D551" s="3">
        <v>-73.920555559999997</v>
      </c>
      <c r="E551" s="3">
        <v>180</v>
      </c>
      <c r="F551" s="3" t="s">
        <v>786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3125</v>
      </c>
      <c r="C552" s="3">
        <v>6.6494444440000002</v>
      </c>
      <c r="D552" s="3">
        <v>-74.061388890000003</v>
      </c>
      <c r="E552" s="3">
        <v>168</v>
      </c>
      <c r="F552" s="3" t="s">
        <v>786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3126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3127</v>
      </c>
      <c r="C554" s="3">
        <v>5.6617222219999999</v>
      </c>
      <c r="D554" s="3">
        <v>-74.184611110000006</v>
      </c>
      <c r="E554" s="3">
        <v>1100</v>
      </c>
      <c r="F554" s="3" t="s">
        <v>1471</v>
      </c>
      <c r="G554" s="3" t="s">
        <v>504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3128</v>
      </c>
      <c r="C555" s="3">
        <v>5.649472222</v>
      </c>
      <c r="D555" s="3">
        <v>-73.981027780000005</v>
      </c>
      <c r="E555" s="3">
        <v>1225</v>
      </c>
      <c r="F555" s="3" t="s">
        <v>560</v>
      </c>
      <c r="G555" s="3" t="s">
        <v>504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3129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504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3130</v>
      </c>
      <c r="C557" s="3">
        <v>6.3086111110000003</v>
      </c>
      <c r="D557" s="3">
        <v>-73.952222219999996</v>
      </c>
      <c r="E557" s="3">
        <v>198</v>
      </c>
      <c r="F557" s="3" t="s">
        <v>771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3131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3132</v>
      </c>
      <c r="C559" s="3">
        <v>5.5208333329999997</v>
      </c>
      <c r="D559" s="3">
        <v>-74.182416669999995</v>
      </c>
      <c r="E559" s="3">
        <v>1250</v>
      </c>
      <c r="F559" s="3" t="s">
        <v>550</v>
      </c>
      <c r="G559" s="3" t="s">
        <v>504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3133</v>
      </c>
      <c r="C560" s="3">
        <v>5.2717499999999999</v>
      </c>
      <c r="D560" s="3">
        <v>-74.196777780000005</v>
      </c>
      <c r="E560" s="3">
        <v>1575</v>
      </c>
      <c r="F560" s="3" t="s">
        <v>3134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3135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3136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3137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3138</v>
      </c>
      <c r="C564" s="3">
        <v>6.7736111110000001</v>
      </c>
      <c r="D564" s="3">
        <v>-73.935000000000002</v>
      </c>
      <c r="E564" s="3">
        <v>90</v>
      </c>
      <c r="F564" s="3" t="s">
        <v>762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3139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3140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3141</v>
      </c>
      <c r="C567" s="3">
        <v>7.0894444439999997</v>
      </c>
      <c r="D567" s="3">
        <v>-73.944166670000001</v>
      </c>
      <c r="E567" s="3">
        <v>85</v>
      </c>
      <c r="F567" s="3" t="s">
        <v>1343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3142</v>
      </c>
      <c r="C568" s="3">
        <v>7.0117500000000001</v>
      </c>
      <c r="D568" s="3">
        <v>-74.716305559999995</v>
      </c>
      <c r="E568" s="3">
        <v>643</v>
      </c>
      <c r="F568" s="3" t="s">
        <v>1293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3143</v>
      </c>
      <c r="C569" s="3">
        <v>7.3486111110000003</v>
      </c>
      <c r="D569" s="3">
        <v>-73.893055559999993</v>
      </c>
      <c r="E569" s="3">
        <v>73</v>
      </c>
      <c r="F569" s="3" t="s">
        <v>746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3144</v>
      </c>
      <c r="C570" s="3">
        <v>7.4527777779999997</v>
      </c>
      <c r="D570" s="3">
        <v>-73.482777780000006</v>
      </c>
      <c r="E570" s="3">
        <v>110</v>
      </c>
      <c r="F570" s="3" t="s">
        <v>824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3145</v>
      </c>
      <c r="C571" s="3">
        <v>7.5413888890000003</v>
      </c>
      <c r="D571" s="3">
        <v>-73.598055560000006</v>
      </c>
      <c r="E571" s="3">
        <v>98</v>
      </c>
      <c r="F571" s="3" t="s">
        <v>824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3146</v>
      </c>
      <c r="C572" s="3">
        <v>7.39</v>
      </c>
      <c r="D572" s="3">
        <v>-73.48944444</v>
      </c>
      <c r="E572" s="3">
        <v>144</v>
      </c>
      <c r="F572" s="3" t="s">
        <v>824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3147</v>
      </c>
      <c r="C573" s="3">
        <v>7.4894444440000001</v>
      </c>
      <c r="D573" s="3">
        <v>-73.678333330000001</v>
      </c>
      <c r="E573" s="3">
        <v>90</v>
      </c>
      <c r="F573" s="3" t="s">
        <v>824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3148</v>
      </c>
      <c r="C574" s="3">
        <v>7.7833333329999999</v>
      </c>
      <c r="D574" s="3">
        <v>-73.800833330000003</v>
      </c>
      <c r="E574" s="3">
        <v>98</v>
      </c>
      <c r="F574" s="3" t="s">
        <v>746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3149</v>
      </c>
      <c r="C575" s="3">
        <v>7.5861111110000001</v>
      </c>
      <c r="D575" s="3">
        <v>-73.825277779999993</v>
      </c>
      <c r="E575" s="3">
        <v>105</v>
      </c>
      <c r="F575" s="3" t="s">
        <v>746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3150</v>
      </c>
      <c r="C576" s="3">
        <v>7.2227777780000002</v>
      </c>
      <c r="D576" s="3">
        <v>-73.919166669999996</v>
      </c>
      <c r="E576" s="3">
        <v>170</v>
      </c>
      <c r="F576" s="3" t="s">
        <v>746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3151</v>
      </c>
      <c r="C577" s="3">
        <v>7.4561111110000002</v>
      </c>
      <c r="D577" s="3">
        <v>-73.537222220000004</v>
      </c>
      <c r="E577" s="3">
        <v>328</v>
      </c>
      <c r="F577" s="3" t="s">
        <v>824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3152</v>
      </c>
      <c r="C578" s="3">
        <v>7.8380555559999996</v>
      </c>
      <c r="D578" s="3">
        <v>-73.428055560000004</v>
      </c>
      <c r="E578" s="3">
        <v>164</v>
      </c>
      <c r="F578" s="3" t="s">
        <v>743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3153</v>
      </c>
      <c r="C579" s="3">
        <v>7.1997369999999998</v>
      </c>
      <c r="D579" s="3">
        <v>-72.969200000000001</v>
      </c>
      <c r="E579" s="3">
        <v>1832</v>
      </c>
      <c r="F579" s="3" t="s">
        <v>820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3154</v>
      </c>
      <c r="C580" s="3">
        <v>7.4647222219999998</v>
      </c>
      <c r="D580" s="3">
        <v>-73.201388890000004</v>
      </c>
      <c r="E580" s="3">
        <v>500</v>
      </c>
      <c r="F580" s="3" t="s">
        <v>826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3155</v>
      </c>
      <c r="C581" s="3">
        <v>7.5933333330000004</v>
      </c>
      <c r="D581" s="3">
        <v>-73.681388889999994</v>
      </c>
      <c r="E581" s="3">
        <v>89</v>
      </c>
      <c r="F581" s="3" t="s">
        <v>824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3156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3157</v>
      </c>
      <c r="C583" s="3">
        <v>6.9675000000000002</v>
      </c>
      <c r="D583" s="3">
        <v>-73.133055560000003</v>
      </c>
      <c r="E583" s="3">
        <v>950</v>
      </c>
      <c r="F583" s="3" t="s">
        <v>812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3158</v>
      </c>
      <c r="C584" s="3">
        <v>7.11</v>
      </c>
      <c r="D584" s="3">
        <v>-72.966388890000005</v>
      </c>
      <c r="E584" s="3">
        <v>3310</v>
      </c>
      <c r="F584" s="3" t="s">
        <v>820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3159</v>
      </c>
      <c r="C585" s="3">
        <v>7.4024999999999999</v>
      </c>
      <c r="D585" s="3">
        <v>-73.435000000000002</v>
      </c>
      <c r="E585" s="3">
        <v>109</v>
      </c>
      <c r="F585" s="3" t="s">
        <v>824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3160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3161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3162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3163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3164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3165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3166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3167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3168</v>
      </c>
      <c r="C594" s="3">
        <v>7.7597222219999997</v>
      </c>
      <c r="D594" s="3">
        <v>-73.388333329999995</v>
      </c>
      <c r="E594" s="3">
        <v>134</v>
      </c>
      <c r="F594" s="3" t="s">
        <v>743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3169</v>
      </c>
      <c r="C595" s="3">
        <v>7.5955555559999999</v>
      </c>
      <c r="D595" s="3">
        <v>-73.327500000000001</v>
      </c>
      <c r="E595" s="3">
        <v>300</v>
      </c>
      <c r="F595" s="3" t="s">
        <v>943</v>
      </c>
      <c r="G595" s="3" t="s">
        <v>741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3170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3171</v>
      </c>
      <c r="C597" s="3">
        <v>7.6508333329999996</v>
      </c>
      <c r="D597" s="3">
        <v>-73.180555560000002</v>
      </c>
      <c r="E597" s="3">
        <v>710</v>
      </c>
      <c r="F597" s="3" t="s">
        <v>742</v>
      </c>
      <c r="G597" s="3" t="s">
        <v>741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3172</v>
      </c>
      <c r="C598" s="3">
        <v>7.5744444440000001</v>
      </c>
      <c r="D598" s="3">
        <v>-73.559722219999998</v>
      </c>
      <c r="E598" s="3">
        <v>84</v>
      </c>
      <c r="F598" s="3" t="s">
        <v>824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3173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3174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3175</v>
      </c>
      <c r="C601" s="3">
        <v>6.9974999999999996</v>
      </c>
      <c r="D601" s="3">
        <v>-73.230277779999994</v>
      </c>
      <c r="E601" s="3">
        <v>1280</v>
      </c>
      <c r="F601" s="3" t="s">
        <v>812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3176</v>
      </c>
      <c r="C602" s="3">
        <v>6.9933300000000003</v>
      </c>
      <c r="D602" s="3">
        <v>-73.067779999999999</v>
      </c>
      <c r="E602" s="3">
        <v>951</v>
      </c>
      <c r="F602" s="3" t="s">
        <v>859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3177</v>
      </c>
      <c r="C603" s="3">
        <v>8.0118333330000002</v>
      </c>
      <c r="D603" s="3">
        <v>-73.724444439999999</v>
      </c>
      <c r="E603" s="3">
        <v>50</v>
      </c>
      <c r="F603" s="3" t="s">
        <v>1643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3178</v>
      </c>
      <c r="C604" s="3">
        <v>7.8126111109999998</v>
      </c>
      <c r="D604" s="3">
        <v>-73.321444439999993</v>
      </c>
      <c r="E604" s="3">
        <v>650</v>
      </c>
      <c r="F604" s="3" t="s">
        <v>743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3179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3180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3181</v>
      </c>
      <c r="C607" s="3">
        <v>7.3658299999999999</v>
      </c>
      <c r="D607" s="3">
        <v>-72.987499999999997</v>
      </c>
      <c r="E607" s="3">
        <v>1791</v>
      </c>
      <c r="F607" s="3" t="s">
        <v>851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3182</v>
      </c>
      <c r="C608" s="3">
        <v>7.0255555559999996</v>
      </c>
      <c r="D608" s="3">
        <v>-73.167222219999999</v>
      </c>
      <c r="E608" s="3">
        <v>777</v>
      </c>
      <c r="F608" s="3" t="s">
        <v>812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3183</v>
      </c>
      <c r="C609" s="3">
        <v>7.7352777780000004</v>
      </c>
      <c r="D609" s="3">
        <v>-73.051666670000003</v>
      </c>
      <c r="E609" s="3">
        <v>1882</v>
      </c>
      <c r="F609" s="3" t="s">
        <v>742</v>
      </c>
      <c r="G609" s="3" t="s">
        <v>741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3184</v>
      </c>
      <c r="C610" s="3">
        <v>7.4738899999999999</v>
      </c>
      <c r="D610" s="3">
        <v>-72.991110000000006</v>
      </c>
      <c r="E610" s="3">
        <v>1885</v>
      </c>
      <c r="F610" s="3" t="s">
        <v>851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3185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3186</v>
      </c>
      <c r="C612" s="3">
        <v>7.960277778</v>
      </c>
      <c r="D612" s="3">
        <v>-73.950555559999998</v>
      </c>
      <c r="E612" s="3">
        <v>64</v>
      </c>
      <c r="F612" s="3" t="s">
        <v>757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3187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3188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3189</v>
      </c>
      <c r="C615" s="3">
        <v>7.9652777779999999</v>
      </c>
      <c r="D615" s="3">
        <v>-74.059166669999996</v>
      </c>
      <c r="E615" s="3">
        <v>650</v>
      </c>
      <c r="F615" s="3" t="s">
        <v>739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3190</v>
      </c>
      <c r="C616" s="3">
        <v>8.1850000000000005</v>
      </c>
      <c r="D616" s="3">
        <v>-73.75527778</v>
      </c>
      <c r="E616" s="3">
        <v>90</v>
      </c>
      <c r="F616" s="3" t="s">
        <v>845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3191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3192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3193</v>
      </c>
      <c r="C619" s="3">
        <v>8.2494444439999999</v>
      </c>
      <c r="D619" s="3">
        <v>-73.58</v>
      </c>
      <c r="E619" s="3">
        <v>250</v>
      </c>
      <c r="F619" s="3" t="s">
        <v>1643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3194</v>
      </c>
      <c r="C620" s="3">
        <v>8.3266666669999996</v>
      </c>
      <c r="D620" s="3">
        <v>-73.737777780000002</v>
      </c>
      <c r="E620" s="3">
        <v>150</v>
      </c>
      <c r="F620" s="3" t="s">
        <v>845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3195</v>
      </c>
      <c r="C621" s="3">
        <v>8.2288888890000003</v>
      </c>
      <c r="D621" s="3">
        <v>-73.602777779999997</v>
      </c>
      <c r="E621" s="3">
        <v>208</v>
      </c>
      <c r="F621" s="3" t="s">
        <v>1643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3196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3197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3198</v>
      </c>
      <c r="C624" s="3">
        <v>5.3031944439999998</v>
      </c>
      <c r="D624" s="3">
        <v>-73.70975</v>
      </c>
      <c r="E624" s="3">
        <v>2650</v>
      </c>
      <c r="F624" s="3" t="s">
        <v>1035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3199</v>
      </c>
      <c r="C625" s="3">
        <v>6.0769444439999996</v>
      </c>
      <c r="D625" s="3">
        <v>-73.469166670000007</v>
      </c>
      <c r="E625" s="3">
        <v>1520</v>
      </c>
      <c r="F625" s="3" t="s">
        <v>1491</v>
      </c>
      <c r="G625" s="3" t="s">
        <v>504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3200</v>
      </c>
      <c r="C626" s="3">
        <v>5.5113055559999999</v>
      </c>
      <c r="D626" s="3">
        <v>-73.863694440000003</v>
      </c>
      <c r="E626" s="3">
        <v>2590</v>
      </c>
      <c r="F626" s="3" t="s">
        <v>1141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3201</v>
      </c>
      <c r="C627" s="3">
        <v>5.3858888890000003</v>
      </c>
      <c r="D627" s="3">
        <v>-73.691055559999995</v>
      </c>
      <c r="E627" s="3">
        <v>2690</v>
      </c>
      <c r="F627" s="3" t="s">
        <v>1042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3202</v>
      </c>
      <c r="C628" s="3">
        <v>5.538777778</v>
      </c>
      <c r="D628" s="3">
        <v>-73.63136111</v>
      </c>
      <c r="E628" s="3">
        <v>2290</v>
      </c>
      <c r="F628" s="3" t="s">
        <v>567</v>
      </c>
      <c r="G628" s="3" t="s">
        <v>504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3203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3204</v>
      </c>
      <c r="C630" s="3">
        <v>6.3552777779999996</v>
      </c>
      <c r="D630" s="3">
        <v>-73.239722220000004</v>
      </c>
      <c r="E630" s="3">
        <v>1523</v>
      </c>
      <c r="F630" s="3" t="s">
        <v>774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3205</v>
      </c>
      <c r="C631" s="3">
        <v>6.2625000000000002</v>
      </c>
      <c r="D631" s="3">
        <v>-73.303333330000001</v>
      </c>
      <c r="E631" s="3">
        <v>1400</v>
      </c>
      <c r="F631" s="3" t="s">
        <v>769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3206</v>
      </c>
      <c r="C632" s="3">
        <v>5.6020833330000004</v>
      </c>
      <c r="D632" s="3">
        <v>-73.545277780000006</v>
      </c>
      <c r="E632" s="3">
        <v>2120</v>
      </c>
      <c r="F632" s="3" t="s">
        <v>3207</v>
      </c>
      <c r="G632" s="3" t="s">
        <v>504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3208</v>
      </c>
      <c r="C633" s="3">
        <v>5.7605833329999996</v>
      </c>
      <c r="D633" s="3">
        <v>-73.444138890000005</v>
      </c>
      <c r="E633" s="3">
        <v>2600</v>
      </c>
      <c r="F633" s="3" t="s">
        <v>514</v>
      </c>
      <c r="G633" s="3" t="s">
        <v>504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3209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3210</v>
      </c>
      <c r="C635" s="3">
        <v>6.1513888889999997</v>
      </c>
      <c r="D635" s="3">
        <v>-73.341666669999995</v>
      </c>
      <c r="E635" s="3">
        <v>1502</v>
      </c>
      <c r="F635" s="3" t="s">
        <v>758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3211</v>
      </c>
      <c r="C636" s="3">
        <v>6.4436111110000001</v>
      </c>
      <c r="D636" s="3">
        <v>-73.333888889999997</v>
      </c>
      <c r="E636" s="3">
        <v>150</v>
      </c>
      <c r="F636" s="3" t="s">
        <v>762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3212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3213</v>
      </c>
      <c r="C638" s="3">
        <v>5.8521666669999997</v>
      </c>
      <c r="D638" s="3">
        <v>-73.57641667</v>
      </c>
      <c r="E638" s="3">
        <v>1764</v>
      </c>
      <c r="F638" s="3" t="s">
        <v>798</v>
      </c>
      <c r="G638" s="3" t="s">
        <v>504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3214</v>
      </c>
      <c r="C639" s="3">
        <v>5.9258333329999999</v>
      </c>
      <c r="D639" s="3">
        <v>-73.609166669999993</v>
      </c>
      <c r="E639" s="3">
        <v>1730</v>
      </c>
      <c r="F639" s="3" t="s">
        <v>798</v>
      </c>
      <c r="G639" s="3" t="s">
        <v>504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3215</v>
      </c>
      <c r="C640" s="3">
        <v>6.0990000000000002</v>
      </c>
      <c r="D640" s="3">
        <v>-73.441388889999999</v>
      </c>
      <c r="E640" s="3">
        <v>1660</v>
      </c>
      <c r="F640" s="3" t="s">
        <v>758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3216</v>
      </c>
      <c r="C641" s="3">
        <v>5.7508055560000004</v>
      </c>
      <c r="D641" s="3">
        <v>-73.548916669999997</v>
      </c>
      <c r="E641" s="3">
        <v>2375</v>
      </c>
      <c r="F641" s="3" t="s">
        <v>513</v>
      </c>
      <c r="G641" s="3" t="s">
        <v>504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3217</v>
      </c>
      <c r="C642" s="3">
        <v>5.9613888890000002</v>
      </c>
      <c r="D642" s="3">
        <v>-73.702500000000001</v>
      </c>
      <c r="E642" s="3">
        <v>218</v>
      </c>
      <c r="F642" s="3" t="s">
        <v>800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3218</v>
      </c>
      <c r="C643" s="3">
        <v>5.64</v>
      </c>
      <c r="D643" s="3">
        <v>-73.450444439999998</v>
      </c>
      <c r="E643" s="3">
        <v>2985</v>
      </c>
      <c r="F643" s="3" t="s">
        <v>559</v>
      </c>
      <c r="G643" s="3" t="s">
        <v>504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3219</v>
      </c>
      <c r="C644" s="3">
        <v>5.6343811109999997</v>
      </c>
      <c r="D644" s="3">
        <v>-73.386470560000006</v>
      </c>
      <c r="E644" s="3">
        <v>3195</v>
      </c>
      <c r="F644" s="3" t="s">
        <v>1468</v>
      </c>
      <c r="G644" s="3" t="s">
        <v>504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3220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3221</v>
      </c>
      <c r="C646" s="3">
        <v>5.8995277780000004</v>
      </c>
      <c r="D646" s="3">
        <v>-73.196194439999999</v>
      </c>
      <c r="E646" s="3">
        <v>2200</v>
      </c>
      <c r="F646" s="3" t="s">
        <v>505</v>
      </c>
      <c r="G646" s="3" t="s">
        <v>504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3222</v>
      </c>
      <c r="C647" s="3">
        <v>5.462444444</v>
      </c>
      <c r="D647" s="3">
        <v>-73.801555559999997</v>
      </c>
      <c r="E647" s="3">
        <v>2600</v>
      </c>
      <c r="F647" s="3" t="s">
        <v>1053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3223</v>
      </c>
      <c r="C648" s="3">
        <v>6.3239327779999996</v>
      </c>
      <c r="D648" s="3">
        <v>-73.467411111000004</v>
      </c>
      <c r="E648" s="3">
        <v>1799</v>
      </c>
      <c r="F648" s="3" t="s">
        <v>773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3224</v>
      </c>
      <c r="C649" s="3">
        <v>5.25</v>
      </c>
      <c r="D649" s="3">
        <v>-73.77</v>
      </c>
      <c r="E649" s="3">
        <v>3</v>
      </c>
      <c r="F649" s="3" t="s">
        <v>1107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3225</v>
      </c>
      <c r="C650" s="3">
        <v>5.3293888889999996</v>
      </c>
      <c r="D650" s="3">
        <v>-73.850055560000001</v>
      </c>
      <c r="E650" s="3">
        <v>3167</v>
      </c>
      <c r="F650" s="3" t="s">
        <v>1156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3226</v>
      </c>
      <c r="C651" s="3">
        <v>5.7106666669999999</v>
      </c>
      <c r="D651" s="3">
        <v>-73.602277779999994</v>
      </c>
      <c r="E651" s="3">
        <v>2300</v>
      </c>
      <c r="F651" s="3" t="s">
        <v>545</v>
      </c>
      <c r="G651" s="3" t="s">
        <v>504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3227</v>
      </c>
      <c r="C652" s="3">
        <v>5.4672777779999997</v>
      </c>
      <c r="D652" s="3">
        <v>-73.734805559999998</v>
      </c>
      <c r="E652" s="3">
        <v>2580</v>
      </c>
      <c r="F652" s="3" t="s">
        <v>1055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3228</v>
      </c>
      <c r="C653" s="3">
        <v>5.5093888890000002</v>
      </c>
      <c r="D653" s="3">
        <v>-73.495777779999997</v>
      </c>
      <c r="E653" s="3">
        <v>2600</v>
      </c>
      <c r="F653" s="3" t="s">
        <v>548</v>
      </c>
      <c r="G653" s="3" t="s">
        <v>504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3229</v>
      </c>
      <c r="C654" s="3">
        <v>6.2371666670000003</v>
      </c>
      <c r="D654" s="3">
        <v>-73.415388890000003</v>
      </c>
      <c r="E654" s="3">
        <v>1400</v>
      </c>
      <c r="F654" s="3" t="s">
        <v>768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3230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3231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3232</v>
      </c>
      <c r="C657" s="3">
        <v>5.6962222220000003</v>
      </c>
      <c r="D657" s="3">
        <v>-73.759</v>
      </c>
      <c r="E657" s="3">
        <v>2550</v>
      </c>
      <c r="F657" s="3" t="s">
        <v>599</v>
      </c>
      <c r="G657" s="3" t="s">
        <v>504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3233</v>
      </c>
      <c r="C658" s="3">
        <v>5.3481899999999998</v>
      </c>
      <c r="D658" s="3">
        <v>-73.898169999999993</v>
      </c>
      <c r="E658" s="3">
        <v>2960</v>
      </c>
      <c r="F658" s="3" t="s">
        <v>1156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3234</v>
      </c>
      <c r="C659" s="3">
        <v>6.1383333330000003</v>
      </c>
      <c r="D659" s="3">
        <v>-73.098055560000006</v>
      </c>
      <c r="E659" s="3">
        <v>1814</v>
      </c>
      <c r="F659" s="3" t="s">
        <v>759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3235</v>
      </c>
      <c r="C660" s="3">
        <v>6.4411111109999997</v>
      </c>
      <c r="D660" s="3">
        <v>-73.142777780000003</v>
      </c>
      <c r="E660" s="3">
        <v>1300</v>
      </c>
      <c r="F660" s="3" t="s">
        <v>776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3236</v>
      </c>
      <c r="C661" s="3">
        <v>6.2994444439999997</v>
      </c>
      <c r="D661" s="3">
        <v>-73.044722219999997</v>
      </c>
      <c r="E661" s="3">
        <v>1520</v>
      </c>
      <c r="F661" s="3" t="s">
        <v>770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3237</v>
      </c>
      <c r="C662" s="3">
        <v>6.5982500000000002</v>
      </c>
      <c r="D662" s="3">
        <v>-73.056111110000003</v>
      </c>
      <c r="E662" s="3">
        <v>1626</v>
      </c>
      <c r="F662" s="3" t="s">
        <v>783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3238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3239</v>
      </c>
      <c r="C664" s="3">
        <v>6.1527222220000004</v>
      </c>
      <c r="D664" s="3">
        <v>-72.964583329999996</v>
      </c>
      <c r="E664" s="3">
        <v>2625</v>
      </c>
      <c r="F664" s="3" t="s">
        <v>770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3240</v>
      </c>
      <c r="C665" s="3">
        <v>6.248777778</v>
      </c>
      <c r="D665" s="3">
        <v>-72.946722219999998</v>
      </c>
      <c r="E665" s="3">
        <v>2107</v>
      </c>
      <c r="F665" s="3" t="s">
        <v>770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3241</v>
      </c>
      <c r="C666" s="3">
        <v>6.5322222219999997</v>
      </c>
      <c r="D666" s="3">
        <v>-73.199166669999997</v>
      </c>
      <c r="E666" s="3">
        <v>975</v>
      </c>
      <c r="F666" s="3" t="s">
        <v>779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3242</v>
      </c>
      <c r="C667" s="3">
        <v>6.47</v>
      </c>
      <c r="D667" s="3">
        <v>-72.968888890000002</v>
      </c>
      <c r="E667" s="3">
        <v>1673</v>
      </c>
      <c r="F667" s="3" t="s">
        <v>778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3243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3244</v>
      </c>
      <c r="C669" s="3">
        <v>5.5230330560000001</v>
      </c>
      <c r="D669" s="3">
        <v>-73.076847779999994</v>
      </c>
      <c r="E669" s="3">
        <v>2678</v>
      </c>
      <c r="F669" s="3" t="s">
        <v>1477</v>
      </c>
      <c r="G669" s="3" t="s">
        <v>504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3245</v>
      </c>
      <c r="C670" s="3">
        <v>5.8603572220000002</v>
      </c>
      <c r="D670" s="3">
        <v>-72.784791389999995</v>
      </c>
      <c r="E670" s="3">
        <v>2486</v>
      </c>
      <c r="F670" s="3" t="s">
        <v>1504</v>
      </c>
      <c r="G670" s="3" t="s">
        <v>504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3246</v>
      </c>
      <c r="C671" s="3">
        <v>5.7245555560000003</v>
      </c>
      <c r="D671" s="3">
        <v>-72.847861109999997</v>
      </c>
      <c r="E671" s="3">
        <v>2970</v>
      </c>
      <c r="F671" s="3" t="s">
        <v>1466</v>
      </c>
      <c r="G671" s="3" t="s">
        <v>504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3247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3248</v>
      </c>
      <c r="C673" s="3">
        <v>6.8361111110000001</v>
      </c>
      <c r="D673" s="3">
        <v>-72.69722222</v>
      </c>
      <c r="E673" s="3">
        <v>2440</v>
      </c>
      <c r="F673" s="3" t="s">
        <v>764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3249</v>
      </c>
      <c r="C674" s="3">
        <v>5.6154999999999999</v>
      </c>
      <c r="D674" s="3">
        <v>-72.976277780000004</v>
      </c>
      <c r="E674" s="3">
        <v>2470</v>
      </c>
      <c r="F674" s="3" t="s">
        <v>553</v>
      </c>
      <c r="G674" s="3" t="s">
        <v>504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3250</v>
      </c>
      <c r="C675" s="3">
        <v>6.2317499999999999</v>
      </c>
      <c r="D675" s="3">
        <v>-72.689333329999997</v>
      </c>
      <c r="E675" s="3">
        <v>2550</v>
      </c>
      <c r="F675" s="3" t="s">
        <v>518</v>
      </c>
      <c r="G675" s="3" t="s">
        <v>504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3251</v>
      </c>
      <c r="C676" s="3">
        <v>6.408222222</v>
      </c>
      <c r="D676" s="3">
        <v>-72.445444440000003</v>
      </c>
      <c r="E676" s="3">
        <v>2749</v>
      </c>
      <c r="F676" s="3" t="s">
        <v>521</v>
      </c>
      <c r="G676" s="3" t="s">
        <v>504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3252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3253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3254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3255</v>
      </c>
      <c r="C680" s="3">
        <v>5.6289166670000004</v>
      </c>
      <c r="D680" s="3">
        <v>-73.323999999999998</v>
      </c>
      <c r="E680" s="3">
        <v>2820</v>
      </c>
      <c r="F680" s="3" t="s">
        <v>555</v>
      </c>
      <c r="G680" s="3" t="s">
        <v>504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3256</v>
      </c>
      <c r="C681" s="3">
        <v>6.6275000000000004</v>
      </c>
      <c r="D681" s="3">
        <v>-72.63</v>
      </c>
      <c r="E681" s="3">
        <v>224</v>
      </c>
      <c r="F681" s="3" t="s">
        <v>790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3257</v>
      </c>
      <c r="C682" s="3">
        <v>6.9397222220000003</v>
      </c>
      <c r="D682" s="3">
        <v>-72.931666669999998</v>
      </c>
      <c r="E682" s="3">
        <v>250</v>
      </c>
      <c r="F682" s="3" t="s">
        <v>806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3258</v>
      </c>
      <c r="C683" s="3">
        <v>6.6716666670000002</v>
      </c>
      <c r="D683" s="3">
        <v>-72.811388890000003</v>
      </c>
      <c r="E683" s="3">
        <v>2150</v>
      </c>
      <c r="F683" s="3" t="s">
        <v>791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3259</v>
      </c>
      <c r="C684" s="3">
        <v>5.8300833330000001</v>
      </c>
      <c r="D684" s="3">
        <v>-73.044611110000005</v>
      </c>
      <c r="E684" s="3">
        <v>2540</v>
      </c>
      <c r="F684" s="3" t="s">
        <v>579</v>
      </c>
      <c r="G684" s="3" t="s">
        <v>504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3260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3261</v>
      </c>
      <c r="C686" s="3">
        <v>5.749661111</v>
      </c>
      <c r="D686" s="3">
        <v>-73.23492306</v>
      </c>
      <c r="E686" s="3">
        <v>2860</v>
      </c>
      <c r="F686" s="3" t="s">
        <v>1503</v>
      </c>
      <c r="G686" s="3" t="s">
        <v>504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3262</v>
      </c>
      <c r="C687" s="3">
        <v>5.8687222219999997</v>
      </c>
      <c r="D687" s="3">
        <v>-72.985777780000006</v>
      </c>
      <c r="E687" s="3">
        <v>2690</v>
      </c>
      <c r="F687" s="3" t="s">
        <v>528</v>
      </c>
      <c r="G687" s="3" t="s">
        <v>504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3263</v>
      </c>
      <c r="C688" s="3">
        <v>5.7438333330000004</v>
      </c>
      <c r="D688" s="3">
        <v>-73.00491667</v>
      </c>
      <c r="E688" s="3">
        <v>2500</v>
      </c>
      <c r="F688" s="3" t="s">
        <v>1507</v>
      </c>
      <c r="G688" s="3" t="s">
        <v>504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3264</v>
      </c>
      <c r="C689" s="3">
        <v>5.5189166670000001</v>
      </c>
      <c r="D689" s="3">
        <v>-73.310722220000002</v>
      </c>
      <c r="E689" s="3">
        <v>2873</v>
      </c>
      <c r="F689" s="3" t="s">
        <v>1502</v>
      </c>
      <c r="G689" s="3" t="s">
        <v>504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3265</v>
      </c>
      <c r="C690" s="3">
        <v>5.6063333330000003</v>
      </c>
      <c r="D690" s="3">
        <v>-73.323361109999993</v>
      </c>
      <c r="E690" s="3">
        <v>2645</v>
      </c>
      <c r="F690" s="3" t="s">
        <v>1470</v>
      </c>
      <c r="G690" s="3" t="s">
        <v>504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3266</v>
      </c>
      <c r="C691" s="3">
        <v>5.6993055559999997</v>
      </c>
      <c r="D691" s="3">
        <v>-73.071749999999994</v>
      </c>
      <c r="E691" s="3">
        <v>2900</v>
      </c>
      <c r="F691" s="3" t="s">
        <v>505</v>
      </c>
      <c r="G691" s="3" t="s">
        <v>504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3267</v>
      </c>
      <c r="C692" s="3">
        <v>5.6987222219999998</v>
      </c>
      <c r="D692" s="3">
        <v>-73.234222220000007</v>
      </c>
      <c r="E692" s="3">
        <v>2580</v>
      </c>
      <c r="F692" s="3" t="s">
        <v>1512</v>
      </c>
      <c r="G692" s="3" t="s">
        <v>504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3268</v>
      </c>
      <c r="C693" s="3">
        <v>5.6645277780000001</v>
      </c>
      <c r="D693" s="3">
        <v>-72.978277779999999</v>
      </c>
      <c r="E693" s="3">
        <v>2486</v>
      </c>
      <c r="F693" s="3" t="s">
        <v>1449</v>
      </c>
      <c r="G693" s="3" t="s">
        <v>504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3269</v>
      </c>
      <c r="C694" s="3">
        <v>5.7583888889999999</v>
      </c>
      <c r="D694" s="3">
        <v>-72.794499999999999</v>
      </c>
      <c r="E694" s="3">
        <v>2900</v>
      </c>
      <c r="F694" s="3" t="s">
        <v>1465</v>
      </c>
      <c r="G694" s="3" t="s">
        <v>504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3270</v>
      </c>
      <c r="C695" s="3">
        <v>6.0620833330000004</v>
      </c>
      <c r="D695" s="3">
        <v>-72.635333329999995</v>
      </c>
      <c r="E695" s="3">
        <v>2328</v>
      </c>
      <c r="F695" s="3" t="s">
        <v>1155</v>
      </c>
      <c r="G695" s="3" t="s">
        <v>504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3271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504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3272</v>
      </c>
      <c r="C697" s="3">
        <v>6.960277778</v>
      </c>
      <c r="D697" s="3">
        <v>-72.821666669999999</v>
      </c>
      <c r="E697" s="3">
        <v>2927</v>
      </c>
      <c r="F697" s="3" t="s">
        <v>804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3273</v>
      </c>
      <c r="C698" s="3">
        <v>5.7823611110000002</v>
      </c>
      <c r="D698" s="3">
        <v>-72.769805559999995</v>
      </c>
      <c r="E698" s="3">
        <v>3200</v>
      </c>
      <c r="F698" s="3" t="s">
        <v>1451</v>
      </c>
      <c r="G698" s="3" t="s">
        <v>504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3274</v>
      </c>
      <c r="C699" s="3">
        <v>6.0336111109999999</v>
      </c>
      <c r="D699" s="3">
        <v>-72.855611109999998</v>
      </c>
      <c r="E699" s="3">
        <v>2833</v>
      </c>
      <c r="F699" s="3" t="s">
        <v>1514</v>
      </c>
      <c r="G699" s="3" t="s">
        <v>504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3275</v>
      </c>
      <c r="C700" s="3">
        <v>6.3751111109999998</v>
      </c>
      <c r="D700" s="3">
        <v>-72.418999999999997</v>
      </c>
      <c r="E700" s="3">
        <v>3409</v>
      </c>
      <c r="F700" s="3" t="s">
        <v>521</v>
      </c>
      <c r="G700" s="3" t="s">
        <v>504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3276</v>
      </c>
      <c r="C701" s="3">
        <v>6.1396388890000004</v>
      </c>
      <c r="D701" s="3">
        <v>-72.771000000000001</v>
      </c>
      <c r="E701" s="3">
        <v>3240</v>
      </c>
      <c r="F701" s="3" t="s">
        <v>1493</v>
      </c>
      <c r="G701" s="3" t="s">
        <v>504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3277</v>
      </c>
      <c r="C702" s="3">
        <v>6.8107800000000003</v>
      </c>
      <c r="D702" s="3">
        <v>-72.556049999999999</v>
      </c>
      <c r="E702" s="3">
        <v>3238</v>
      </c>
      <c r="F702" s="3" t="s">
        <v>790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3278</v>
      </c>
      <c r="C703" s="3">
        <v>5.9885833330000002</v>
      </c>
      <c r="D703" s="3">
        <v>-72.644055559999998</v>
      </c>
      <c r="E703" s="3">
        <v>3100</v>
      </c>
      <c r="F703" s="3" t="s">
        <v>1496</v>
      </c>
      <c r="G703" s="3" t="s">
        <v>504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3279</v>
      </c>
      <c r="C704" s="3">
        <v>6.5147500000000003</v>
      </c>
      <c r="D704" s="3">
        <v>-72.732944439999997</v>
      </c>
      <c r="E704" s="3">
        <v>2400</v>
      </c>
      <c r="F704" s="3" t="s">
        <v>594</v>
      </c>
      <c r="G704" s="3" t="s">
        <v>504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3280</v>
      </c>
      <c r="C705" s="3">
        <v>6.8811111110000001</v>
      </c>
      <c r="D705" s="3">
        <v>-72.858333329999994</v>
      </c>
      <c r="E705" s="3">
        <v>2400</v>
      </c>
      <c r="F705" s="3" t="s">
        <v>804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3281</v>
      </c>
      <c r="C706" s="3">
        <v>5.7734166670000002</v>
      </c>
      <c r="D706" s="3">
        <v>-72.940250000000006</v>
      </c>
      <c r="E706" s="3">
        <v>2500</v>
      </c>
      <c r="F706" s="3" t="s">
        <v>1469</v>
      </c>
      <c r="G706" s="3" t="s">
        <v>504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3282</v>
      </c>
      <c r="C707" s="3">
        <v>5.5338055559999999</v>
      </c>
      <c r="D707" s="3">
        <v>-73.163499999999999</v>
      </c>
      <c r="E707" s="3">
        <v>3200</v>
      </c>
      <c r="F707" s="3" t="s">
        <v>564</v>
      </c>
      <c r="G707" s="3" t="s">
        <v>504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3283</v>
      </c>
      <c r="C708" s="3">
        <v>5.6637222219999996</v>
      </c>
      <c r="D708" s="3">
        <v>-73.21011111</v>
      </c>
      <c r="E708" s="3">
        <v>2780</v>
      </c>
      <c r="F708" s="3" t="s">
        <v>1512</v>
      </c>
      <c r="G708" s="3" t="s">
        <v>504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3284</v>
      </c>
      <c r="C709" s="3">
        <v>5.8916388890000002</v>
      </c>
      <c r="D709" s="3">
        <v>-73.082388890000004</v>
      </c>
      <c r="E709" s="3">
        <v>3650</v>
      </c>
      <c r="F709" s="3" t="s">
        <v>579</v>
      </c>
      <c r="G709" s="3" t="s">
        <v>504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3285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3286</v>
      </c>
      <c r="C711" s="3">
        <v>6.1007222219999999</v>
      </c>
      <c r="D711" s="3">
        <v>-72.866666670000001</v>
      </c>
      <c r="E711" s="3">
        <v>2800</v>
      </c>
      <c r="F711" s="3" t="s">
        <v>1514</v>
      </c>
      <c r="G711" s="3" t="s">
        <v>504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3287</v>
      </c>
      <c r="C712" s="3">
        <v>5.7560555559999997</v>
      </c>
      <c r="D712" s="3">
        <v>-72.907888889999995</v>
      </c>
      <c r="E712" s="3">
        <v>2500</v>
      </c>
      <c r="F712" s="3" t="s">
        <v>569</v>
      </c>
      <c r="G712" s="3" t="s">
        <v>504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3288</v>
      </c>
      <c r="C713" s="3">
        <v>6.2481111110000001</v>
      </c>
      <c r="D713" s="3">
        <v>-72.548888890000001</v>
      </c>
      <c r="E713" s="3">
        <v>2950</v>
      </c>
      <c r="F713" s="3" t="s">
        <v>1458</v>
      </c>
      <c r="G713" s="3" t="s">
        <v>504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3289</v>
      </c>
      <c r="C714" s="3">
        <v>5.9072777780000001</v>
      </c>
      <c r="D714" s="3">
        <v>-72.810611109999996</v>
      </c>
      <c r="E714" s="3">
        <v>2575</v>
      </c>
      <c r="F714" s="3" t="s">
        <v>591</v>
      </c>
      <c r="G714" s="3" t="s">
        <v>504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3290</v>
      </c>
      <c r="C715" s="3">
        <v>5.5791944439999996</v>
      </c>
      <c r="D715" s="3">
        <v>-73.208777777999998</v>
      </c>
      <c r="E715" s="3">
        <v>2700</v>
      </c>
      <c r="F715" s="3" t="s">
        <v>564</v>
      </c>
      <c r="G715" s="3" t="s">
        <v>504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3291</v>
      </c>
      <c r="C716" s="3">
        <v>6.463472222</v>
      </c>
      <c r="D716" s="3">
        <v>-72.409194439999993</v>
      </c>
      <c r="E716" s="3">
        <v>2963</v>
      </c>
      <c r="F716" s="3" t="s">
        <v>1455</v>
      </c>
      <c r="G716" s="3" t="s">
        <v>504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3292</v>
      </c>
      <c r="C717" s="3">
        <v>5.8024444439999998</v>
      </c>
      <c r="D717" s="3">
        <v>-73.074472220000004</v>
      </c>
      <c r="E717" s="3">
        <v>2485</v>
      </c>
      <c r="F717" s="3" t="s">
        <v>579</v>
      </c>
      <c r="G717" s="3" t="s">
        <v>504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3293</v>
      </c>
      <c r="C718" s="3">
        <v>5.5430774999999999</v>
      </c>
      <c r="D718" s="3">
        <v>-73.360813059999998</v>
      </c>
      <c r="E718" s="3">
        <v>2690</v>
      </c>
      <c r="F718" s="3" t="s">
        <v>597</v>
      </c>
      <c r="G718" s="3" t="s">
        <v>504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3294</v>
      </c>
      <c r="C719" s="3">
        <v>5.7815833330000004</v>
      </c>
      <c r="D719" s="3">
        <v>-72.894305560000006</v>
      </c>
      <c r="E719" s="3">
        <v>2530</v>
      </c>
      <c r="F719" s="3" t="s">
        <v>1469</v>
      </c>
      <c r="G719" s="3" t="s">
        <v>504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3295</v>
      </c>
      <c r="C720" s="3">
        <v>6.4100833330000002</v>
      </c>
      <c r="D720" s="3">
        <v>-72.375194440000001</v>
      </c>
      <c r="E720" s="3">
        <v>3716</v>
      </c>
      <c r="F720" s="3" t="s">
        <v>1455</v>
      </c>
      <c r="G720" s="3" t="s">
        <v>504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3296</v>
      </c>
      <c r="C721" s="3">
        <v>6.5207222219999998</v>
      </c>
      <c r="D721" s="3">
        <v>-72.696611110000006</v>
      </c>
      <c r="E721" s="3">
        <v>1160</v>
      </c>
      <c r="F721" s="3" t="s">
        <v>525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3297</v>
      </c>
      <c r="C722" s="3">
        <v>6.5495277779999999</v>
      </c>
      <c r="D722" s="3">
        <v>-72.504722220000005</v>
      </c>
      <c r="E722" s="3">
        <v>2350</v>
      </c>
      <c r="F722" s="3" t="s">
        <v>526</v>
      </c>
      <c r="G722" s="3" t="s">
        <v>504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3298</v>
      </c>
      <c r="C723" s="3">
        <v>6.1168611110000004</v>
      </c>
      <c r="D723" s="3">
        <v>-72.70483333</v>
      </c>
      <c r="E723" s="3">
        <v>2594</v>
      </c>
      <c r="F723" s="3" t="s">
        <v>1493</v>
      </c>
      <c r="G723" s="3" t="s">
        <v>504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3299</v>
      </c>
      <c r="C724" s="3">
        <v>6.328972222</v>
      </c>
      <c r="D724" s="3">
        <v>-72.582277779999998</v>
      </c>
      <c r="E724" s="3">
        <v>2150</v>
      </c>
      <c r="F724" s="3" t="s">
        <v>519</v>
      </c>
      <c r="G724" s="3" t="s">
        <v>504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3300</v>
      </c>
      <c r="C725" s="3">
        <v>5.6769444440000001</v>
      </c>
      <c r="D725" s="3">
        <v>-72.967916669999994</v>
      </c>
      <c r="E725" s="3">
        <v>2500</v>
      </c>
      <c r="F725" s="3" t="s">
        <v>569</v>
      </c>
      <c r="G725" s="3" t="s">
        <v>504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3301</v>
      </c>
      <c r="C726" s="3">
        <v>5.9011388890000003</v>
      </c>
      <c r="D726" s="3">
        <v>-73.058333329999996</v>
      </c>
      <c r="E726" s="3">
        <v>3265</v>
      </c>
      <c r="F726" s="3" t="s">
        <v>579</v>
      </c>
      <c r="G726" s="3" t="s">
        <v>504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3302</v>
      </c>
      <c r="C727" s="3">
        <v>6.8452777779999998</v>
      </c>
      <c r="D727" s="3">
        <v>-72.67777778</v>
      </c>
      <c r="E727" s="3">
        <v>2841</v>
      </c>
      <c r="F727" s="3" t="s">
        <v>764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3303</v>
      </c>
      <c r="C728" s="3">
        <v>5.96225</v>
      </c>
      <c r="D728" s="3">
        <v>-72.938500000000005</v>
      </c>
      <c r="E728" s="3">
        <v>2643</v>
      </c>
      <c r="F728" s="3" t="s">
        <v>530</v>
      </c>
      <c r="G728" s="3" t="s">
        <v>504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3304</v>
      </c>
      <c r="C729" s="3">
        <v>5.7458299999999998</v>
      </c>
      <c r="D729" s="3">
        <v>-73.11636</v>
      </c>
      <c r="E729" s="3">
        <v>2521</v>
      </c>
      <c r="F729" s="3" t="s">
        <v>505</v>
      </c>
      <c r="G729" s="3" t="s">
        <v>504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3305</v>
      </c>
      <c r="C730" s="3">
        <v>6.5124028000000003</v>
      </c>
      <c r="D730" s="3">
        <v>-72.692761110999996</v>
      </c>
      <c r="E730" s="3">
        <v>1192</v>
      </c>
      <c r="F730" s="3" t="s">
        <v>594</v>
      </c>
      <c r="G730" s="3" t="s">
        <v>504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3306</v>
      </c>
      <c r="C731" s="3">
        <v>6.6444444440000003</v>
      </c>
      <c r="D731" s="3">
        <v>-73.202777780000005</v>
      </c>
      <c r="E731" s="3">
        <v>1300</v>
      </c>
      <c r="F731" s="3" t="s">
        <v>787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3307</v>
      </c>
      <c r="C732" s="3">
        <v>6.6061111109999997</v>
      </c>
      <c r="D732" s="3">
        <v>-73.276111110000002</v>
      </c>
      <c r="E732" s="3">
        <v>630</v>
      </c>
      <c r="F732" s="3" t="s">
        <v>1110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3308</v>
      </c>
      <c r="C733" s="3">
        <v>6.8727777779999997</v>
      </c>
      <c r="D733" s="3">
        <v>-73.410833330000003</v>
      </c>
      <c r="E733" s="3">
        <v>721</v>
      </c>
      <c r="F733" s="3" t="s">
        <v>802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3309</v>
      </c>
      <c r="C734" s="3">
        <v>7.127166667</v>
      </c>
      <c r="D734" s="3">
        <v>-73.520555560000005</v>
      </c>
      <c r="E734" s="3">
        <v>150</v>
      </c>
      <c r="F734" s="3" t="s">
        <v>802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3310</v>
      </c>
      <c r="C735" s="3">
        <v>6.7072500000000002</v>
      </c>
      <c r="D735" s="3">
        <v>-73.279888889999995</v>
      </c>
      <c r="E735" s="3">
        <v>815</v>
      </c>
      <c r="F735" s="3" t="s">
        <v>763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3311</v>
      </c>
      <c r="C736" s="3">
        <v>6.9119444440000004</v>
      </c>
      <c r="D736" s="3">
        <v>-73.632222220000003</v>
      </c>
      <c r="E736" s="3">
        <v>216</v>
      </c>
      <c r="F736" s="3" t="s">
        <v>802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3312</v>
      </c>
      <c r="C737" s="3">
        <v>6.7927777779999996</v>
      </c>
      <c r="D737" s="3">
        <v>-73.282749999999993</v>
      </c>
      <c r="E737" s="3">
        <v>1810</v>
      </c>
      <c r="F737" s="3" t="s">
        <v>763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3313</v>
      </c>
      <c r="C738" s="3">
        <v>6.5497222219999998</v>
      </c>
      <c r="D738" s="3">
        <v>-73.292000000000002</v>
      </c>
      <c r="E738" s="3">
        <v>940</v>
      </c>
      <c r="F738" s="3" t="s">
        <v>781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3314</v>
      </c>
      <c r="C739" s="3">
        <v>7.2641666669999996</v>
      </c>
      <c r="D739" s="3">
        <v>-73.548055559999995</v>
      </c>
      <c r="E739" s="3">
        <v>132</v>
      </c>
      <c r="F739" s="3" t="s">
        <v>824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3315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3316</v>
      </c>
      <c r="C741" s="3">
        <v>7.2702777779999996</v>
      </c>
      <c r="D741" s="3">
        <v>-73.490833330000001</v>
      </c>
      <c r="E741" s="3">
        <v>161</v>
      </c>
      <c r="F741" s="3" t="s">
        <v>824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3317</v>
      </c>
      <c r="C742" s="3">
        <v>7.2461111110000003</v>
      </c>
      <c r="D742" s="3">
        <v>-73.790000000000006</v>
      </c>
      <c r="E742" s="3">
        <v>138</v>
      </c>
      <c r="F742" s="3" t="s">
        <v>746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3318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2612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3319</v>
      </c>
      <c r="C744" s="3">
        <v>7.8847849999999999</v>
      </c>
      <c r="D744" s="3">
        <v>-75.510745</v>
      </c>
      <c r="E744" s="3">
        <v>200</v>
      </c>
      <c r="F744" s="3" t="s">
        <v>3320</v>
      </c>
      <c r="G744" s="3" t="s">
        <v>2612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3321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2612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3322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2612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3323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2612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3324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2612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3325</v>
      </c>
      <c r="C749" s="3">
        <v>8.727222222</v>
      </c>
      <c r="D749" s="3">
        <v>-74.512222219999998</v>
      </c>
      <c r="E749" s="3">
        <v>30</v>
      </c>
      <c r="F749" s="3" t="s">
        <v>1373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3326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3327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2612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3328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3329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3330</v>
      </c>
      <c r="C754" s="3">
        <v>9.5621666669999996</v>
      </c>
      <c r="D754" s="3">
        <v>-73.339472220000005</v>
      </c>
      <c r="E754" s="3">
        <v>170</v>
      </c>
      <c r="F754" s="3" t="s">
        <v>3331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3332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3333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3334</v>
      </c>
      <c r="C757" s="3">
        <v>9.397027778</v>
      </c>
      <c r="D757" s="3">
        <v>-73.488027779999996</v>
      </c>
      <c r="E757" s="3">
        <v>100</v>
      </c>
      <c r="F757" s="3" t="s">
        <v>1658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3335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3336</v>
      </c>
      <c r="C759" s="3">
        <v>9.6065277780000002</v>
      </c>
      <c r="D759" s="3">
        <v>-73.611972219999998</v>
      </c>
      <c r="E759" s="3">
        <v>30</v>
      </c>
      <c r="F759" s="3" t="s">
        <v>1663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3337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3338</v>
      </c>
      <c r="C761" s="3">
        <v>8.4927777780000007</v>
      </c>
      <c r="D761" s="3">
        <v>-74.541666669999998</v>
      </c>
      <c r="E761" s="3">
        <v>30</v>
      </c>
      <c r="F761" s="3" t="s">
        <v>1373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3339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3340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3341</v>
      </c>
      <c r="C764" s="3">
        <v>9.3205555560000004</v>
      </c>
      <c r="D764" s="3">
        <v>-75.303611110000006</v>
      </c>
      <c r="E764" s="3">
        <v>180</v>
      </c>
      <c r="F764" s="3" t="s">
        <v>3342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3343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3344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3345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2612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3346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3347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2612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3348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3349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3350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2612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3351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3352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3353</v>
      </c>
      <c r="C775" s="3">
        <v>9.0502777779999999</v>
      </c>
      <c r="D775" s="3">
        <v>-73.559722219999998</v>
      </c>
      <c r="E775" s="3">
        <v>500</v>
      </c>
      <c r="F775" s="3" t="s">
        <v>1670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3354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3355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2612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3356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2612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3357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2612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3358</v>
      </c>
      <c r="C780" s="3">
        <v>8.6291666669999998</v>
      </c>
      <c r="D780" s="3">
        <v>-75.014722219999996</v>
      </c>
      <c r="E780" s="3">
        <v>20</v>
      </c>
      <c r="F780" s="3" t="s">
        <v>902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3359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3360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3361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3362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3363</v>
      </c>
      <c r="C785" s="3">
        <v>8.5730555559999999</v>
      </c>
      <c r="D785" s="3">
        <v>-74.529722222000004</v>
      </c>
      <c r="E785" s="3">
        <v>28</v>
      </c>
      <c r="F785" s="3" t="s">
        <v>1373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3364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3365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3366</v>
      </c>
      <c r="C788" s="3">
        <v>8.8217400000000001</v>
      </c>
      <c r="D788" s="3">
        <v>-73.964901999999995</v>
      </c>
      <c r="E788" s="3">
        <v>40</v>
      </c>
      <c r="F788" s="3" t="s">
        <v>3367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3368</v>
      </c>
      <c r="C789" s="3">
        <v>8.9467379999999999</v>
      </c>
      <c r="D789" s="3">
        <v>-74.110038000000003</v>
      </c>
      <c r="E789" s="3">
        <v>25</v>
      </c>
      <c r="F789" s="3" t="s">
        <v>3369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3370</v>
      </c>
      <c r="C790" s="3">
        <v>9.1193888889999997</v>
      </c>
      <c r="D790" s="3">
        <v>-74.221944440000001</v>
      </c>
      <c r="E790" s="3">
        <v>20</v>
      </c>
      <c r="F790" s="3" t="s">
        <v>1396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3371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3372</v>
      </c>
      <c r="C792" s="3">
        <v>8.3327777780000005</v>
      </c>
      <c r="D792" s="3">
        <v>-74.735555559999995</v>
      </c>
      <c r="E792" s="3">
        <v>45</v>
      </c>
      <c r="F792" s="3" t="s">
        <v>1375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3373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3374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3375</v>
      </c>
      <c r="C795" s="3">
        <v>8.4594444440000007</v>
      </c>
      <c r="D795" s="3">
        <v>-73.941111109999994</v>
      </c>
      <c r="E795" s="3">
        <v>74</v>
      </c>
      <c r="F795" s="3" t="s">
        <v>833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3376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3377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3378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3379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3380</v>
      </c>
      <c r="C800" s="3">
        <v>9.0932940000000002</v>
      </c>
      <c r="D800" s="3">
        <v>-74.313945000000004</v>
      </c>
      <c r="E800" s="3">
        <v>40</v>
      </c>
      <c r="F800" s="3" t="s">
        <v>1409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3381</v>
      </c>
      <c r="C801" s="3">
        <v>9.0763999999999996</v>
      </c>
      <c r="D801" s="3">
        <v>-74.68553</v>
      </c>
      <c r="E801" s="3">
        <v>20</v>
      </c>
      <c r="F801" s="3" t="s">
        <v>1403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3382</v>
      </c>
      <c r="C802" s="3">
        <v>9.6229444439999998</v>
      </c>
      <c r="D802" s="3">
        <v>-74.595638890000004</v>
      </c>
      <c r="E802" s="3">
        <v>100</v>
      </c>
      <c r="F802" s="3" t="s">
        <v>3383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3384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3385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2612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3386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3387</v>
      </c>
      <c r="C806" s="3">
        <v>9.0708900000000003</v>
      </c>
      <c r="D806" s="3">
        <v>-74.522710000000004</v>
      </c>
      <c r="E806" s="3">
        <v>20</v>
      </c>
      <c r="F806" s="3" t="s">
        <v>1403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3388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3389</v>
      </c>
      <c r="C808" s="3">
        <v>9.2740229999999997</v>
      </c>
      <c r="D808" s="3">
        <v>-74.646659999999997</v>
      </c>
      <c r="E808" s="3">
        <v>20</v>
      </c>
      <c r="F808" s="3" t="s">
        <v>1382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3390</v>
      </c>
      <c r="C809" s="3">
        <v>9.0041666669999998</v>
      </c>
      <c r="D809" s="3">
        <v>-74.405833329999993</v>
      </c>
      <c r="E809" s="3">
        <v>20</v>
      </c>
      <c r="F809" s="3" t="s">
        <v>3391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3392</v>
      </c>
      <c r="C810" s="3">
        <v>8.6433333329999993</v>
      </c>
      <c r="D810" s="3">
        <v>-74.212222220000001</v>
      </c>
      <c r="E810" s="3">
        <v>23</v>
      </c>
      <c r="F810" s="3" t="s">
        <v>1427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3393</v>
      </c>
      <c r="C811" s="3">
        <v>9.1153200000000005</v>
      </c>
      <c r="D811" s="3">
        <v>-74.596890000000002</v>
      </c>
      <c r="E811" s="3">
        <v>20</v>
      </c>
      <c r="F811" s="3" t="s">
        <v>1403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3394</v>
      </c>
      <c r="C812" s="3">
        <v>9.2365650000000006</v>
      </c>
      <c r="D812" s="3">
        <v>-74.737953000000005</v>
      </c>
      <c r="E812" s="3">
        <v>18</v>
      </c>
      <c r="F812" s="3" t="s">
        <v>1382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3395</v>
      </c>
      <c r="C813" s="3">
        <v>9.2625600000000006</v>
      </c>
      <c r="D813" s="3">
        <v>-74.435649999999995</v>
      </c>
      <c r="E813" s="3">
        <v>20</v>
      </c>
      <c r="F813" s="3" t="s">
        <v>1403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3396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3397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3398</v>
      </c>
      <c r="C816" s="3">
        <v>8.5763888890000004</v>
      </c>
      <c r="D816" s="3">
        <v>-75.089722219999999</v>
      </c>
      <c r="E816" s="3">
        <v>60</v>
      </c>
      <c r="F816" s="3" t="s">
        <v>902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3399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3400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3401</v>
      </c>
      <c r="C819" s="3">
        <v>8.9540319999999998</v>
      </c>
      <c r="D819" s="3">
        <v>-74.054192999999998</v>
      </c>
      <c r="E819" s="3">
        <v>30</v>
      </c>
      <c r="F819" s="3" t="s">
        <v>3391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3402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3403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3404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3405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3406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3407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3408</v>
      </c>
      <c r="C826" s="3">
        <v>8.6008333330000006</v>
      </c>
      <c r="D826" s="3">
        <v>-75.257222220000003</v>
      </c>
      <c r="E826" s="3">
        <v>30</v>
      </c>
      <c r="F826" s="3" t="s">
        <v>902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3409</v>
      </c>
      <c r="C827" s="3">
        <v>9.9119722219999993</v>
      </c>
      <c r="D827" s="3">
        <v>-74.085805559999997</v>
      </c>
      <c r="E827" s="3">
        <v>120</v>
      </c>
      <c r="F827" s="3" t="s">
        <v>3410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3411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3412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2612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3413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3414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3415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3416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2612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3417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2612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3418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2612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3419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3420</v>
      </c>
      <c r="C837" s="3">
        <v>9.3610277780000004</v>
      </c>
      <c r="D837" s="3">
        <v>-73.59338889</v>
      </c>
      <c r="E837" s="3">
        <v>40</v>
      </c>
      <c r="F837" s="3" t="s">
        <v>1658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3421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3422</v>
      </c>
      <c r="C839" s="3">
        <v>8.9542222220000003</v>
      </c>
      <c r="D839" s="3">
        <v>-73.630083330000005</v>
      </c>
      <c r="E839" s="3">
        <v>50</v>
      </c>
      <c r="F839" s="3" t="s">
        <v>1670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3423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3424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3425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3426</v>
      </c>
      <c r="C843" s="3">
        <v>8.6663333330000007</v>
      </c>
      <c r="D843" s="3">
        <v>-73.820805559999997</v>
      </c>
      <c r="E843" s="3">
        <v>35</v>
      </c>
      <c r="F843" s="3" t="s">
        <v>1407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3427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3428</v>
      </c>
      <c r="C845" s="3">
        <v>8.8096490000000003</v>
      </c>
      <c r="D845" s="3">
        <v>-74.271017000000001</v>
      </c>
      <c r="E845" s="3">
        <v>21</v>
      </c>
      <c r="F845" s="3" t="s">
        <v>3369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3429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3430</v>
      </c>
      <c r="C847" s="3">
        <v>2.3433611110000001</v>
      </c>
      <c r="D847" s="3">
        <v>-76.495500000000007</v>
      </c>
      <c r="E847" s="3">
        <v>2419</v>
      </c>
      <c r="F847" s="3" t="s">
        <v>1618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3431</v>
      </c>
      <c r="C848" s="3">
        <v>2.3808611110000002</v>
      </c>
      <c r="D848" s="3">
        <v>-76.454777780000001</v>
      </c>
      <c r="E848" s="3">
        <v>2652</v>
      </c>
      <c r="F848" s="3" t="s">
        <v>1618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3432</v>
      </c>
      <c r="C849" s="3">
        <v>2.1915833330000001</v>
      </c>
      <c r="D849" s="3">
        <v>-76.482305556</v>
      </c>
      <c r="E849" s="3">
        <v>2470</v>
      </c>
      <c r="F849" s="3" t="s">
        <v>1618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3433</v>
      </c>
      <c r="C850" s="3">
        <v>2.1917219999999999</v>
      </c>
      <c r="D850" s="3">
        <v>-76.482028</v>
      </c>
      <c r="E850" s="3">
        <v>2900</v>
      </c>
      <c r="F850" s="3" t="s">
        <v>1618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3434</v>
      </c>
      <c r="C851" s="3">
        <v>2.2000000000000002</v>
      </c>
      <c r="D851" s="3">
        <v>-76.5</v>
      </c>
      <c r="E851" s="3">
        <v>2993</v>
      </c>
      <c r="F851" s="3" t="s">
        <v>1618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3435</v>
      </c>
      <c r="C852" s="3">
        <v>2.6246666670000001</v>
      </c>
      <c r="D852" s="3">
        <v>-76.349138890000006</v>
      </c>
      <c r="E852" s="3">
        <v>2446</v>
      </c>
      <c r="F852" s="3" t="s">
        <v>1625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3436</v>
      </c>
      <c r="C853" s="3">
        <v>2.642694444</v>
      </c>
      <c r="D853" s="3">
        <v>-76.536111109999993</v>
      </c>
      <c r="E853" s="3">
        <v>1872</v>
      </c>
      <c r="F853" s="3" t="s">
        <v>1613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3437</v>
      </c>
      <c r="C854" s="3">
        <v>3.0201944439999999</v>
      </c>
      <c r="D854" s="3">
        <v>-76.639083333000002</v>
      </c>
      <c r="E854" s="3">
        <v>1228</v>
      </c>
      <c r="F854" s="3" t="s">
        <v>1578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3438</v>
      </c>
      <c r="C855" s="3">
        <v>3.0300833329999999</v>
      </c>
      <c r="D855" s="3">
        <v>-76.406666666999996</v>
      </c>
      <c r="E855" s="3">
        <v>1136</v>
      </c>
      <c r="F855" s="3" t="s">
        <v>1587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3439</v>
      </c>
      <c r="C856" s="3">
        <v>2.541833333</v>
      </c>
      <c r="D856" s="3">
        <v>-76.418805559999996</v>
      </c>
      <c r="E856" s="3">
        <v>2427</v>
      </c>
      <c r="F856" s="3" t="s">
        <v>880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3440</v>
      </c>
      <c r="C857" s="3">
        <v>2.9451666670000001</v>
      </c>
      <c r="D857" s="3">
        <v>-76.651750000000007</v>
      </c>
      <c r="E857" s="3">
        <v>1441</v>
      </c>
      <c r="F857" s="3" t="s">
        <v>1578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3441</v>
      </c>
      <c r="C858" s="3">
        <v>2.4962499999999999</v>
      </c>
      <c r="D858" s="3">
        <v>-76.638361110000005</v>
      </c>
      <c r="E858" s="3">
        <v>1742</v>
      </c>
      <c r="F858" s="3" t="s">
        <v>1615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3442</v>
      </c>
      <c r="C859" s="3">
        <v>2.9611666670000001</v>
      </c>
      <c r="D859" s="3">
        <v>-76.489194440000006</v>
      </c>
      <c r="E859" s="3">
        <v>1197</v>
      </c>
      <c r="F859" s="3" t="s">
        <v>906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3443</v>
      </c>
      <c r="C860" s="3">
        <v>2.7694166670000002</v>
      </c>
      <c r="D860" s="3">
        <v>-76.624194439999997</v>
      </c>
      <c r="E860" s="3">
        <v>1692</v>
      </c>
      <c r="F860" s="3" t="s">
        <v>1606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3444</v>
      </c>
      <c r="C861" s="3">
        <v>2.9036944440000001</v>
      </c>
      <c r="D861" s="3">
        <v>-76.546972220000001</v>
      </c>
      <c r="E861" s="3">
        <v>1397</v>
      </c>
      <c r="F861" s="3" t="s">
        <v>906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3445</v>
      </c>
      <c r="C862" s="3">
        <v>2.3630833330000001</v>
      </c>
      <c r="D862" s="3">
        <v>-76.404055560000003</v>
      </c>
      <c r="E862" s="3">
        <v>3482</v>
      </c>
      <c r="F862" s="3" t="s">
        <v>1618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3446</v>
      </c>
      <c r="C863" s="3">
        <v>2.8538333329999999</v>
      </c>
      <c r="D863" s="3">
        <v>-76.588611110000002</v>
      </c>
      <c r="E863" s="3">
        <v>1546</v>
      </c>
      <c r="F863" s="3" t="s">
        <v>1578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3447</v>
      </c>
      <c r="C864" s="3">
        <v>2.4875833329999999</v>
      </c>
      <c r="D864" s="3">
        <v>-76.404666669999997</v>
      </c>
      <c r="E864" s="3">
        <v>2507</v>
      </c>
      <c r="F864" s="3" t="s">
        <v>880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3448</v>
      </c>
      <c r="C865" s="3">
        <v>3.0483611110000002</v>
      </c>
      <c r="D865" s="3">
        <v>-76.441416666999999</v>
      </c>
      <c r="E865" s="3">
        <v>1041</v>
      </c>
      <c r="F865" s="3" t="s">
        <v>906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3449</v>
      </c>
      <c r="C866" s="3">
        <v>2.5097499999999999</v>
      </c>
      <c r="D866" s="3">
        <v>-76.289055555999994</v>
      </c>
      <c r="E866" s="3">
        <v>3071</v>
      </c>
      <c r="F866" s="3" t="s">
        <v>880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3450</v>
      </c>
      <c r="C867" s="3">
        <v>2.5847500000000001</v>
      </c>
      <c r="D867" s="3">
        <v>-76.561833332999996</v>
      </c>
      <c r="E867" s="3">
        <v>1850</v>
      </c>
      <c r="F867" s="3" t="s">
        <v>889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3451</v>
      </c>
      <c r="C868" s="3">
        <v>2.6744722219999999</v>
      </c>
      <c r="D868" s="3">
        <v>-76.52633333</v>
      </c>
      <c r="E868" s="3">
        <v>1822</v>
      </c>
      <c r="F868" s="3" t="s">
        <v>1613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3452</v>
      </c>
      <c r="C869" s="3">
        <v>3.0753888890000001</v>
      </c>
      <c r="D869" s="3">
        <v>-76.556250000000006</v>
      </c>
      <c r="E869" s="3">
        <v>1009</v>
      </c>
      <c r="F869" s="3" t="s">
        <v>906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3453</v>
      </c>
      <c r="C870" s="3">
        <v>2.6406666670000001</v>
      </c>
      <c r="D870" s="3">
        <v>-76.909027780000002</v>
      </c>
      <c r="E870" s="3">
        <v>2658</v>
      </c>
      <c r="F870" s="3" t="s">
        <v>878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3454</v>
      </c>
      <c r="C871" s="3">
        <v>2.4559722220000002</v>
      </c>
      <c r="D871" s="3">
        <v>-76.811111109999999</v>
      </c>
      <c r="E871" s="3">
        <v>1742</v>
      </c>
      <c r="F871" s="3" t="s">
        <v>878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3455</v>
      </c>
      <c r="C872" s="3">
        <v>2.6255833329999998</v>
      </c>
      <c r="D872" s="3">
        <v>-76.853611110000003</v>
      </c>
      <c r="E872" s="3">
        <v>2171</v>
      </c>
      <c r="F872" s="3" t="s">
        <v>878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3456</v>
      </c>
      <c r="C873" s="3">
        <v>2.6974166670000002</v>
      </c>
      <c r="D873" s="3">
        <v>-76.754722220000005</v>
      </c>
      <c r="E873" s="3">
        <v>1246</v>
      </c>
      <c r="F873" s="3" t="s">
        <v>889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3457</v>
      </c>
      <c r="C874" s="3">
        <v>2.6228055559999999</v>
      </c>
      <c r="D874" s="3">
        <v>-76.895111110000002</v>
      </c>
      <c r="E874" s="3">
        <v>2502</v>
      </c>
      <c r="F874" s="3" t="s">
        <v>878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3458</v>
      </c>
      <c r="C875" s="3">
        <v>2.5150000000000001</v>
      </c>
      <c r="D875" s="3">
        <v>-76.829722219999994</v>
      </c>
      <c r="E875" s="3">
        <v>1628</v>
      </c>
      <c r="F875" s="3" t="s">
        <v>878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3459</v>
      </c>
      <c r="C876" s="3">
        <v>2.943333333</v>
      </c>
      <c r="D876" s="3">
        <v>-76.706944440000001</v>
      </c>
      <c r="E876" s="3">
        <v>1171</v>
      </c>
      <c r="F876" s="3" t="s">
        <v>926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3460</v>
      </c>
      <c r="C877" s="3">
        <v>2.9523611110000001</v>
      </c>
      <c r="D877" s="3">
        <v>-76.262222222000005</v>
      </c>
      <c r="E877" s="3">
        <v>1774</v>
      </c>
      <c r="F877" s="3" t="s">
        <v>1635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3461</v>
      </c>
      <c r="C878" s="3">
        <v>2.8805277779999998</v>
      </c>
      <c r="D878" s="3">
        <v>-76.407499999999999</v>
      </c>
      <c r="E878" s="3">
        <v>2093</v>
      </c>
      <c r="F878" s="3" t="s">
        <v>1586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3462</v>
      </c>
      <c r="C879" s="3">
        <v>3.0706111109999998</v>
      </c>
      <c r="D879" s="3">
        <v>-76.377833332999998</v>
      </c>
      <c r="E879" s="3">
        <v>1090</v>
      </c>
      <c r="F879" s="3" t="s">
        <v>1587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3463</v>
      </c>
      <c r="C880" s="3">
        <v>3.262805556</v>
      </c>
      <c r="D880" s="3">
        <v>-76.414472219999993</v>
      </c>
      <c r="E880" s="3">
        <v>983</v>
      </c>
      <c r="F880" s="3" t="s">
        <v>1617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3464</v>
      </c>
      <c r="C881" s="3">
        <v>2.9545555559999999</v>
      </c>
      <c r="D881" s="3">
        <v>-76.696111110999993</v>
      </c>
      <c r="E881" s="3">
        <v>1095</v>
      </c>
      <c r="F881" s="3" t="s">
        <v>926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3465</v>
      </c>
      <c r="C882" s="3">
        <v>3.115638889</v>
      </c>
      <c r="D882" s="3">
        <v>-76.719416670000001</v>
      </c>
      <c r="E882" s="3">
        <v>1156</v>
      </c>
      <c r="F882" s="3" t="s">
        <v>1578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3466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864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3467</v>
      </c>
      <c r="C884" s="3">
        <v>3.3202222219999999</v>
      </c>
      <c r="D884" s="3">
        <v>-76.346611111000001</v>
      </c>
      <c r="E884" s="3">
        <v>1003</v>
      </c>
      <c r="F884" s="3" t="s">
        <v>908</v>
      </c>
      <c r="G884" s="3" t="s">
        <v>864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3468</v>
      </c>
      <c r="C885" s="3">
        <v>3.1789444439999999</v>
      </c>
      <c r="D885" s="3">
        <v>-76.462999999999994</v>
      </c>
      <c r="E885" s="3">
        <v>988</v>
      </c>
      <c r="F885" s="3" t="s">
        <v>1641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3469</v>
      </c>
      <c r="C886" s="3">
        <v>3.2264166670000001</v>
      </c>
      <c r="D886" s="3">
        <v>-76.140805560000004</v>
      </c>
      <c r="E886" s="3">
        <v>2472</v>
      </c>
      <c r="F886" s="3" t="s">
        <v>1605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3470</v>
      </c>
      <c r="C887" s="3">
        <v>3.2456666670000001</v>
      </c>
      <c r="D887" s="3">
        <v>-76.223055560000006</v>
      </c>
      <c r="E887" s="3">
        <v>1133</v>
      </c>
      <c r="F887" s="3" t="s">
        <v>1605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3471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864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3472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864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3473</v>
      </c>
      <c r="C890" s="3">
        <v>3.3277777780000002</v>
      </c>
      <c r="D890" s="3">
        <v>-76.239138889000003</v>
      </c>
      <c r="E890" s="3">
        <v>1059</v>
      </c>
      <c r="F890" s="3" t="s">
        <v>909</v>
      </c>
      <c r="G890" s="3" t="s">
        <v>864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3474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864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3475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864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3476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864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3477</v>
      </c>
      <c r="C894" s="3">
        <v>3.360416667</v>
      </c>
      <c r="D894" s="3">
        <v>-76.299722222</v>
      </c>
      <c r="E894" s="3">
        <v>128</v>
      </c>
      <c r="F894" s="3" t="s">
        <v>909</v>
      </c>
      <c r="G894" s="3" t="s">
        <v>864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3478</v>
      </c>
      <c r="C895" s="3">
        <v>3.6985277779999999</v>
      </c>
      <c r="D895" s="3">
        <v>-76.429722220000002</v>
      </c>
      <c r="E895" s="3">
        <v>974</v>
      </c>
      <c r="F895" s="3" t="s">
        <v>939</v>
      </c>
      <c r="G895" s="3" t="s">
        <v>864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3479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864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3480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864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3481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864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3482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864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3483</v>
      </c>
      <c r="C900" s="3">
        <v>3.7732222219999998</v>
      </c>
      <c r="D900" s="3">
        <v>-76.165555560000001</v>
      </c>
      <c r="E900" s="3">
        <v>1826</v>
      </c>
      <c r="F900" s="3" t="s">
        <v>931</v>
      </c>
      <c r="G900" s="3" t="s">
        <v>864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3484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864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3485</v>
      </c>
      <c r="C902" s="3">
        <v>3.770138889</v>
      </c>
      <c r="D902" s="3">
        <v>-76.331944440000001</v>
      </c>
      <c r="E902" s="3">
        <v>990</v>
      </c>
      <c r="F902" s="3" t="s">
        <v>929</v>
      </c>
      <c r="G902" s="3" t="s">
        <v>864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3486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864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3487</v>
      </c>
      <c r="C904" s="3">
        <v>3.360416667</v>
      </c>
      <c r="D904" s="3">
        <v>-76.300005556000002</v>
      </c>
      <c r="E904" s="3">
        <v>980</v>
      </c>
      <c r="F904" s="3" t="s">
        <v>909</v>
      </c>
      <c r="G904" s="3" t="s">
        <v>864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3488</v>
      </c>
      <c r="C905" s="3">
        <v>4.2238055560000003</v>
      </c>
      <c r="D905" s="3">
        <v>-76.147305560000007</v>
      </c>
      <c r="E905" s="3">
        <v>964</v>
      </c>
      <c r="F905" s="3" t="s">
        <v>899</v>
      </c>
      <c r="G905" s="3" t="s">
        <v>864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3489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864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3490</v>
      </c>
      <c r="C907" s="3">
        <v>4.0543611110000004</v>
      </c>
      <c r="D907" s="3">
        <v>-75.994749999999996</v>
      </c>
      <c r="E907" s="3">
        <v>1657</v>
      </c>
      <c r="F907" s="3" t="s">
        <v>893</v>
      </c>
      <c r="G907" s="3" t="s">
        <v>864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3491</v>
      </c>
      <c r="C908" s="3">
        <v>4.3099999999999996</v>
      </c>
      <c r="D908" s="3">
        <v>-76.02</v>
      </c>
      <c r="E908" s="3">
        <v>17</v>
      </c>
      <c r="F908" s="3" t="s">
        <v>901</v>
      </c>
      <c r="G908" s="3" t="s">
        <v>864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3492</v>
      </c>
      <c r="C909" s="3">
        <v>4.1718888889999999</v>
      </c>
      <c r="D909" s="3">
        <v>-76.056388889999994</v>
      </c>
      <c r="E909" s="3">
        <v>1191</v>
      </c>
      <c r="F909" s="3" t="s">
        <v>899</v>
      </c>
      <c r="G909" s="3" t="s">
        <v>864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3493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864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3494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864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3495</v>
      </c>
      <c r="C912" s="3">
        <v>4.5156388889999999</v>
      </c>
      <c r="D912" s="3">
        <v>-76.040555560000001</v>
      </c>
      <c r="E912" s="3">
        <v>949</v>
      </c>
      <c r="F912" s="3" t="s">
        <v>1535</v>
      </c>
      <c r="G912" s="3" t="s">
        <v>864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3496</v>
      </c>
      <c r="C913" s="3">
        <v>4.1143055559999997</v>
      </c>
      <c r="D913" s="3">
        <v>-76.04252778</v>
      </c>
      <c r="E913" s="3">
        <v>1382</v>
      </c>
      <c r="F913" s="3" t="s">
        <v>899</v>
      </c>
      <c r="G913" s="3" t="s">
        <v>864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3497</v>
      </c>
      <c r="C914" s="3">
        <v>4.3830555560000004</v>
      </c>
      <c r="D914" s="3">
        <v>-76.073499999999996</v>
      </c>
      <c r="E914" s="3">
        <v>953</v>
      </c>
      <c r="F914" s="3" t="s">
        <v>901</v>
      </c>
      <c r="G914" s="3" t="s">
        <v>864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3498</v>
      </c>
      <c r="C915" s="3">
        <v>4.057222222</v>
      </c>
      <c r="D915" s="3">
        <v>-75.805750000000003</v>
      </c>
      <c r="E915" s="3">
        <v>2809</v>
      </c>
      <c r="F915" s="3" t="s">
        <v>917</v>
      </c>
      <c r="G915" s="3" t="s">
        <v>864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3499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864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3500</v>
      </c>
      <c r="C917" s="3">
        <v>4.6884166670000003</v>
      </c>
      <c r="D917" s="3">
        <v>-75.96166667</v>
      </c>
      <c r="E917" s="3">
        <v>940</v>
      </c>
      <c r="F917" s="3" t="s">
        <v>886</v>
      </c>
      <c r="G917" s="3" t="s">
        <v>864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3501</v>
      </c>
      <c r="C918" s="3">
        <v>4.3244999999999996</v>
      </c>
      <c r="D918" s="3">
        <v>-76.084527780000002</v>
      </c>
      <c r="E918" s="3">
        <v>954</v>
      </c>
      <c r="F918" s="3" t="s">
        <v>901</v>
      </c>
      <c r="G918" s="3" t="s">
        <v>864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3502</v>
      </c>
      <c r="C919" s="3">
        <v>4.0330555559999999</v>
      </c>
      <c r="D919" s="3">
        <v>-75.888027777999994</v>
      </c>
      <c r="E919" s="3">
        <v>2902</v>
      </c>
      <c r="F919" s="3" t="s">
        <v>893</v>
      </c>
      <c r="G919" s="3" t="s">
        <v>864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3503</v>
      </c>
      <c r="C920" s="3">
        <v>4.2389166669999998</v>
      </c>
      <c r="D920" s="3">
        <v>-76.033055555999994</v>
      </c>
      <c r="E920" s="3">
        <v>1011</v>
      </c>
      <c r="F920" s="3" t="s">
        <v>899</v>
      </c>
      <c r="G920" s="3" t="s">
        <v>864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3504</v>
      </c>
      <c r="C921" s="3">
        <v>4.028333333</v>
      </c>
      <c r="D921" s="3">
        <v>-76.168527780000005</v>
      </c>
      <c r="E921" s="3">
        <v>1119</v>
      </c>
      <c r="F921" s="3" t="s">
        <v>893</v>
      </c>
      <c r="G921" s="3" t="s">
        <v>864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3505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864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3506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864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3507</v>
      </c>
      <c r="C924" s="3">
        <v>4.7938333330000003</v>
      </c>
      <c r="D924" s="3">
        <v>-75.986500000000007</v>
      </c>
      <c r="E924" s="3">
        <v>960</v>
      </c>
      <c r="F924" s="3" t="s">
        <v>911</v>
      </c>
      <c r="G924" s="3" t="s">
        <v>864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3508</v>
      </c>
      <c r="C925" s="3">
        <v>4.684861111</v>
      </c>
      <c r="D925" s="3">
        <v>-76.035722219999997</v>
      </c>
      <c r="E925" s="3">
        <v>974</v>
      </c>
      <c r="F925" s="3" t="s">
        <v>941</v>
      </c>
      <c r="G925" s="3" t="s">
        <v>864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3509</v>
      </c>
      <c r="C926" s="3">
        <v>4.4186666670000001</v>
      </c>
      <c r="D926" s="3">
        <v>-76.100527779999993</v>
      </c>
      <c r="E926" s="3">
        <v>933</v>
      </c>
      <c r="F926" s="3" t="s">
        <v>927</v>
      </c>
      <c r="G926" s="3" t="s">
        <v>864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3510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864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3511</v>
      </c>
      <c r="C928" s="3">
        <v>4.6163888890000004</v>
      </c>
      <c r="D928" s="3">
        <v>-76.034444440000001</v>
      </c>
      <c r="E928" s="3">
        <v>940</v>
      </c>
      <c r="F928" s="3" t="s">
        <v>941</v>
      </c>
      <c r="G928" s="3" t="s">
        <v>864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3512</v>
      </c>
      <c r="C929" s="3">
        <v>4.4809166669999998</v>
      </c>
      <c r="D929" s="3">
        <v>-76.079888890000007</v>
      </c>
      <c r="E929" s="3">
        <v>945</v>
      </c>
      <c r="F929" s="3" t="s">
        <v>927</v>
      </c>
      <c r="G929" s="3" t="s">
        <v>864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3513</v>
      </c>
      <c r="C930" s="3">
        <v>4.7755833330000002</v>
      </c>
      <c r="D930" s="3">
        <v>-76.144277778000003</v>
      </c>
      <c r="E930" s="3">
        <v>1971</v>
      </c>
      <c r="F930" s="3" t="s">
        <v>3071</v>
      </c>
      <c r="G930" s="3" t="s">
        <v>864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3514</v>
      </c>
      <c r="C931" s="3">
        <v>4.3315555559999996</v>
      </c>
      <c r="D931" s="3">
        <v>-75.834833333000006</v>
      </c>
      <c r="E931" s="3">
        <v>1240</v>
      </c>
      <c r="F931" s="3" t="s">
        <v>919</v>
      </c>
      <c r="G931" s="3" t="s">
        <v>864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3515</v>
      </c>
      <c r="C932" s="3">
        <v>4.4027777779999999</v>
      </c>
      <c r="D932" s="3">
        <v>-75.915416669999999</v>
      </c>
      <c r="E932" s="3">
        <v>1178</v>
      </c>
      <c r="F932" s="3" t="s">
        <v>901</v>
      </c>
      <c r="G932" s="3" t="s">
        <v>864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3516</v>
      </c>
      <c r="C933" s="3">
        <v>4.6764722220000001</v>
      </c>
      <c r="D933" s="3">
        <v>-75.786305560000002</v>
      </c>
      <c r="E933" s="3">
        <v>1261</v>
      </c>
      <c r="F933" s="3" t="s">
        <v>884</v>
      </c>
      <c r="G933" s="3" t="s">
        <v>864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3517</v>
      </c>
      <c r="C934" s="3">
        <v>4.6362777780000002</v>
      </c>
      <c r="D934" s="3">
        <v>-75.569166667000005</v>
      </c>
      <c r="E934" s="3">
        <v>1926</v>
      </c>
      <c r="F934" s="3" t="s">
        <v>942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3518</v>
      </c>
      <c r="C935" s="3">
        <v>4.3327499999999999</v>
      </c>
      <c r="D935" s="3">
        <v>-75.706277779999994</v>
      </c>
      <c r="E935" s="3">
        <v>1685</v>
      </c>
      <c r="F935" s="3" t="s">
        <v>920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3519</v>
      </c>
      <c r="C936" s="3">
        <v>4.4093055559999996</v>
      </c>
      <c r="D936" s="3">
        <v>-75.875333333</v>
      </c>
      <c r="E936" s="3">
        <v>1071</v>
      </c>
      <c r="F936" s="3" t="s">
        <v>901</v>
      </c>
      <c r="G936" s="3" t="s">
        <v>864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3520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3521</v>
      </c>
      <c r="C938" s="3">
        <v>4.185055556</v>
      </c>
      <c r="D938" s="3">
        <v>-75.832361109999994</v>
      </c>
      <c r="E938" s="3">
        <v>1749</v>
      </c>
      <c r="F938" s="3" t="s">
        <v>917</v>
      </c>
      <c r="G938" s="3" t="s">
        <v>864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3522</v>
      </c>
      <c r="C939" s="3">
        <v>4.8441666669999996</v>
      </c>
      <c r="D939" s="3">
        <v>-75.558055555999999</v>
      </c>
      <c r="E939" s="3">
        <v>2001</v>
      </c>
      <c r="F939" s="3" t="s">
        <v>895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3523</v>
      </c>
      <c r="C940" s="3">
        <v>4.8855555559999999</v>
      </c>
      <c r="D940" s="3">
        <v>-75.55805556</v>
      </c>
      <c r="E940" s="3">
        <v>2134</v>
      </c>
      <c r="F940" s="3" t="s">
        <v>895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3524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3525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3526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3527</v>
      </c>
      <c r="C944" s="3">
        <v>4.7567222219999996</v>
      </c>
      <c r="D944" s="3">
        <v>-75.597194439999996</v>
      </c>
      <c r="E944" s="3">
        <v>1728</v>
      </c>
      <c r="F944" s="3" t="s">
        <v>895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3528</v>
      </c>
      <c r="C945" s="3">
        <v>4.7327222219999996</v>
      </c>
      <c r="D945" s="3">
        <v>-75.575555559999998</v>
      </c>
      <c r="E945" s="3">
        <v>1875</v>
      </c>
      <c r="F945" s="3" t="s">
        <v>895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3529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3530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3531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3532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3533</v>
      </c>
      <c r="C950" s="3">
        <v>4.8416666670000001</v>
      </c>
      <c r="D950" s="3">
        <v>-75.579972220000002</v>
      </c>
      <c r="E950" s="3">
        <v>1947</v>
      </c>
      <c r="F950" s="3" t="s">
        <v>895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3534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3535</v>
      </c>
      <c r="C952" s="3">
        <v>5.1670555560000002</v>
      </c>
      <c r="D952" s="3">
        <v>-75.862777780000002</v>
      </c>
      <c r="E952" s="3">
        <v>1609</v>
      </c>
      <c r="F952" s="3" t="s">
        <v>948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3536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3537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3538</v>
      </c>
      <c r="C955" s="3">
        <v>4.8925000000000001</v>
      </c>
      <c r="D955" s="3">
        <v>-75.882777778000005</v>
      </c>
      <c r="E955" s="3">
        <v>922</v>
      </c>
      <c r="F955" s="3" t="s">
        <v>950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3539</v>
      </c>
      <c r="C956" s="3">
        <v>5.2759444440000003</v>
      </c>
      <c r="D956" s="3">
        <v>-75.800138888999996</v>
      </c>
      <c r="E956" s="3">
        <v>1984</v>
      </c>
      <c r="F956" s="3" t="s">
        <v>887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3540</v>
      </c>
      <c r="C957" s="3">
        <v>5.08</v>
      </c>
      <c r="D957" s="3">
        <v>-75.97</v>
      </c>
      <c r="E957" s="3">
        <v>1763</v>
      </c>
      <c r="F957" s="3" t="s">
        <v>935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3541</v>
      </c>
      <c r="C958" s="3">
        <v>5.108527778</v>
      </c>
      <c r="D958" s="3">
        <v>-75.701666666999998</v>
      </c>
      <c r="E958" s="3">
        <v>917</v>
      </c>
      <c r="F958" s="3" t="s">
        <v>874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3542</v>
      </c>
      <c r="C959" s="3">
        <v>4.9516666669999996</v>
      </c>
      <c r="D959" s="3">
        <v>-75.489722220000004</v>
      </c>
      <c r="E959" s="3">
        <v>2304</v>
      </c>
      <c r="F959" s="3" t="s">
        <v>1537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3543</v>
      </c>
      <c r="C960" s="3">
        <v>5.0178333329999996</v>
      </c>
      <c r="D960" s="3">
        <v>-75.356555556000004</v>
      </c>
      <c r="E960" s="3">
        <v>3341</v>
      </c>
      <c r="F960" s="3" t="s">
        <v>867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3544</v>
      </c>
      <c r="C961" s="3">
        <v>5.0297777779999997</v>
      </c>
      <c r="D961" s="3">
        <v>-75.469916667000007</v>
      </c>
      <c r="E961" s="3">
        <v>2104</v>
      </c>
      <c r="F961" s="3" t="s">
        <v>867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3545</v>
      </c>
      <c r="C962" s="3">
        <v>5.0322222219999997</v>
      </c>
      <c r="D962" s="3">
        <v>-75.438333330000006</v>
      </c>
      <c r="E962" s="3">
        <v>2325</v>
      </c>
      <c r="F962" s="3" t="s">
        <v>867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3546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3547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3548</v>
      </c>
      <c r="C965" s="3">
        <v>5.1631666669999996</v>
      </c>
      <c r="D965" s="3">
        <v>-75.518444443999996</v>
      </c>
      <c r="E965" s="3">
        <v>1980</v>
      </c>
      <c r="F965" s="3" t="s">
        <v>946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3549</v>
      </c>
      <c r="C966" s="3">
        <v>5.1921944440000001</v>
      </c>
      <c r="D966" s="3">
        <v>-75.435777779999995</v>
      </c>
      <c r="E966" s="3">
        <v>2411</v>
      </c>
      <c r="F966" s="3" t="s">
        <v>946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3550</v>
      </c>
      <c r="C967" s="3">
        <v>5.5875000000000004</v>
      </c>
      <c r="D967" s="3">
        <v>-75.577500000000001</v>
      </c>
      <c r="E967" s="3">
        <v>645</v>
      </c>
      <c r="F967" s="3" t="s">
        <v>1520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3551</v>
      </c>
      <c r="C968" s="3">
        <v>5.5478333329999998</v>
      </c>
      <c r="D968" s="3">
        <v>-75.641305560000006</v>
      </c>
      <c r="E968" s="3">
        <v>2112</v>
      </c>
      <c r="F968" s="3" t="s">
        <v>1257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3552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3553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3554</v>
      </c>
      <c r="C971" s="3">
        <v>5.4247777780000002</v>
      </c>
      <c r="D971" s="3">
        <v>-75.730249999999998</v>
      </c>
      <c r="E971" s="3">
        <v>1946</v>
      </c>
      <c r="F971" s="3" t="s">
        <v>896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3555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3556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3557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3558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3559</v>
      </c>
      <c r="C976" s="3">
        <v>5.6000277780000003</v>
      </c>
      <c r="D976" s="3">
        <v>-75.451194439999995</v>
      </c>
      <c r="E976" s="3">
        <v>2180</v>
      </c>
      <c r="F976" s="3" t="s">
        <v>1520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3560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3561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3562</v>
      </c>
      <c r="C979" s="3">
        <v>5.5221944440000001</v>
      </c>
      <c r="D979" s="3">
        <v>-75.392888889999995</v>
      </c>
      <c r="E979" s="3">
        <v>2770</v>
      </c>
      <c r="F979" s="3" t="s">
        <v>1520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3563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3564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3565</v>
      </c>
      <c r="C982" s="3">
        <v>5.5787500000000003</v>
      </c>
      <c r="D982" s="3">
        <v>-75.344777780000001</v>
      </c>
      <c r="E982" s="3">
        <v>2180</v>
      </c>
      <c r="F982" s="3" t="s">
        <v>1520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3566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3567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3568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3569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3570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3571</v>
      </c>
      <c r="C988" s="3">
        <v>5.587722222</v>
      </c>
      <c r="D988" s="3">
        <v>-75.800555556000006</v>
      </c>
      <c r="E988" s="3">
        <v>2161</v>
      </c>
      <c r="F988" s="3" t="s">
        <v>1282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3572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3573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3574</v>
      </c>
      <c r="C991" s="3">
        <v>6.4048999999999996</v>
      </c>
      <c r="D991" s="3">
        <v>-75.981800000000007</v>
      </c>
      <c r="E991" s="3">
        <v>1778</v>
      </c>
      <c r="F991" s="3" t="s">
        <v>1253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3575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3576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3577</v>
      </c>
      <c r="C994" s="3">
        <v>5.9349166670000004</v>
      </c>
      <c r="D994" s="3">
        <v>-75.861166670000003</v>
      </c>
      <c r="E994" s="3">
        <v>552</v>
      </c>
      <c r="F994" s="3" t="s">
        <v>1298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3578</v>
      </c>
      <c r="C995" s="3">
        <v>6.5033333329999996</v>
      </c>
      <c r="D995" s="3">
        <v>-75.955833330000004</v>
      </c>
      <c r="E995" s="3">
        <v>2182</v>
      </c>
      <c r="F995" s="3" t="s">
        <v>3579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3580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3581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3582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3583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3584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3585</v>
      </c>
      <c r="C1001" s="3">
        <v>6.5339166669999997</v>
      </c>
      <c r="D1001" s="3">
        <v>-75.827333332999999</v>
      </c>
      <c r="E1001" s="3">
        <v>534</v>
      </c>
      <c r="F1001" s="3" t="s">
        <v>3579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3586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3587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3588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3589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3590</v>
      </c>
      <c r="C1006" s="3">
        <v>7.1052777779999996</v>
      </c>
      <c r="D1006" s="3">
        <v>-75.511666669999997</v>
      </c>
      <c r="E1006" s="3">
        <v>1440</v>
      </c>
      <c r="F1006" s="3" t="s">
        <v>1248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3591</v>
      </c>
      <c r="C1007" s="3">
        <v>6.4269999999999996</v>
      </c>
      <c r="D1007" s="3">
        <v>-75.717749999999995</v>
      </c>
      <c r="E1007" s="3">
        <v>885</v>
      </c>
      <c r="F1007" s="3" t="s">
        <v>1305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3592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3593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3594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3595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3596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3597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3598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3599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3600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3601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3602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3603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3604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3605</v>
      </c>
      <c r="C1021" s="3">
        <v>6.1783333330000003</v>
      </c>
      <c r="D1021" s="3">
        <v>-75.705083329999994</v>
      </c>
      <c r="E1021" s="3">
        <v>2227</v>
      </c>
      <c r="F1021" s="3" t="s">
        <v>1279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3606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3607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3608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3609</v>
      </c>
      <c r="C1025" s="3">
        <v>6.5632222220000003</v>
      </c>
      <c r="D1025" s="3">
        <v>-75.515749999999997</v>
      </c>
      <c r="E1025" s="3">
        <v>2320</v>
      </c>
      <c r="F1025" s="3" t="s">
        <v>1274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3610</v>
      </c>
      <c r="C1026" s="3">
        <v>6.6020000000000003</v>
      </c>
      <c r="D1026" s="3">
        <v>-75.246527779999994</v>
      </c>
      <c r="E1026" s="3">
        <v>1900</v>
      </c>
      <c r="F1026" s="3" t="s">
        <v>3611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3612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3613</v>
      </c>
      <c r="C1028" s="3">
        <v>6.7028611109999998</v>
      </c>
      <c r="D1028" s="3">
        <v>-75.392222219999994</v>
      </c>
      <c r="E1028" s="3">
        <v>2630</v>
      </c>
      <c r="F1028" s="3" t="s">
        <v>3611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3614</v>
      </c>
      <c r="C1029" s="3">
        <v>6.9589999999999996</v>
      </c>
      <c r="D1029" s="3">
        <v>-75.038361109999997</v>
      </c>
      <c r="E1029" s="3">
        <v>1550</v>
      </c>
      <c r="F1029" s="3" t="s">
        <v>1237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3615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3616</v>
      </c>
      <c r="C1031" s="3">
        <v>6.8986111110000001</v>
      </c>
      <c r="D1031" s="3">
        <v>-74.902138890000003</v>
      </c>
      <c r="E1031" s="3">
        <v>1100</v>
      </c>
      <c r="F1031" s="3" t="s">
        <v>1237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3617</v>
      </c>
      <c r="C1032" s="3">
        <v>7.1588055559999999</v>
      </c>
      <c r="D1032" s="3">
        <v>-74.821833330000004</v>
      </c>
      <c r="E1032" s="3">
        <v>600</v>
      </c>
      <c r="F1032" s="3" t="s">
        <v>1318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3618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3619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3620</v>
      </c>
      <c r="C1035" s="3">
        <v>6.6208333330000002</v>
      </c>
      <c r="D1035" s="3">
        <v>-75.151666669999997</v>
      </c>
      <c r="E1035" s="3">
        <v>1029</v>
      </c>
      <c r="F1035" s="3" t="s">
        <v>1342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3621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3622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3623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3624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3625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3626</v>
      </c>
      <c r="C1041" s="3">
        <v>7.1471944440000001</v>
      </c>
      <c r="D1041" s="3">
        <v>-75.079777780000001</v>
      </c>
      <c r="E1041" s="3">
        <v>950</v>
      </c>
      <c r="F1041" s="3" t="s">
        <v>1240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3627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3628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3629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3630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3631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3632</v>
      </c>
      <c r="C1047" s="3">
        <v>7.0719000000000003</v>
      </c>
      <c r="D1047" s="3">
        <v>-75.150499999999994</v>
      </c>
      <c r="E1047" s="3">
        <v>1601</v>
      </c>
      <c r="F1047" s="3" t="s">
        <v>1240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3633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3634</v>
      </c>
      <c r="C1049" s="3">
        <v>7.3193055559999998</v>
      </c>
      <c r="D1049" s="3">
        <v>-74.839333330000002</v>
      </c>
      <c r="E1049" s="3">
        <v>220</v>
      </c>
      <c r="F1049" s="3" t="s">
        <v>1345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3635</v>
      </c>
      <c r="C1050" s="3">
        <v>7.4862222220000003</v>
      </c>
      <c r="D1050" s="3">
        <v>-74.872388889999996</v>
      </c>
      <c r="E1050" s="3">
        <v>50</v>
      </c>
      <c r="F1050" s="3" t="s">
        <v>1345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3636</v>
      </c>
      <c r="C1051" s="3">
        <v>7.5309999999999997</v>
      </c>
      <c r="D1051" s="3">
        <v>-74.952749999999995</v>
      </c>
      <c r="E1051" s="3">
        <v>125</v>
      </c>
      <c r="F1051" s="3" t="s">
        <v>1345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3637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3638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3639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3640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3641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3642</v>
      </c>
      <c r="C1057" s="3">
        <v>10.860222220000001</v>
      </c>
      <c r="D1057" s="3">
        <v>-73.114166670000003</v>
      </c>
      <c r="E1057" s="3">
        <v>594</v>
      </c>
      <c r="F1057" s="3" t="s">
        <v>2689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3643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3644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3645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3646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3647</v>
      </c>
      <c r="C1062" s="3">
        <v>9.8480833329999999</v>
      </c>
      <c r="D1062" s="3">
        <v>-73.462194440000005</v>
      </c>
      <c r="E1062" s="3">
        <v>60</v>
      </c>
      <c r="F1062" s="3" t="s">
        <v>1647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3648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3649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3650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3651</v>
      </c>
      <c r="C1066" s="3">
        <v>9.9170277779999996</v>
      </c>
      <c r="D1066" s="3">
        <v>-73.286138890000004</v>
      </c>
      <c r="E1066" s="3">
        <v>80</v>
      </c>
      <c r="F1066" s="3" t="s">
        <v>1647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3652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3653</v>
      </c>
      <c r="C1068" s="3">
        <v>9.8547222219999995</v>
      </c>
      <c r="D1068" s="3">
        <v>-73.357166669999998</v>
      </c>
      <c r="E1068" s="3">
        <v>150</v>
      </c>
      <c r="F1068" s="3" t="s">
        <v>1647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3654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3655</v>
      </c>
      <c r="C1070" s="3">
        <v>10.001805559999999</v>
      </c>
      <c r="D1070" s="3">
        <v>-73.249388890000006</v>
      </c>
      <c r="E1070" s="3">
        <v>180</v>
      </c>
      <c r="F1070" s="3" t="s">
        <v>1647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3656</v>
      </c>
      <c r="C1071" s="3">
        <v>9.8502500000000008</v>
      </c>
      <c r="D1071" s="3">
        <v>-73.265472220000007</v>
      </c>
      <c r="E1071" s="3">
        <v>100</v>
      </c>
      <c r="F1071" s="3" t="s">
        <v>1647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3657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3658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3659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3660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3661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3662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3663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3664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3665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3666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3667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3668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3669</v>
      </c>
      <c r="C1084" s="3">
        <v>9.7063055560000002</v>
      </c>
      <c r="D1084" s="3">
        <v>-73.859444440000004</v>
      </c>
      <c r="E1084" s="3">
        <v>120</v>
      </c>
      <c r="F1084" s="3" t="s">
        <v>3410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3670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3671</v>
      </c>
      <c r="C1086" s="3">
        <v>9.6569722220000003</v>
      </c>
      <c r="D1086" s="3">
        <v>-73.743694439999999</v>
      </c>
      <c r="E1086" s="3">
        <v>30</v>
      </c>
      <c r="F1086" s="3" t="s">
        <v>1663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3672</v>
      </c>
      <c r="C1087" s="3">
        <v>9.8610000000000007</v>
      </c>
      <c r="D1087" s="3">
        <v>-74.076722219999994</v>
      </c>
      <c r="E1087" s="3">
        <v>100</v>
      </c>
      <c r="F1087" s="3" t="s">
        <v>3410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3673</v>
      </c>
      <c r="C1088" s="3">
        <v>9.7523780000000002</v>
      </c>
      <c r="D1088" s="3">
        <v>-74.811904999999996</v>
      </c>
      <c r="E1088" s="3">
        <v>15</v>
      </c>
      <c r="F1088" s="3" t="s">
        <v>1429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3674</v>
      </c>
      <c r="C1089" s="3">
        <v>9.7294429999999998</v>
      </c>
      <c r="D1089" s="3">
        <v>-74.964105000000004</v>
      </c>
      <c r="E1089" s="3">
        <v>80</v>
      </c>
      <c r="F1089" s="3" t="s">
        <v>3675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3676</v>
      </c>
      <c r="C1090" s="3">
        <v>9.8131749999999993</v>
      </c>
      <c r="D1090" s="3">
        <v>-74.855912000000004</v>
      </c>
      <c r="E1090" s="3">
        <v>20</v>
      </c>
      <c r="F1090" s="3" t="s">
        <v>1429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3677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3678</v>
      </c>
      <c r="C1092" s="3">
        <v>9.7156900000000004</v>
      </c>
      <c r="D1092" s="3">
        <v>-75.106448</v>
      </c>
      <c r="E1092" s="3">
        <v>152</v>
      </c>
      <c r="F1092" s="3" t="s">
        <v>3675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3679</v>
      </c>
      <c r="C1093" s="3">
        <v>9.7156900000000004</v>
      </c>
      <c r="D1093" s="3">
        <v>-75.106448</v>
      </c>
      <c r="E1093" s="3">
        <v>152</v>
      </c>
      <c r="F1093" s="3" t="s">
        <v>3675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3680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3681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3682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3683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3684</v>
      </c>
      <c r="C1098" s="3">
        <v>10.607379</v>
      </c>
      <c r="D1098" s="3">
        <v>-75.137851999999995</v>
      </c>
      <c r="E1098" s="3">
        <v>20</v>
      </c>
      <c r="F1098" s="3" t="s">
        <v>1361</v>
      </c>
      <c r="G1098" s="3" t="s">
        <v>2663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3685</v>
      </c>
      <c r="C1099" s="3">
        <v>9.8801199999999998</v>
      </c>
      <c r="D1099" s="3">
        <v>-75.254444000000007</v>
      </c>
      <c r="E1099" s="3">
        <v>70</v>
      </c>
      <c r="F1099" s="3" t="s">
        <v>1411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3686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3687</v>
      </c>
      <c r="C1101" s="3">
        <v>10.206340000000001</v>
      </c>
      <c r="D1101" s="3">
        <v>-75.210139999999996</v>
      </c>
      <c r="E1101" s="3">
        <v>10</v>
      </c>
      <c r="F1101" s="3" t="s">
        <v>1392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3688</v>
      </c>
      <c r="C1102" s="3">
        <v>10.090498</v>
      </c>
      <c r="D1102" s="3">
        <v>-75.142433999999994</v>
      </c>
      <c r="E1102" s="3">
        <v>70</v>
      </c>
      <c r="F1102" s="3" t="s">
        <v>1418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3689</v>
      </c>
      <c r="C1103" s="3">
        <v>10.433833330000001</v>
      </c>
      <c r="D1103" s="3">
        <v>-75.131583329999998</v>
      </c>
      <c r="E1103" s="3">
        <v>15</v>
      </c>
      <c r="F1103" s="3" t="s">
        <v>1366</v>
      </c>
      <c r="G1103" s="3" t="s">
        <v>2663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3690</v>
      </c>
      <c r="C1104" s="3">
        <v>10.114425000000001</v>
      </c>
      <c r="D1104" s="3">
        <v>-75.207398999999995</v>
      </c>
      <c r="E1104" s="3">
        <v>50</v>
      </c>
      <c r="F1104" s="3" t="s">
        <v>1392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3691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3692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3693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3694</v>
      </c>
      <c r="C1108" s="3">
        <v>10.40833333</v>
      </c>
      <c r="D1108" s="3">
        <v>-75.127222219999993</v>
      </c>
      <c r="E1108" s="3">
        <v>10</v>
      </c>
      <c r="F1108" s="3" t="s">
        <v>1366</v>
      </c>
      <c r="G1108" s="3" t="s">
        <v>2663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3695</v>
      </c>
      <c r="C1109" s="3">
        <v>10.133861</v>
      </c>
      <c r="D1109" s="3">
        <v>-75.23124</v>
      </c>
      <c r="E1109" s="3">
        <v>8</v>
      </c>
      <c r="F1109" s="3" t="s">
        <v>1392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3696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3697</v>
      </c>
      <c r="C1111" s="3">
        <v>9.8451050000000002</v>
      </c>
      <c r="D1111" s="3">
        <v>-75.293780999999996</v>
      </c>
      <c r="E1111" s="3">
        <v>60</v>
      </c>
      <c r="F1111" s="3" t="s">
        <v>3675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3698</v>
      </c>
      <c r="C1112" s="3">
        <v>9.8738888889999998</v>
      </c>
      <c r="D1112" s="3">
        <v>-75.215833329999995</v>
      </c>
      <c r="E1112" s="3">
        <v>60</v>
      </c>
      <c r="F1112" s="3" t="s">
        <v>1411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3699</v>
      </c>
      <c r="C1113" s="3">
        <v>9.9493055560000005</v>
      </c>
      <c r="D1113" s="3">
        <v>-75.21719444</v>
      </c>
      <c r="E1113" s="3">
        <v>70</v>
      </c>
      <c r="F1113" s="3" t="s">
        <v>1418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3700</v>
      </c>
      <c r="C1114" s="3">
        <v>9.9583333330000006</v>
      </c>
      <c r="D1114" s="3">
        <v>-75.186111109999999</v>
      </c>
      <c r="E1114" s="3">
        <v>100</v>
      </c>
      <c r="F1114" s="3" t="s">
        <v>1418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3701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3702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3703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3704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3705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2663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3706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3707</v>
      </c>
      <c r="C1121" s="3">
        <v>10.49</v>
      </c>
      <c r="D1121" s="3">
        <v>-75.126944440000003</v>
      </c>
      <c r="E1121" s="3">
        <v>10</v>
      </c>
      <c r="F1121" s="3" t="s">
        <v>1366</v>
      </c>
      <c r="G1121" s="3" t="s">
        <v>2663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3708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3709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2663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3710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2663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3711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2663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3712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2663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3713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2663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3714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2663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3715</v>
      </c>
      <c r="C1129" s="3">
        <v>10.509383</v>
      </c>
      <c r="D1129" s="3">
        <v>-74.825536999999997</v>
      </c>
      <c r="E1129" s="3">
        <v>5</v>
      </c>
      <c r="F1129" s="3" t="s">
        <v>908</v>
      </c>
      <c r="G1129" s="3" t="s">
        <v>2663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3716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2663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3717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2663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3718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2663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3719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2663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3720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3721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3722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3723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3724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3725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3726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3727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3728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3729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3730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3731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3732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3733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3734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3735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3736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3737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3738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3739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3740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3741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3742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3743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3744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3745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3746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3747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3748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3749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3750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3751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3752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3753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3754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3755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3756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3757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3758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3759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3760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3761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3762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3763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3764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3765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3766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3767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3768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3769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3770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3771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3772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3773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3774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3775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3776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3777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3778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3779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3780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3781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3782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3783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3784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3785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3786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3787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3788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3789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3790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3791</v>
      </c>
      <c r="C1205" s="3">
        <v>4.5229166669999996</v>
      </c>
      <c r="D1205" s="3">
        <v>-73.92658333</v>
      </c>
      <c r="E1205" s="3">
        <v>1950</v>
      </c>
      <c r="F1205" s="3" t="s">
        <v>1089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3792</v>
      </c>
      <c r="C1206" s="3">
        <v>4.4865277780000001</v>
      </c>
      <c r="D1206" s="3">
        <v>-73.890416669999993</v>
      </c>
      <c r="E1206" s="3">
        <v>1900</v>
      </c>
      <c r="F1206" s="3" t="s">
        <v>1072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3793</v>
      </c>
      <c r="C1207" s="3">
        <v>4.2539170000000004</v>
      </c>
      <c r="D1207" s="3">
        <v>-74.002694000000005</v>
      </c>
      <c r="E1207" s="3">
        <v>2300</v>
      </c>
      <c r="F1207" s="3" t="s">
        <v>1048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3794</v>
      </c>
      <c r="C1208" s="3">
        <v>4.17225</v>
      </c>
      <c r="D1208" s="3">
        <v>-74.146000000000001</v>
      </c>
      <c r="E1208" s="3">
        <v>2800</v>
      </c>
      <c r="F1208" s="3" t="s">
        <v>2923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3795</v>
      </c>
      <c r="C1209" s="3">
        <v>4.1333333330000004</v>
      </c>
      <c r="D1209" s="3">
        <v>-74.05</v>
      </c>
      <c r="E1209" s="3">
        <v>2300</v>
      </c>
      <c r="F1209" s="3" t="s">
        <v>1048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3796</v>
      </c>
      <c r="C1210" s="3">
        <v>4.2188888889999996</v>
      </c>
      <c r="D1210" s="3">
        <v>-74.146861110000003</v>
      </c>
      <c r="E1210" s="3">
        <v>3150</v>
      </c>
      <c r="F1210" s="3" t="s">
        <v>2923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3797</v>
      </c>
      <c r="C1211" s="3">
        <v>4.587059</v>
      </c>
      <c r="D1211" s="3">
        <v>-73.995885000000001</v>
      </c>
      <c r="E1211" s="3">
        <v>3195</v>
      </c>
      <c r="F1211" s="3" t="s">
        <v>1089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3798</v>
      </c>
      <c r="C1212" s="3">
        <v>4.1966666669999997</v>
      </c>
      <c r="D1212" s="3">
        <v>-74.190944439999996</v>
      </c>
      <c r="E1212" s="3">
        <v>3150</v>
      </c>
      <c r="F1212" s="3" t="s">
        <v>2923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3799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3800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3801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3802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3803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3804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3805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3806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3807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3808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3809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3810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3811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3812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3813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3814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3815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3816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3817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3818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3819</v>
      </c>
      <c r="C1233" s="3">
        <v>4.6905277779999999</v>
      </c>
      <c r="D1233" s="3">
        <v>-73.522916670000001</v>
      </c>
      <c r="E1233" s="3">
        <v>1733</v>
      </c>
      <c r="F1233" s="3" t="s">
        <v>1039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3820</v>
      </c>
      <c r="C1234" s="3">
        <v>4.7126944440000003</v>
      </c>
      <c r="D1234" s="3">
        <v>-73.52069444</v>
      </c>
      <c r="E1234" s="3">
        <v>1650</v>
      </c>
      <c r="F1234" s="3" t="s">
        <v>1039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3821</v>
      </c>
      <c r="C1235" s="3">
        <v>4.7233055559999997</v>
      </c>
      <c r="D1235" s="3">
        <v>-73.470555559999994</v>
      </c>
      <c r="E1235" s="3">
        <v>1791</v>
      </c>
      <c r="F1235" s="3" t="s">
        <v>1039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3822</v>
      </c>
      <c r="C1236" s="3">
        <v>4.6751666670000001</v>
      </c>
      <c r="D1236" s="3">
        <v>-73.482138890000002</v>
      </c>
      <c r="E1236" s="3">
        <v>23</v>
      </c>
      <c r="F1236" s="3" t="s">
        <v>1039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3823</v>
      </c>
      <c r="C1237" s="3">
        <v>4.704916667</v>
      </c>
      <c r="D1237" s="3">
        <v>-73.444888890000001</v>
      </c>
      <c r="E1237" s="3">
        <v>23</v>
      </c>
      <c r="F1237" s="3" t="s">
        <v>1039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3824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3825</v>
      </c>
      <c r="C1239" s="3">
        <v>4.8288055559999998</v>
      </c>
      <c r="D1239" s="3">
        <v>-73.769277779999996</v>
      </c>
      <c r="E1239" s="3">
        <v>2802</v>
      </c>
      <c r="F1239" s="3" t="s">
        <v>1125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3826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3827</v>
      </c>
      <c r="C1241" s="3">
        <v>4.7523888889999997</v>
      </c>
      <c r="D1241" s="3">
        <v>-73.528583330000004</v>
      </c>
      <c r="E1241" s="3">
        <v>1929</v>
      </c>
      <c r="F1241" s="3" t="s">
        <v>1044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3828</v>
      </c>
      <c r="C1242" s="3">
        <v>4.8579722219999999</v>
      </c>
      <c r="D1242" s="3">
        <v>-73.745388890000001</v>
      </c>
      <c r="E1242" s="3">
        <v>2963</v>
      </c>
      <c r="F1242" s="3" t="s">
        <v>1125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3829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3830</v>
      </c>
      <c r="C1244" s="3">
        <v>4.815694444</v>
      </c>
      <c r="D1244" s="3">
        <v>-73.419777780000004</v>
      </c>
      <c r="E1244" s="3">
        <v>1845</v>
      </c>
      <c r="F1244" s="3" t="s">
        <v>1044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3831</v>
      </c>
      <c r="C1245" s="3">
        <v>4.7814166670000002</v>
      </c>
      <c r="D1245" s="3">
        <v>-73.489055559999997</v>
      </c>
      <c r="E1245" s="3">
        <v>1943</v>
      </c>
      <c r="F1245" s="3" t="s">
        <v>1044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3832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3833</v>
      </c>
      <c r="C1247" s="3">
        <v>4.796777778</v>
      </c>
      <c r="D1247" s="3">
        <v>-73.407194439999998</v>
      </c>
      <c r="E1247" s="3">
        <v>1649</v>
      </c>
      <c r="F1247" s="3" t="s">
        <v>1044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3834</v>
      </c>
      <c r="C1248" s="3">
        <v>4.8528333330000004</v>
      </c>
      <c r="D1248" s="3">
        <v>-73.392972220000004</v>
      </c>
      <c r="E1248" s="3">
        <v>1757</v>
      </c>
      <c r="F1248" s="3" t="s">
        <v>1044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3835</v>
      </c>
      <c r="C1249" s="3">
        <v>5.3995277780000004</v>
      </c>
      <c r="D1249" s="3">
        <v>-73.332972220000002</v>
      </c>
      <c r="E1249" s="3">
        <v>2360</v>
      </c>
      <c r="F1249" s="3" t="s">
        <v>540</v>
      </c>
      <c r="G1249" s="3" t="s">
        <v>504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3836</v>
      </c>
      <c r="C1250" s="3">
        <v>5.3830555560000004</v>
      </c>
      <c r="D1250" s="3">
        <v>-73.602888890000003</v>
      </c>
      <c r="E1250" s="3">
        <v>2630</v>
      </c>
      <c r="F1250" s="3" t="s">
        <v>538</v>
      </c>
      <c r="G1250" s="3" t="s">
        <v>504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3837</v>
      </c>
      <c r="C1251" s="3">
        <v>5.3177500000000002</v>
      </c>
      <c r="D1251" s="3">
        <v>-73.496361109999995</v>
      </c>
      <c r="E1251" s="3">
        <v>2400</v>
      </c>
      <c r="F1251" s="3" t="s">
        <v>1510</v>
      </c>
      <c r="G1251" s="3" t="s">
        <v>504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3838</v>
      </c>
      <c r="C1252" s="3">
        <v>5.3152777779999996</v>
      </c>
      <c r="D1252" s="3">
        <v>-73.395944439999994</v>
      </c>
      <c r="E1252" s="3">
        <v>2115</v>
      </c>
      <c r="F1252" s="3" t="s">
        <v>533</v>
      </c>
      <c r="G1252" s="3" t="s">
        <v>504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3839</v>
      </c>
      <c r="C1253" s="3">
        <v>5.2195555560000004</v>
      </c>
      <c r="D1253" s="3">
        <v>-73.347916670000004</v>
      </c>
      <c r="E1253" s="3">
        <v>2150</v>
      </c>
      <c r="F1253" s="3" t="s">
        <v>581</v>
      </c>
      <c r="G1253" s="3" t="s">
        <v>504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3840</v>
      </c>
      <c r="C1254" s="3">
        <v>5.1648611109999996</v>
      </c>
      <c r="D1254" s="3">
        <v>-73.364249999999998</v>
      </c>
      <c r="E1254" s="3">
        <v>1900</v>
      </c>
      <c r="F1254" s="3" t="s">
        <v>581</v>
      </c>
      <c r="G1254" s="3" t="s">
        <v>504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3841</v>
      </c>
      <c r="C1255" s="3">
        <v>5.0788611110000002</v>
      </c>
      <c r="D1255" s="3">
        <v>-73.368527779999994</v>
      </c>
      <c r="E1255" s="3">
        <v>1700</v>
      </c>
      <c r="F1255" s="3" t="s">
        <v>571</v>
      </c>
      <c r="G1255" s="3" t="s">
        <v>504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3842</v>
      </c>
      <c r="C1256" s="3">
        <v>4.9834722219999996</v>
      </c>
      <c r="D1256" s="3">
        <v>-73.43305556</v>
      </c>
      <c r="E1256" s="3">
        <v>1600</v>
      </c>
      <c r="F1256" s="3" t="s">
        <v>511</v>
      </c>
      <c r="G1256" s="3" t="s">
        <v>504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3843</v>
      </c>
      <c r="C1257" s="3">
        <v>4.9760833330000001</v>
      </c>
      <c r="D1257" s="3">
        <v>-73.499305559999996</v>
      </c>
      <c r="E1257" s="3">
        <v>1580</v>
      </c>
      <c r="F1257" s="3" t="s">
        <v>1454</v>
      </c>
      <c r="G1257" s="3" t="s">
        <v>504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3844</v>
      </c>
      <c r="C1258" s="3">
        <v>4.9502499999999996</v>
      </c>
      <c r="D1258" s="3">
        <v>-73.307972219999996</v>
      </c>
      <c r="E1258" s="3">
        <v>1200</v>
      </c>
      <c r="F1258" s="3" t="s">
        <v>510</v>
      </c>
      <c r="G1258" s="3" t="s">
        <v>504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3845</v>
      </c>
      <c r="C1259" s="3">
        <v>4.733333333</v>
      </c>
      <c r="D1259" s="3">
        <v>-73.2</v>
      </c>
      <c r="E1259" s="3">
        <v>400</v>
      </c>
      <c r="F1259" s="3" t="s">
        <v>552</v>
      </c>
      <c r="G1259" s="3" t="s">
        <v>504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3846</v>
      </c>
      <c r="C1260" s="3">
        <v>4.8607777780000001</v>
      </c>
      <c r="D1260" s="3">
        <v>-73.256749999999997</v>
      </c>
      <c r="E1260" s="3">
        <v>850</v>
      </c>
      <c r="F1260" s="3" t="s">
        <v>552</v>
      </c>
      <c r="G1260" s="3" t="s">
        <v>504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3847</v>
      </c>
      <c r="C1261" s="3">
        <v>4.8863611110000003</v>
      </c>
      <c r="D1261" s="3">
        <v>-73.366736110000005</v>
      </c>
      <c r="E1261" s="3">
        <v>1850</v>
      </c>
      <c r="F1261" s="3" t="s">
        <v>1445</v>
      </c>
      <c r="G1261" s="3" t="s">
        <v>504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3848</v>
      </c>
      <c r="C1262" s="3">
        <v>5.1392499999999997</v>
      </c>
      <c r="D1262" s="3">
        <v>-73.395638890000001</v>
      </c>
      <c r="E1262" s="3">
        <v>2160</v>
      </c>
      <c r="F1262" s="3" t="s">
        <v>580</v>
      </c>
      <c r="G1262" s="3" t="s">
        <v>504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3849</v>
      </c>
      <c r="C1263" s="3">
        <v>4.9708333329999999</v>
      </c>
      <c r="D1263" s="3">
        <v>-73.379861109999993</v>
      </c>
      <c r="E1263" s="3">
        <v>1954</v>
      </c>
      <c r="F1263" s="3" t="s">
        <v>508</v>
      </c>
      <c r="G1263" s="3" t="s">
        <v>504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3850</v>
      </c>
      <c r="C1264" s="3">
        <v>5.4228222219999997</v>
      </c>
      <c r="D1264" s="3">
        <v>-73.375777780000007</v>
      </c>
      <c r="E1264" s="3">
        <v>3250</v>
      </c>
      <c r="F1264" s="3" t="s">
        <v>548</v>
      </c>
      <c r="G1264" s="3" t="s">
        <v>504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3851</v>
      </c>
      <c r="C1265" s="3">
        <v>4.9504166669999998</v>
      </c>
      <c r="D1265" s="3">
        <v>-73.410166669999995</v>
      </c>
      <c r="E1265" s="3">
        <v>2150</v>
      </c>
      <c r="F1265" s="3" t="s">
        <v>508</v>
      </c>
      <c r="G1265" s="3" t="s">
        <v>504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3852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3853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3854</v>
      </c>
      <c r="C1268" s="3">
        <v>4.9314166669999997</v>
      </c>
      <c r="D1268" s="3">
        <v>-73.350361109999994</v>
      </c>
      <c r="E1268" s="3">
        <v>1780</v>
      </c>
      <c r="F1268" s="3" t="s">
        <v>510</v>
      </c>
      <c r="G1268" s="3" t="s">
        <v>504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3855</v>
      </c>
      <c r="C1269" s="3">
        <v>5.0566111109999996</v>
      </c>
      <c r="D1269" s="3">
        <v>-73.426916669999997</v>
      </c>
      <c r="E1269" s="3">
        <v>1830</v>
      </c>
      <c r="F1269" s="3" t="s">
        <v>1506</v>
      </c>
      <c r="G1269" s="3" t="s">
        <v>504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3856</v>
      </c>
      <c r="C1270" s="3">
        <v>5.3526944439999999</v>
      </c>
      <c r="D1270" s="3">
        <v>-73.453777779999996</v>
      </c>
      <c r="E1270" s="3">
        <v>2438</v>
      </c>
      <c r="F1270" s="3" t="s">
        <v>535</v>
      </c>
      <c r="G1270" s="3" t="s">
        <v>504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3857</v>
      </c>
      <c r="C1271" s="3">
        <v>5.0222777780000003</v>
      </c>
      <c r="D1271" s="3">
        <v>-73.449166669999997</v>
      </c>
      <c r="E1271" s="3">
        <v>1930</v>
      </c>
      <c r="F1271" s="3" t="s">
        <v>575</v>
      </c>
      <c r="G1271" s="3" t="s">
        <v>504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3858</v>
      </c>
      <c r="C1272" s="3">
        <v>5.4222222220000003</v>
      </c>
      <c r="D1272" s="3">
        <v>-73.349416669999997</v>
      </c>
      <c r="E1272" s="3">
        <v>2200</v>
      </c>
      <c r="F1272" s="3" t="s">
        <v>540</v>
      </c>
      <c r="G1272" s="3" t="s">
        <v>504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3859</v>
      </c>
      <c r="C1273" s="3">
        <v>4.9743611110000003</v>
      </c>
      <c r="D1273" s="3">
        <v>-73.316749999999999</v>
      </c>
      <c r="E1273" s="3">
        <v>1300</v>
      </c>
      <c r="F1273" s="3" t="s">
        <v>510</v>
      </c>
      <c r="G1273" s="3" t="s">
        <v>504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3860</v>
      </c>
      <c r="C1274" s="3">
        <v>5.2829722219999997</v>
      </c>
      <c r="D1274" s="3">
        <v>-73.169277780000002</v>
      </c>
      <c r="E1274" s="3">
        <v>1720</v>
      </c>
      <c r="F1274" s="3" t="s">
        <v>1519</v>
      </c>
      <c r="G1274" s="3" t="s">
        <v>504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3861</v>
      </c>
      <c r="C1275" s="3">
        <v>5.1837222220000001</v>
      </c>
      <c r="D1275" s="3">
        <v>-73.086722219999999</v>
      </c>
      <c r="E1275" s="3">
        <v>1370</v>
      </c>
      <c r="F1275" s="3" t="s">
        <v>1439</v>
      </c>
      <c r="G1275" s="3" t="s">
        <v>504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3862</v>
      </c>
      <c r="C1276" s="3">
        <v>5.0963611110000002</v>
      </c>
      <c r="D1276" s="3">
        <v>-73.053222222000002</v>
      </c>
      <c r="E1276" s="3">
        <v>1350</v>
      </c>
      <c r="F1276" s="3" t="s">
        <v>1473</v>
      </c>
      <c r="G1276" s="3" t="s">
        <v>504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3863</v>
      </c>
      <c r="C1277" s="3">
        <v>5.0136111110000003</v>
      </c>
      <c r="D1277" s="3">
        <v>-73.203444439999998</v>
      </c>
      <c r="E1277" s="3">
        <v>1600</v>
      </c>
      <c r="F1277" s="3" t="s">
        <v>570</v>
      </c>
      <c r="G1277" s="3" t="s">
        <v>504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3864</v>
      </c>
      <c r="C1278" s="3">
        <v>4.8197777779999997</v>
      </c>
      <c r="D1278" s="3">
        <v>-73.169861109999999</v>
      </c>
      <c r="E1278" s="3">
        <v>400</v>
      </c>
      <c r="F1278" s="3" t="s">
        <v>543</v>
      </c>
      <c r="G1278" s="3" t="s">
        <v>504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3865</v>
      </c>
      <c r="C1279" s="3">
        <v>4.8603888890000002</v>
      </c>
      <c r="D1279" s="3">
        <v>-73.234083330000004</v>
      </c>
      <c r="E1279" s="3">
        <v>450</v>
      </c>
      <c r="F1279" s="3" t="s">
        <v>552</v>
      </c>
      <c r="G1279" s="3" t="s">
        <v>504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3866</v>
      </c>
      <c r="C1280" s="3">
        <v>5.1013888889999999</v>
      </c>
      <c r="D1280" s="3">
        <v>-73.251416669999998</v>
      </c>
      <c r="E1280" s="3">
        <v>1790</v>
      </c>
      <c r="F1280" s="3" t="s">
        <v>571</v>
      </c>
      <c r="G1280" s="3" t="s">
        <v>504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3867</v>
      </c>
      <c r="C1281" s="3">
        <v>5.0051388890000004</v>
      </c>
      <c r="D1281" s="3">
        <v>-73.258611110000004</v>
      </c>
      <c r="E1281" s="3">
        <v>2250</v>
      </c>
      <c r="F1281" s="3" t="s">
        <v>510</v>
      </c>
      <c r="G1281" s="3" t="s">
        <v>504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3868</v>
      </c>
      <c r="C1282" s="3">
        <v>5.3584166670000002</v>
      </c>
      <c r="D1282" s="3">
        <v>-73.203611109999997</v>
      </c>
      <c r="E1282" s="3">
        <v>2120</v>
      </c>
      <c r="F1282" s="3" t="s">
        <v>537</v>
      </c>
      <c r="G1282" s="3" t="s">
        <v>504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3869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504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3870</v>
      </c>
      <c r="C1284" s="3">
        <v>5.0345000000000004</v>
      </c>
      <c r="D1284" s="3">
        <v>-73.103666669999996</v>
      </c>
      <c r="E1284" s="3">
        <v>1300</v>
      </c>
      <c r="F1284" s="3" t="s">
        <v>570</v>
      </c>
      <c r="G1284" s="3" t="s">
        <v>504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3871</v>
      </c>
      <c r="C1285" s="3">
        <v>5.0034999999999998</v>
      </c>
      <c r="D1285" s="3">
        <v>-73.049722220000007</v>
      </c>
      <c r="E1285" s="3">
        <v>1200</v>
      </c>
      <c r="F1285" s="3" t="s">
        <v>570</v>
      </c>
      <c r="G1285" s="3" t="s">
        <v>504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3872</v>
      </c>
      <c r="C1286" s="3">
        <v>5.2833333329999999</v>
      </c>
      <c r="D1286" s="3">
        <v>-72.983333329999994</v>
      </c>
      <c r="E1286" s="3">
        <v>1725</v>
      </c>
      <c r="F1286" s="3" t="s">
        <v>1434</v>
      </c>
      <c r="G1286" s="3" t="s">
        <v>504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3873</v>
      </c>
      <c r="C1287" s="3">
        <v>5.3666666669999996</v>
      </c>
      <c r="D1287" s="3">
        <v>-72.916666669999998</v>
      </c>
      <c r="E1287" s="3">
        <v>2575</v>
      </c>
      <c r="F1287" s="3" t="s">
        <v>1434</v>
      </c>
      <c r="G1287" s="3" t="s">
        <v>504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3874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3875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504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3876</v>
      </c>
      <c r="C1290" s="3">
        <v>5.516666667</v>
      </c>
      <c r="D1290" s="3">
        <v>-72.883333329999999</v>
      </c>
      <c r="E1290" s="3">
        <v>335</v>
      </c>
      <c r="F1290" s="3" t="s">
        <v>1434</v>
      </c>
      <c r="G1290" s="3" t="s">
        <v>504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3877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3878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3879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3880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3881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3882</v>
      </c>
      <c r="C1296" s="3">
        <v>4.9373611110000004</v>
      </c>
      <c r="D1296" s="3">
        <v>-72.665888890000005</v>
      </c>
      <c r="E1296" s="3">
        <v>180</v>
      </c>
      <c r="F1296" s="3" t="s">
        <v>600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3883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3884</v>
      </c>
      <c r="C1298" s="3">
        <v>4.5902778</v>
      </c>
      <c r="D1298" s="3">
        <v>-71.779722000000007</v>
      </c>
      <c r="E1298" s="3">
        <v>148</v>
      </c>
      <c r="F1298" s="3" t="s">
        <v>1560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3885</v>
      </c>
      <c r="C1299" s="3">
        <v>4.4418333329999999</v>
      </c>
      <c r="D1299" s="3">
        <v>-72.152388889999997</v>
      </c>
      <c r="E1299" s="3">
        <v>147</v>
      </c>
      <c r="F1299" s="3" t="s">
        <v>1560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3886</v>
      </c>
      <c r="C1300" s="3">
        <v>5.6141388890000004</v>
      </c>
      <c r="D1300" s="3">
        <v>-72.867666670000006</v>
      </c>
      <c r="E1300" s="3">
        <v>3400</v>
      </c>
      <c r="F1300" s="3" t="s">
        <v>569</v>
      </c>
      <c r="G1300" s="3" t="s">
        <v>504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3887</v>
      </c>
      <c r="C1301" s="3">
        <v>5.2043888889999996</v>
      </c>
      <c r="D1301" s="3">
        <v>-72.90288889</v>
      </c>
      <c r="E1301" s="3">
        <v>180</v>
      </c>
      <c r="F1301" s="3" t="s">
        <v>577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3888</v>
      </c>
      <c r="C1302" s="3">
        <v>5.0095277779999998</v>
      </c>
      <c r="D1302" s="3">
        <v>-72.544055560000004</v>
      </c>
      <c r="E1302" s="3">
        <v>290</v>
      </c>
      <c r="F1302" s="3" t="s">
        <v>582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3889</v>
      </c>
      <c r="C1303" s="3">
        <v>5.3029444440000004</v>
      </c>
      <c r="D1303" s="3">
        <v>-72.701944440000005</v>
      </c>
      <c r="E1303" s="3">
        <v>842</v>
      </c>
      <c r="F1303" s="3" t="s">
        <v>589</v>
      </c>
      <c r="G1303" s="3" t="s">
        <v>504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3890</v>
      </c>
      <c r="C1304" s="3">
        <v>5.0919166669999996</v>
      </c>
      <c r="D1304" s="3">
        <v>-72.458583329999996</v>
      </c>
      <c r="E1304" s="3">
        <v>190</v>
      </c>
      <c r="F1304" s="3" t="s">
        <v>582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3891</v>
      </c>
      <c r="C1305" s="3">
        <v>5.0272577780000001</v>
      </c>
      <c r="D1305" s="3">
        <v>-72.869841667000003</v>
      </c>
      <c r="E1305" s="3">
        <v>460</v>
      </c>
      <c r="F1305" s="3" t="s">
        <v>600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3892</v>
      </c>
      <c r="C1306" s="3">
        <v>5.1770833329999997</v>
      </c>
      <c r="D1306" s="3">
        <v>-72.547388889999993</v>
      </c>
      <c r="E1306" s="3">
        <v>380</v>
      </c>
      <c r="F1306" s="3" t="s">
        <v>582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3893</v>
      </c>
      <c r="C1307" s="3">
        <v>5.4072777780000001</v>
      </c>
      <c r="D1307" s="3">
        <v>-72.717222219999996</v>
      </c>
      <c r="E1307" s="3">
        <v>1550</v>
      </c>
      <c r="F1307" s="3" t="s">
        <v>589</v>
      </c>
      <c r="G1307" s="3" t="s">
        <v>504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3894</v>
      </c>
      <c r="C1308" s="3">
        <v>5.5236111110000001</v>
      </c>
      <c r="D1308" s="3">
        <v>-72.79097222</v>
      </c>
      <c r="E1308" s="3">
        <v>2950</v>
      </c>
      <c r="F1308" s="3" t="s">
        <v>1434</v>
      </c>
      <c r="G1308" s="3" t="s">
        <v>504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3895</v>
      </c>
      <c r="C1309" s="3">
        <v>5.4530555559999998</v>
      </c>
      <c r="D1309" s="3">
        <v>-72.456249999999997</v>
      </c>
      <c r="E1309" s="3">
        <v>656</v>
      </c>
      <c r="F1309" s="3" t="s">
        <v>502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3896</v>
      </c>
      <c r="C1310" s="3">
        <v>5.4132499999999997</v>
      </c>
      <c r="D1310" s="3">
        <v>-72.298305560000003</v>
      </c>
      <c r="E1310" s="3">
        <v>330</v>
      </c>
      <c r="F1310" s="3" t="s">
        <v>502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3897</v>
      </c>
      <c r="C1311" s="3">
        <v>5.4918888890000002</v>
      </c>
      <c r="D1311" s="3">
        <v>-72.229361109999999</v>
      </c>
      <c r="E1311" s="3">
        <v>395</v>
      </c>
      <c r="F1311" s="3" t="s">
        <v>502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3898</v>
      </c>
      <c r="C1312" s="3">
        <v>5.6091111109999998</v>
      </c>
      <c r="D1312" s="3">
        <v>-72.067805559999996</v>
      </c>
      <c r="E1312" s="3">
        <v>345</v>
      </c>
      <c r="F1312" s="3" t="s">
        <v>3899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3900</v>
      </c>
      <c r="C1313" s="3">
        <v>5.3204444439999996</v>
      </c>
      <c r="D1313" s="3">
        <v>-72.387500000000003</v>
      </c>
      <c r="E1313" s="3">
        <v>325</v>
      </c>
      <c r="F1313" s="3" t="s">
        <v>502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3901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3902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3903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3904</v>
      </c>
      <c r="C1317" s="3">
        <v>5.4204999999999997</v>
      </c>
      <c r="D1317" s="3">
        <v>-71.728055560000001</v>
      </c>
      <c r="E1317" s="3">
        <v>170</v>
      </c>
      <c r="F1317" s="3" t="s">
        <v>3905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3906</v>
      </c>
      <c r="C1318" s="3">
        <v>5.7261388889999996</v>
      </c>
      <c r="D1318" s="3">
        <v>-71.992888890000003</v>
      </c>
      <c r="E1318" s="3">
        <v>300</v>
      </c>
      <c r="F1318" s="3" t="s">
        <v>557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3907</v>
      </c>
      <c r="C1319" s="3">
        <v>5.7471944439999998</v>
      </c>
      <c r="D1319" s="3">
        <v>-72.102999999999994</v>
      </c>
      <c r="E1319" s="3">
        <v>350</v>
      </c>
      <c r="F1319" s="3" t="s">
        <v>507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3908</v>
      </c>
      <c r="C1320" s="3">
        <v>5.6343888890000002</v>
      </c>
      <c r="D1320" s="3">
        <v>-72.00263889</v>
      </c>
      <c r="E1320" s="3">
        <v>320</v>
      </c>
      <c r="F1320" s="3" t="s">
        <v>557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3909</v>
      </c>
      <c r="C1321" s="3">
        <v>6.0116666670000001</v>
      </c>
      <c r="D1321" s="3">
        <v>-72.529277780000001</v>
      </c>
      <c r="E1321" s="3">
        <v>3590</v>
      </c>
      <c r="F1321" s="3" t="s">
        <v>1155</v>
      </c>
      <c r="G1321" s="3" t="s">
        <v>504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3910</v>
      </c>
      <c r="C1322" s="3">
        <v>5.8185833330000003</v>
      </c>
      <c r="D1322" s="3">
        <v>-72.166777780000004</v>
      </c>
      <c r="E1322" s="3">
        <v>117</v>
      </c>
      <c r="F1322" s="3" t="s">
        <v>507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3911</v>
      </c>
      <c r="C1323" s="3">
        <v>6.0956111110000002</v>
      </c>
      <c r="D1323" s="3">
        <v>-69.423416669999995</v>
      </c>
      <c r="E1323" s="3">
        <v>94</v>
      </c>
      <c r="F1323" s="3" t="s">
        <v>1660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3912</v>
      </c>
      <c r="C1324" s="3">
        <v>6.1761939999999997</v>
      </c>
      <c r="D1324" s="3">
        <v>-69.128156000000004</v>
      </c>
      <c r="E1324" s="3">
        <v>81</v>
      </c>
      <c r="F1324" s="3" t="s">
        <v>1660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3913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3914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3915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3916</v>
      </c>
      <c r="C1328" s="3">
        <v>5.3852460000000004</v>
      </c>
      <c r="D1328" s="3">
        <v>-70.634867</v>
      </c>
      <c r="E1328" s="3">
        <v>112</v>
      </c>
      <c r="F1328" s="3" t="s">
        <v>1660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3917</v>
      </c>
      <c r="C1329" s="3">
        <v>5.7919720000000003</v>
      </c>
      <c r="D1329" s="3">
        <v>-69.987138999999999</v>
      </c>
      <c r="E1329" s="3">
        <v>99</v>
      </c>
      <c r="F1329" s="3" t="s">
        <v>1660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3918</v>
      </c>
      <c r="C1330" s="3">
        <v>6.0103055559999996</v>
      </c>
      <c r="D1330" s="3">
        <v>-69.843888890000002</v>
      </c>
      <c r="E1330" s="3">
        <v>98</v>
      </c>
      <c r="F1330" s="3" t="s">
        <v>1660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3919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3920</v>
      </c>
      <c r="C1332" s="3">
        <v>5.9000027780000002</v>
      </c>
      <c r="D1332" s="3">
        <v>-72.004166670000004</v>
      </c>
      <c r="E1332" s="3">
        <v>500</v>
      </c>
      <c r="F1332" s="3" t="s">
        <v>529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3921</v>
      </c>
      <c r="C1333" s="3">
        <v>5.9342499999999996</v>
      </c>
      <c r="D1333" s="3">
        <v>-71.833916669999994</v>
      </c>
      <c r="E1333" s="3">
        <v>350</v>
      </c>
      <c r="F1333" s="3" t="s">
        <v>1558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3922</v>
      </c>
      <c r="C1334" s="3">
        <v>5.8785277779999996</v>
      </c>
      <c r="D1334" s="3">
        <v>-71.887194440000002</v>
      </c>
      <c r="E1334" s="3">
        <v>342</v>
      </c>
      <c r="F1334" s="3" t="s">
        <v>529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3923</v>
      </c>
      <c r="C1335" s="3">
        <v>6.0882222219999997</v>
      </c>
      <c r="D1335" s="3">
        <v>-72.190638890000002</v>
      </c>
      <c r="E1335" s="3">
        <v>120</v>
      </c>
      <c r="F1335" s="3" t="s">
        <v>1567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3924</v>
      </c>
      <c r="C1336" s="3">
        <v>6.127916667</v>
      </c>
      <c r="D1336" s="3">
        <v>-72.010222220000003</v>
      </c>
      <c r="E1336" s="3">
        <v>575</v>
      </c>
      <c r="F1336" s="3" t="s">
        <v>1558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3925</v>
      </c>
      <c r="C1337" s="3">
        <v>6.2348888889999996</v>
      </c>
      <c r="D1337" s="3">
        <v>-71.975499999999997</v>
      </c>
      <c r="E1337" s="3">
        <v>860</v>
      </c>
      <c r="F1337" s="3" t="s">
        <v>522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3926</v>
      </c>
      <c r="C1338" s="3">
        <v>6.4561944440000003</v>
      </c>
      <c r="D1338" s="3">
        <v>-71.745027780000001</v>
      </c>
      <c r="E1338" s="3">
        <v>350</v>
      </c>
      <c r="F1338" s="3" t="s">
        <v>522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3927</v>
      </c>
      <c r="C1339" s="3">
        <v>6.5706388889999996</v>
      </c>
      <c r="D1339" s="3">
        <v>-71.707638889999998</v>
      </c>
      <c r="E1339" s="3">
        <v>300</v>
      </c>
      <c r="F1339" s="3" t="s">
        <v>522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3928</v>
      </c>
      <c r="C1340" s="3">
        <v>6.0418329999999996</v>
      </c>
      <c r="D1340" s="3">
        <v>-69.638750000000002</v>
      </c>
      <c r="E1340" s="3">
        <v>88</v>
      </c>
      <c r="F1340" s="3" t="s">
        <v>1348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3929</v>
      </c>
      <c r="C1341" s="3">
        <v>7.2980555560000004</v>
      </c>
      <c r="D1341" s="3">
        <v>-72.500555559999995</v>
      </c>
      <c r="E1341" s="3">
        <v>1560</v>
      </c>
      <c r="F1341" s="3" t="s">
        <v>832</v>
      </c>
      <c r="G1341" s="3" t="s">
        <v>741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3930</v>
      </c>
      <c r="C1342" s="3">
        <v>7.1394444439999996</v>
      </c>
      <c r="D1342" s="3">
        <v>-72.664722220000002</v>
      </c>
      <c r="E1342" s="3">
        <v>2410</v>
      </c>
      <c r="F1342" s="3" t="s">
        <v>816</v>
      </c>
      <c r="G1342" s="3" t="s">
        <v>741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3931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741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3932</v>
      </c>
      <c r="C1344" s="3">
        <v>7.0138888890000004</v>
      </c>
      <c r="D1344" s="3">
        <v>-72.680833329999999</v>
      </c>
      <c r="E1344" s="3">
        <v>3320</v>
      </c>
      <c r="F1344" s="3" t="s">
        <v>816</v>
      </c>
      <c r="G1344" s="3" t="s">
        <v>741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3933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3934</v>
      </c>
      <c r="C1346" s="3">
        <v>7.0277777779999999</v>
      </c>
      <c r="D1346" s="3">
        <v>-72.804444439999997</v>
      </c>
      <c r="E1346" s="3">
        <v>3824</v>
      </c>
      <c r="F1346" s="3" t="s">
        <v>804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3935</v>
      </c>
      <c r="C1347" s="3">
        <v>7.1983333329999999</v>
      </c>
      <c r="D1347" s="3">
        <v>-72.712777779999996</v>
      </c>
      <c r="E1347" s="3">
        <v>2650</v>
      </c>
      <c r="F1347" s="3" t="s">
        <v>1073</v>
      </c>
      <c r="G1347" s="3" t="s">
        <v>741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3936</v>
      </c>
      <c r="C1348" s="3">
        <v>7.1869444439999999</v>
      </c>
      <c r="D1348" s="3">
        <v>-72.868611110000003</v>
      </c>
      <c r="E1348" s="3">
        <v>3214</v>
      </c>
      <c r="F1348" s="3" t="s">
        <v>820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3937</v>
      </c>
      <c r="C1349" s="3">
        <v>7.2266666669999999</v>
      </c>
      <c r="D1349" s="3">
        <v>-72.44194444</v>
      </c>
      <c r="E1349" s="3">
        <v>1275</v>
      </c>
      <c r="F1349" s="3" t="s">
        <v>814</v>
      </c>
      <c r="G1349" s="3" t="s">
        <v>741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3938</v>
      </c>
      <c r="C1350" s="3">
        <v>7.0988888890000004</v>
      </c>
      <c r="D1350" s="3">
        <v>-72.300277780000002</v>
      </c>
      <c r="E1350" s="3">
        <v>1660</v>
      </c>
      <c r="F1350" s="3" t="s">
        <v>814</v>
      </c>
      <c r="G1350" s="3" t="s">
        <v>741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3939</v>
      </c>
      <c r="C1351" s="3">
        <v>7.0936111110000004</v>
      </c>
      <c r="D1351" s="3">
        <v>-72.252499999999998</v>
      </c>
      <c r="E1351" s="3">
        <v>850</v>
      </c>
      <c r="F1351" s="3" t="s">
        <v>814</v>
      </c>
      <c r="G1351" s="3" t="s">
        <v>741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3940</v>
      </c>
      <c r="C1352" s="3">
        <v>7.0061111110000001</v>
      </c>
      <c r="D1352" s="3">
        <v>-72.115833330000001</v>
      </c>
      <c r="E1352" s="3">
        <v>370</v>
      </c>
      <c r="F1352" s="3" t="s">
        <v>814</v>
      </c>
      <c r="G1352" s="3" t="s">
        <v>741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3941</v>
      </c>
      <c r="C1353" s="3">
        <v>6.9620800000000003</v>
      </c>
      <c r="D1353" s="3">
        <v>-71.851252000000002</v>
      </c>
      <c r="E1353" s="3">
        <v>197</v>
      </c>
      <c r="F1353" s="3" t="s">
        <v>3942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3943</v>
      </c>
      <c r="C1354" s="3">
        <v>7.0372222219999996</v>
      </c>
      <c r="D1354" s="3">
        <v>-71.419722219999997</v>
      </c>
      <c r="E1354" s="3">
        <v>100</v>
      </c>
      <c r="F1354" s="3" t="s">
        <v>827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3944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3945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3946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3947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3948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3949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3950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3951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3952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3951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3953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3951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3954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3951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3955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3951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3956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3951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3957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3951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3958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3951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3959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3951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3960</v>
      </c>
      <c r="C1370" s="3">
        <v>1.2024999999999999</v>
      </c>
      <c r="D1370" s="3">
        <v>-76.680833329999999</v>
      </c>
      <c r="E1370" s="3">
        <v>1400</v>
      </c>
      <c r="F1370" s="3" t="s">
        <v>671</v>
      </c>
      <c r="G1370" s="3" t="s">
        <v>625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3961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625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3962</v>
      </c>
      <c r="C1372" s="3">
        <v>0.96155555599999998</v>
      </c>
      <c r="D1372" s="3">
        <v>-76.441361110000003</v>
      </c>
      <c r="E1372" s="3">
        <v>500</v>
      </c>
      <c r="F1372" s="3" t="s">
        <v>686</v>
      </c>
      <c r="G1372" s="3" t="s">
        <v>625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3963</v>
      </c>
      <c r="C1373" s="3">
        <v>1.2805</v>
      </c>
      <c r="D1373" s="3">
        <v>-76.584194440000005</v>
      </c>
      <c r="E1373" s="3">
        <v>500</v>
      </c>
      <c r="F1373" s="3" t="s">
        <v>671</v>
      </c>
      <c r="G1373" s="3" t="s">
        <v>625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3964</v>
      </c>
      <c r="C1374" s="3">
        <v>1.6948333330000001</v>
      </c>
      <c r="D1374" s="3">
        <v>-76.571222219999996</v>
      </c>
      <c r="E1374" s="3">
        <v>1510</v>
      </c>
      <c r="F1374" s="3" t="s">
        <v>636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3965</v>
      </c>
      <c r="C1375" s="3">
        <v>1.026805556</v>
      </c>
      <c r="D1375" s="3">
        <v>-76.541527779999996</v>
      </c>
      <c r="E1375" s="3">
        <v>430</v>
      </c>
      <c r="F1375" s="3" t="s">
        <v>671</v>
      </c>
      <c r="G1375" s="3" t="s">
        <v>625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3966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625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3967</v>
      </c>
      <c r="C1377" s="3">
        <v>1.4283333330000001</v>
      </c>
      <c r="D1377" s="3">
        <v>-76.478861109999997</v>
      </c>
      <c r="E1377" s="3">
        <v>841</v>
      </c>
      <c r="F1377" s="3" t="s">
        <v>636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3968</v>
      </c>
      <c r="C1378" s="3">
        <v>1.576527778</v>
      </c>
      <c r="D1378" s="3">
        <v>-76.535611110000005</v>
      </c>
      <c r="E1378" s="3">
        <v>1155</v>
      </c>
      <c r="F1378" s="3" t="s">
        <v>636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3969</v>
      </c>
      <c r="C1379" s="3">
        <v>1.900416667</v>
      </c>
      <c r="D1379" s="3">
        <v>-76.668750000000003</v>
      </c>
      <c r="E1379" s="3">
        <v>2900</v>
      </c>
      <c r="F1379" s="3" t="s">
        <v>680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3970</v>
      </c>
      <c r="C1380" s="3">
        <v>1.157333333</v>
      </c>
      <c r="D1380" s="3">
        <v>-76.651833330000002</v>
      </c>
      <c r="E1380" s="3">
        <v>650</v>
      </c>
      <c r="F1380" s="3" t="s">
        <v>671</v>
      </c>
      <c r="G1380" s="3" t="s">
        <v>625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3971</v>
      </c>
      <c r="C1381" s="3">
        <v>1.0828888889999999</v>
      </c>
      <c r="D1381" s="3">
        <v>-76.667111109999993</v>
      </c>
      <c r="E1381" s="3">
        <v>760</v>
      </c>
      <c r="F1381" s="3" t="s">
        <v>671</v>
      </c>
      <c r="G1381" s="3" t="s">
        <v>625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3972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3973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3974</v>
      </c>
      <c r="C1383" s="3">
        <v>1.29</v>
      </c>
      <c r="D1383" s="3">
        <v>-75.510000000000005</v>
      </c>
      <c r="E1383" s="3">
        <v>260</v>
      </c>
      <c r="F1383" s="3" t="s">
        <v>1547</v>
      </c>
      <c r="G1383" s="3" t="s">
        <v>3973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3975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3973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3976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3973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3977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3973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3978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3973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3979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3973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3980</v>
      </c>
      <c r="C1389" s="3">
        <v>1.099611111</v>
      </c>
      <c r="D1389" s="3">
        <v>-75.400333329999995</v>
      </c>
      <c r="E1389" s="3">
        <v>250</v>
      </c>
      <c r="F1389" s="3" t="s">
        <v>1547</v>
      </c>
      <c r="G1389" s="3" t="s">
        <v>3973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3981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3973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3982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3973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3983</v>
      </c>
      <c r="C1392" s="3">
        <v>-6.0749999999999998E-2</v>
      </c>
      <c r="D1392" s="3">
        <v>-74.665222220000004</v>
      </c>
      <c r="E1392" s="3">
        <v>153</v>
      </c>
      <c r="F1392" s="3" t="s">
        <v>638</v>
      </c>
      <c r="G1392" s="3" t="s">
        <v>625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3984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3973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3985</v>
      </c>
      <c r="C1394" s="3">
        <v>-0.2</v>
      </c>
      <c r="D1394" s="3">
        <v>-74.290000000000006</v>
      </c>
      <c r="E1394" s="3">
        <v>148</v>
      </c>
      <c r="F1394" s="3" t="s">
        <v>638</v>
      </c>
      <c r="G1394" s="3" t="s">
        <v>625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3986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3973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3987</v>
      </c>
      <c r="C1396" s="3">
        <v>-0.7</v>
      </c>
      <c r="D1396" s="3">
        <v>-72.549997222000002</v>
      </c>
      <c r="E1396" s="3">
        <v>133</v>
      </c>
      <c r="F1396" s="3" t="s">
        <v>3988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3989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3973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3990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3973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3991</v>
      </c>
      <c r="C1399" s="3">
        <v>-0.559888889</v>
      </c>
      <c r="D1399" s="3">
        <v>-72.144944440000003</v>
      </c>
      <c r="E1399" s="3">
        <v>129</v>
      </c>
      <c r="F1399" s="3" t="s">
        <v>3988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3992</v>
      </c>
      <c r="C1400" s="3">
        <v>-1.31</v>
      </c>
      <c r="D1400" s="3">
        <v>-70.819999999999993</v>
      </c>
      <c r="E1400" s="3">
        <v>116</v>
      </c>
      <c r="F1400" s="3" t="s">
        <v>1220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3993</v>
      </c>
      <c r="C1401" s="3">
        <v>-1.42</v>
      </c>
      <c r="D1401" s="3">
        <v>-70.61</v>
      </c>
      <c r="E1401" s="3">
        <v>114</v>
      </c>
      <c r="F1401" s="3" t="s">
        <v>1220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3994</v>
      </c>
      <c r="C1402" s="3">
        <v>-1.53</v>
      </c>
      <c r="D1402" s="3">
        <v>-70.180000000000007</v>
      </c>
      <c r="E1402" s="3">
        <v>109</v>
      </c>
      <c r="F1402" s="3" t="s">
        <v>1216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3995</v>
      </c>
      <c r="C1403" s="3">
        <v>-1.0980833329999999</v>
      </c>
      <c r="D1403" s="3">
        <v>-71.124055556000002</v>
      </c>
      <c r="E1403" s="3">
        <v>118</v>
      </c>
      <c r="F1403" s="3" t="s">
        <v>3988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3996</v>
      </c>
      <c r="C1404" s="3">
        <v>-1.31325</v>
      </c>
      <c r="D1404" s="3">
        <v>-69.591527778</v>
      </c>
      <c r="E1404" s="3">
        <v>102</v>
      </c>
      <c r="F1404" s="3" t="s">
        <v>1216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3997</v>
      </c>
      <c r="C1405" s="3">
        <v>-1.23</v>
      </c>
      <c r="D1405" s="3">
        <v>-69.47</v>
      </c>
      <c r="E1405" s="3">
        <v>101</v>
      </c>
      <c r="F1405" s="3" t="s">
        <v>1216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3998</v>
      </c>
      <c r="C1406" s="3">
        <v>1.7354722220000001</v>
      </c>
      <c r="D1406" s="3">
        <v>-74.785055560000004</v>
      </c>
      <c r="E1406" s="3">
        <v>240</v>
      </c>
      <c r="F1406" s="3" t="s">
        <v>3999</v>
      </c>
      <c r="G1406" s="3" t="s">
        <v>3973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4000</v>
      </c>
      <c r="C1407" s="3">
        <v>1.3409166669999999</v>
      </c>
      <c r="D1407" s="3">
        <v>-74.843555559999999</v>
      </c>
      <c r="E1407" s="3">
        <v>300</v>
      </c>
      <c r="F1407" s="3" t="s">
        <v>4001</v>
      </c>
      <c r="G1407" s="3" t="s">
        <v>3973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4002</v>
      </c>
      <c r="C1408" s="3">
        <v>1.1178888890000001</v>
      </c>
      <c r="D1408" s="3">
        <v>-76.981277779999999</v>
      </c>
      <c r="E1408" s="3">
        <v>270</v>
      </c>
      <c r="F1408" s="3" t="s">
        <v>627</v>
      </c>
      <c r="G1408" s="3" t="s">
        <v>625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4003</v>
      </c>
      <c r="C1409" s="3">
        <v>0.47361111099999997</v>
      </c>
      <c r="D1409" s="3">
        <v>-76.480222220000002</v>
      </c>
      <c r="E1409" s="3">
        <v>260</v>
      </c>
      <c r="F1409" s="3" t="s">
        <v>641</v>
      </c>
      <c r="G1409" s="3" t="s">
        <v>625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4004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625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4005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625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4006</v>
      </c>
      <c r="C1412" s="3">
        <v>0.68591666699999998</v>
      </c>
      <c r="D1412" s="3">
        <v>-76.605166670000003</v>
      </c>
      <c r="E1412" s="3">
        <v>300</v>
      </c>
      <c r="F1412" s="3" t="s">
        <v>644</v>
      </c>
      <c r="G1412" s="3" t="s">
        <v>625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4007</v>
      </c>
      <c r="C1413" s="3">
        <v>1.1367499999999999</v>
      </c>
      <c r="D1413" s="3">
        <v>-77.037305559999993</v>
      </c>
      <c r="E1413" s="3">
        <v>2300</v>
      </c>
      <c r="F1413" s="3" t="s">
        <v>627</v>
      </c>
      <c r="G1413" s="3" t="s">
        <v>625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4008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625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4009</v>
      </c>
      <c r="C1415" s="3">
        <v>0.48972222199999998</v>
      </c>
      <c r="D1415" s="3">
        <v>-76.836277777999996</v>
      </c>
      <c r="E1415" s="3">
        <v>385</v>
      </c>
      <c r="F1415" s="3" t="s">
        <v>643</v>
      </c>
      <c r="G1415" s="3" t="s">
        <v>625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4010</v>
      </c>
      <c r="C1416" s="3">
        <v>0.990166667</v>
      </c>
      <c r="D1416" s="3">
        <v>-77.157361109999997</v>
      </c>
      <c r="E1416" s="3">
        <v>2719</v>
      </c>
      <c r="F1416" s="3" t="s">
        <v>607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4011</v>
      </c>
      <c r="C1417" s="3">
        <v>1.198277778</v>
      </c>
      <c r="D1417" s="3">
        <v>-76.960972220000002</v>
      </c>
      <c r="E1417" s="3">
        <v>2100</v>
      </c>
      <c r="F1417" s="3" t="s">
        <v>662</v>
      </c>
      <c r="G1417" s="3" t="s">
        <v>625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4012</v>
      </c>
      <c r="C1418" s="3">
        <v>0.83897222199999999</v>
      </c>
      <c r="D1418" s="3">
        <v>-76.570444440000003</v>
      </c>
      <c r="E1418" s="3">
        <v>362</v>
      </c>
      <c r="F1418" s="3" t="s">
        <v>652</v>
      </c>
      <c r="G1418" s="3" t="s">
        <v>625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4013</v>
      </c>
      <c r="C1419" s="3">
        <v>0.80491666699999997</v>
      </c>
      <c r="D1419" s="3">
        <v>-77.303611110000006</v>
      </c>
      <c r="E1419" s="3">
        <v>1776</v>
      </c>
      <c r="F1419" s="3" t="s">
        <v>646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4014</v>
      </c>
      <c r="C1420" s="3">
        <v>1.159944444</v>
      </c>
      <c r="D1420" s="3">
        <v>-77.161472219999993</v>
      </c>
      <c r="E1420" s="3">
        <v>2830</v>
      </c>
      <c r="F1420" s="3" t="s">
        <v>607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4015</v>
      </c>
      <c r="C1421" s="3">
        <v>0.27927777799999998</v>
      </c>
      <c r="D1421" s="3">
        <v>-76.927250000000001</v>
      </c>
      <c r="E1421" s="3">
        <v>500</v>
      </c>
      <c r="F1421" s="3" t="s">
        <v>4016</v>
      </c>
      <c r="G1421" s="3" t="s">
        <v>625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4017</v>
      </c>
      <c r="C1422" s="3">
        <v>0.476972222</v>
      </c>
      <c r="D1422" s="3">
        <v>-77.099722220000004</v>
      </c>
      <c r="E1422" s="3">
        <v>500</v>
      </c>
      <c r="F1422" s="3" t="s">
        <v>4018</v>
      </c>
      <c r="G1422" s="3" t="s">
        <v>625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4019</v>
      </c>
      <c r="C1423" s="3">
        <v>0.395416667</v>
      </c>
      <c r="D1423" s="3">
        <v>-76.336138890000001</v>
      </c>
      <c r="E1423" s="3">
        <v>200</v>
      </c>
      <c r="F1423" s="3" t="s">
        <v>641</v>
      </c>
      <c r="G1423" s="3" t="s">
        <v>625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4020</v>
      </c>
      <c r="C1424" s="3">
        <v>4.6944444000000002E-2</v>
      </c>
      <c r="D1424" s="3">
        <v>-75.629722220000005</v>
      </c>
      <c r="E1424" s="3">
        <v>195</v>
      </c>
      <c r="F1424" s="3" t="s">
        <v>638</v>
      </c>
      <c r="G1424" s="3" t="s">
        <v>625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4021</v>
      </c>
      <c r="C1425" s="3">
        <v>0.33811111100000002</v>
      </c>
      <c r="D1425" s="3">
        <v>-76.078249999999997</v>
      </c>
      <c r="E1425" s="3">
        <v>195</v>
      </c>
      <c r="F1425" s="3" t="s">
        <v>638</v>
      </c>
      <c r="G1425" s="3" t="s">
        <v>625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4022</v>
      </c>
      <c r="C1426" s="3">
        <v>0.132861111</v>
      </c>
      <c r="D1426" s="3">
        <v>-75.851111110000005</v>
      </c>
      <c r="E1426" s="3">
        <v>190</v>
      </c>
      <c r="F1426" s="3" t="s">
        <v>638</v>
      </c>
      <c r="G1426" s="3" t="s">
        <v>625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4023</v>
      </c>
      <c r="C1427" s="3">
        <v>-0.55916666699999995</v>
      </c>
      <c r="D1427" s="3">
        <v>-74.386666667</v>
      </c>
      <c r="E1427" s="3">
        <v>140</v>
      </c>
      <c r="F1427" s="3" t="s">
        <v>1223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4024</v>
      </c>
      <c r="C1428" s="3">
        <v>-1.2589444439999999</v>
      </c>
      <c r="D1428" s="3">
        <v>-73.618944440000007</v>
      </c>
      <c r="E1428" s="3">
        <v>130</v>
      </c>
      <c r="F1428" s="3" t="s">
        <v>1223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4025</v>
      </c>
      <c r="C1429" s="3">
        <v>-1.6106944439999999</v>
      </c>
      <c r="D1429" s="3">
        <v>-73.484833330000001</v>
      </c>
      <c r="E1429" s="3">
        <v>125</v>
      </c>
      <c r="F1429" s="3" t="s">
        <v>723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4026</v>
      </c>
      <c r="C1430" s="3">
        <v>-0.18061111099999999</v>
      </c>
      <c r="D1430" s="3">
        <v>-74.776277780000001</v>
      </c>
      <c r="E1430" s="3">
        <v>147</v>
      </c>
      <c r="F1430" s="3" t="s">
        <v>638</v>
      </c>
      <c r="G1430" s="3" t="s">
        <v>625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4027</v>
      </c>
      <c r="C1431" s="3">
        <v>-1.0495000000000001</v>
      </c>
      <c r="D1431" s="3">
        <v>-74.0685</v>
      </c>
      <c r="E1431" s="3">
        <v>135</v>
      </c>
      <c r="F1431" s="3" t="s">
        <v>1223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4028</v>
      </c>
      <c r="C1432" s="3">
        <v>-1.74851</v>
      </c>
      <c r="D1432" s="3">
        <v>-73.205166667</v>
      </c>
      <c r="E1432" s="3">
        <v>120</v>
      </c>
      <c r="F1432" s="3" t="s">
        <v>723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4029</v>
      </c>
      <c r="C1433" s="3">
        <v>-1.4446111109999999</v>
      </c>
      <c r="D1433" s="3">
        <v>-72.789583332999996</v>
      </c>
      <c r="E1433" s="3">
        <v>160</v>
      </c>
      <c r="F1433" s="3" t="s">
        <v>1102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4030</v>
      </c>
      <c r="C1434" s="3">
        <v>-2.146888889</v>
      </c>
      <c r="D1434" s="3">
        <v>-71.752222219999993</v>
      </c>
      <c r="E1434" s="3">
        <v>115</v>
      </c>
      <c r="F1434" s="3" t="s">
        <v>1226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4031</v>
      </c>
      <c r="C1435" s="3">
        <v>-2.894722222</v>
      </c>
      <c r="D1435" s="3">
        <v>-69.735694444000004</v>
      </c>
      <c r="E1435" s="3">
        <v>100</v>
      </c>
      <c r="F1435" s="3" t="s">
        <v>1234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4032</v>
      </c>
      <c r="C1436" s="3">
        <v>-2.8648055559999999</v>
      </c>
      <c r="D1436" s="3">
        <v>-69.831694443999993</v>
      </c>
      <c r="E1436" s="3">
        <v>72</v>
      </c>
      <c r="F1436" s="3" t="s">
        <v>1234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4033</v>
      </c>
      <c r="C1437" s="3">
        <v>-3.7801520000000002</v>
      </c>
      <c r="D1437" s="3">
        <v>-70.362447000000003</v>
      </c>
      <c r="E1437" s="3">
        <v>158</v>
      </c>
      <c r="F1437" s="3" t="s">
        <v>1229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4034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4035</v>
      </c>
      <c r="C1439" s="3">
        <v>1.3402777779999999</v>
      </c>
      <c r="D1439" s="3">
        <v>-78.122333330000004</v>
      </c>
      <c r="E1439" s="3">
        <v>950</v>
      </c>
      <c r="F1439" s="3" t="s">
        <v>725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4036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4037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4038</v>
      </c>
      <c r="C1442" s="3">
        <v>1.2483333329999999</v>
      </c>
      <c r="D1442" s="3">
        <v>-78.092500000000001</v>
      </c>
      <c r="E1442" s="3">
        <v>110</v>
      </c>
      <c r="F1442" s="3" t="s">
        <v>725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4039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4040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4041</v>
      </c>
      <c r="C1445" s="3">
        <v>2.032805556</v>
      </c>
      <c r="D1445" s="3">
        <v>-77.221694439999993</v>
      </c>
      <c r="E1445" s="3">
        <v>1700</v>
      </c>
      <c r="F1445" s="3" t="s">
        <v>701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4042</v>
      </c>
      <c r="C1446" s="3">
        <v>1.7394444440000001</v>
      </c>
      <c r="D1446" s="3">
        <v>-77.337500000000006</v>
      </c>
      <c r="E1446" s="3">
        <v>1700</v>
      </c>
      <c r="F1446" s="3" t="s">
        <v>664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4043</v>
      </c>
      <c r="C1447" s="3">
        <v>2.2623888889999999</v>
      </c>
      <c r="D1447" s="3">
        <v>-76.737750000000005</v>
      </c>
      <c r="E1447" s="3">
        <v>1750</v>
      </c>
      <c r="F1447" s="3" t="s">
        <v>619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4044</v>
      </c>
      <c r="C1448" s="3">
        <v>2.2322500000000001</v>
      </c>
      <c r="D1448" s="3">
        <v>-76.787861109999994</v>
      </c>
      <c r="E1448" s="3">
        <v>1500</v>
      </c>
      <c r="F1448" s="3" t="s">
        <v>619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4045</v>
      </c>
      <c r="C1449" s="3">
        <v>1.9546388889999999</v>
      </c>
      <c r="D1449" s="3">
        <v>-77.216388890000005</v>
      </c>
      <c r="E1449" s="3">
        <v>650</v>
      </c>
      <c r="F1449" s="3" t="s">
        <v>697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4046</v>
      </c>
      <c r="C1450" s="3">
        <v>2.1871111110000001</v>
      </c>
      <c r="D1450" s="3">
        <v>-77.049722220000007</v>
      </c>
      <c r="E1450" s="3">
        <v>750</v>
      </c>
      <c r="F1450" s="3" t="s">
        <v>1612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4047</v>
      </c>
      <c r="C1451" s="3">
        <v>2.3345833329999999</v>
      </c>
      <c r="D1451" s="3">
        <v>-76.620111109999996</v>
      </c>
      <c r="E1451" s="3">
        <v>1820</v>
      </c>
      <c r="F1451" s="3" t="s">
        <v>1632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4048</v>
      </c>
      <c r="C1452" s="3">
        <v>1.5944444440000001</v>
      </c>
      <c r="D1452" s="3">
        <v>-77.429444439999997</v>
      </c>
      <c r="E1452" s="3">
        <v>500</v>
      </c>
      <c r="F1452" s="3" t="s">
        <v>630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4049</v>
      </c>
      <c r="C1453" s="3">
        <v>2.2616388889999999</v>
      </c>
      <c r="D1453" s="3">
        <v>-77.119555559999995</v>
      </c>
      <c r="E1453" s="3">
        <v>580</v>
      </c>
      <c r="F1453" s="3" t="s">
        <v>1612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4050</v>
      </c>
      <c r="C1454" s="3">
        <v>2.0686388889999998</v>
      </c>
      <c r="D1454" s="3">
        <v>-77.052861109999995</v>
      </c>
      <c r="E1454" s="3">
        <v>680</v>
      </c>
      <c r="F1454" s="3" t="s">
        <v>1612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4051</v>
      </c>
      <c r="C1455" s="3">
        <v>2.17</v>
      </c>
      <c r="D1455" s="3">
        <v>-76.61</v>
      </c>
      <c r="E1455" s="3">
        <v>2430</v>
      </c>
      <c r="F1455" s="3" t="s">
        <v>1628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4052</v>
      </c>
      <c r="C1456" s="3">
        <v>2.2497222219999999</v>
      </c>
      <c r="D1456" s="3">
        <v>-76.611944440000002</v>
      </c>
      <c r="E1456" s="3">
        <v>2450</v>
      </c>
      <c r="F1456" s="3" t="s">
        <v>1628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4053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4054</v>
      </c>
      <c r="C1458" s="3">
        <v>2.0049999999999999</v>
      </c>
      <c r="D1458" s="3">
        <v>-76.781666670000007</v>
      </c>
      <c r="E1458" s="3">
        <v>2272</v>
      </c>
      <c r="F1458" s="3" t="s">
        <v>699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4055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4056</v>
      </c>
      <c r="C1460" s="3">
        <v>1.8141666670000001</v>
      </c>
      <c r="D1460" s="3">
        <v>-76.782888889999995</v>
      </c>
      <c r="E1460" s="3">
        <v>2180</v>
      </c>
      <c r="F1460" s="3" t="s">
        <v>680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4057</v>
      </c>
      <c r="C1461" s="3">
        <v>1.9509722220000001</v>
      </c>
      <c r="D1461" s="3">
        <v>-76.732916669999994</v>
      </c>
      <c r="E1461" s="3">
        <v>3100</v>
      </c>
      <c r="F1461" s="3" t="s">
        <v>4058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4059</v>
      </c>
      <c r="C1462" s="3">
        <v>2.0299999999999998</v>
      </c>
      <c r="D1462" s="3">
        <v>-76.673416669999995</v>
      </c>
      <c r="E1462" s="3">
        <v>2760</v>
      </c>
      <c r="F1462" s="3" t="s">
        <v>699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4060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4061</v>
      </c>
      <c r="C1464" s="3">
        <v>1.96</v>
      </c>
      <c r="D1464" s="3">
        <v>-77.12</v>
      </c>
      <c r="E1464" s="3">
        <v>720</v>
      </c>
      <c r="F1464" s="3" t="s">
        <v>1612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4062</v>
      </c>
      <c r="C1465" s="3">
        <v>2.1938333330000002</v>
      </c>
      <c r="D1465" s="3">
        <v>-76.750333330000004</v>
      </c>
      <c r="E1465" s="3">
        <v>1870</v>
      </c>
      <c r="F1465" s="3" t="s">
        <v>736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4063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4064</v>
      </c>
      <c r="C1467" s="3">
        <v>1.665638889</v>
      </c>
      <c r="D1467" s="3">
        <v>-77.014972220000004</v>
      </c>
      <c r="E1467" s="3">
        <v>1820</v>
      </c>
      <c r="F1467" s="3" t="s">
        <v>4065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4066</v>
      </c>
      <c r="C1468" s="3">
        <v>1.595277778</v>
      </c>
      <c r="D1468" s="3">
        <v>-76.834166670000002</v>
      </c>
      <c r="E1468" s="3">
        <v>2248</v>
      </c>
      <c r="F1468" s="3" t="s">
        <v>632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4067</v>
      </c>
      <c r="C1469" s="3">
        <v>1.62</v>
      </c>
      <c r="D1469" s="3">
        <v>-77.34</v>
      </c>
      <c r="E1469" s="3">
        <v>1400</v>
      </c>
      <c r="F1469" s="3" t="s">
        <v>605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4068</v>
      </c>
      <c r="C1470" s="3">
        <v>1.4041666669999999</v>
      </c>
      <c r="D1470" s="3">
        <v>-77.149722220000001</v>
      </c>
      <c r="E1470" s="3">
        <v>220</v>
      </c>
      <c r="F1470" s="3" t="s">
        <v>677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4069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4070</v>
      </c>
      <c r="C1472" s="3">
        <v>1.287305556</v>
      </c>
      <c r="D1472" s="3">
        <v>-77.174055559999999</v>
      </c>
      <c r="E1472" s="3">
        <v>2568</v>
      </c>
      <c r="F1472" s="3" t="s">
        <v>677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4071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4072</v>
      </c>
      <c r="C1474" s="3">
        <v>1.505277778</v>
      </c>
      <c r="D1474" s="3">
        <v>-77.135305560000006</v>
      </c>
      <c r="E1474" s="3">
        <v>2200</v>
      </c>
      <c r="F1474" s="3" t="s">
        <v>4073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4074</v>
      </c>
      <c r="C1475" s="3">
        <v>1.1982222220000001</v>
      </c>
      <c r="D1475" s="3">
        <v>-77.303083330000007</v>
      </c>
      <c r="E1475" s="3">
        <v>2710</v>
      </c>
      <c r="F1475" s="3" t="s">
        <v>607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4075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4076</v>
      </c>
      <c r="C1477" s="3">
        <v>1.5387222220000001</v>
      </c>
      <c r="D1477" s="3">
        <v>-77.032611110000005</v>
      </c>
      <c r="E1477" s="3">
        <v>2190</v>
      </c>
      <c r="F1477" s="3" t="s">
        <v>719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4077</v>
      </c>
      <c r="C1478" s="3">
        <v>1.1999983329999999</v>
      </c>
      <c r="D1478" s="3">
        <v>-77.19</v>
      </c>
      <c r="E1478" s="3">
        <v>2850</v>
      </c>
      <c r="F1478" s="3" t="s">
        <v>607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4078</v>
      </c>
      <c r="C1479" s="3">
        <v>1.23</v>
      </c>
      <c r="D1479" s="3">
        <v>-77.28</v>
      </c>
      <c r="E1479" s="3">
        <v>2626</v>
      </c>
      <c r="F1479" s="3" t="s">
        <v>607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4079</v>
      </c>
      <c r="C1480" s="3">
        <v>0.93263888900000003</v>
      </c>
      <c r="D1480" s="3">
        <v>-77.629583330000003</v>
      </c>
      <c r="E1480" s="3">
        <v>3141</v>
      </c>
      <c r="F1480" s="3" t="s">
        <v>684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4080</v>
      </c>
      <c r="C1481" s="3">
        <v>1.4544444439999999</v>
      </c>
      <c r="D1481" s="3">
        <v>-77.439444440000003</v>
      </c>
      <c r="E1481" s="3">
        <v>1620</v>
      </c>
      <c r="F1481" s="3" t="s">
        <v>714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4081</v>
      </c>
      <c r="C1482" s="3">
        <v>1.341444444</v>
      </c>
      <c r="D1482" s="3">
        <v>-77.591416670000001</v>
      </c>
      <c r="E1482" s="3">
        <v>1700</v>
      </c>
      <c r="F1482" s="3" t="s">
        <v>689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4082</v>
      </c>
      <c r="C1483" s="3">
        <v>1.3222499999999999</v>
      </c>
      <c r="D1483" s="3">
        <v>-77.479194440000001</v>
      </c>
      <c r="E1483" s="3">
        <v>20</v>
      </c>
      <c r="F1483" s="3" t="s">
        <v>688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4083</v>
      </c>
      <c r="C1484" s="3">
        <v>1.2206388889999999</v>
      </c>
      <c r="D1484" s="3">
        <v>-77.679666670000003</v>
      </c>
      <c r="E1484" s="3">
        <v>2834</v>
      </c>
      <c r="F1484" s="3" t="s">
        <v>4084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4085</v>
      </c>
      <c r="C1485" s="3">
        <v>1.0994999999999999</v>
      </c>
      <c r="D1485" s="3">
        <v>-77.299722220000007</v>
      </c>
      <c r="E1485" s="3">
        <v>364</v>
      </c>
      <c r="F1485" s="3" t="s">
        <v>607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4086</v>
      </c>
      <c r="C1486" s="3">
        <v>1.0941666670000001</v>
      </c>
      <c r="D1486" s="3">
        <v>-77.39197222</v>
      </c>
      <c r="E1486" s="3">
        <v>2420</v>
      </c>
      <c r="F1486" s="3" t="s">
        <v>709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4087</v>
      </c>
      <c r="C1487" s="3">
        <v>1.05525</v>
      </c>
      <c r="D1487" s="3">
        <v>-77.499555560000005</v>
      </c>
      <c r="E1487" s="3">
        <v>2550</v>
      </c>
      <c r="F1487" s="3" t="s">
        <v>708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4088</v>
      </c>
      <c r="C1488" s="3">
        <v>0.90666666699999998</v>
      </c>
      <c r="D1488" s="3">
        <v>-77.581388889999999</v>
      </c>
      <c r="E1488" s="3">
        <v>2830</v>
      </c>
      <c r="F1488" s="3" t="s">
        <v>654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4089</v>
      </c>
      <c r="C1489" s="3">
        <v>0.90800000000000003</v>
      </c>
      <c r="D1489" s="3">
        <v>-77.787111109999998</v>
      </c>
      <c r="E1489" s="3">
        <v>3115</v>
      </c>
      <c r="F1489" s="3" t="s">
        <v>648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4090</v>
      </c>
      <c r="C1490" s="3">
        <v>0.88824999999999998</v>
      </c>
      <c r="D1490" s="3">
        <v>-77.502916670000005</v>
      </c>
      <c r="E1490" s="3">
        <v>2817</v>
      </c>
      <c r="F1490" s="3" t="s">
        <v>646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4091</v>
      </c>
      <c r="C1491" s="3">
        <v>0.81166666700000001</v>
      </c>
      <c r="D1491" s="3">
        <v>-77.848333330000003</v>
      </c>
      <c r="E1491" s="3">
        <v>3100</v>
      </c>
      <c r="F1491" s="3" t="s">
        <v>648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4092</v>
      </c>
      <c r="C1492" s="3">
        <v>1.348055556</v>
      </c>
      <c r="D1492" s="3">
        <v>-77.526111110000002</v>
      </c>
      <c r="E1492" s="3">
        <v>1480</v>
      </c>
      <c r="F1492" s="3" t="s">
        <v>691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4093</v>
      </c>
      <c r="C1493" s="3">
        <v>0.81625000000000003</v>
      </c>
      <c r="D1493" s="3">
        <v>-77.568527779999997</v>
      </c>
      <c r="E1493" s="3">
        <v>2746</v>
      </c>
      <c r="F1493" s="3" t="s">
        <v>650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4094</v>
      </c>
      <c r="C1494" s="3">
        <v>1.1843611110000001</v>
      </c>
      <c r="D1494" s="3">
        <v>-77.465111109999995</v>
      </c>
      <c r="E1494" s="3">
        <v>1493</v>
      </c>
      <c r="F1494" s="3" t="s">
        <v>658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4095</v>
      </c>
      <c r="C1495" s="3">
        <v>1.3735555559999999</v>
      </c>
      <c r="D1495" s="3">
        <v>-77.583055560000005</v>
      </c>
      <c r="E1495" s="3">
        <v>1500</v>
      </c>
      <c r="F1495" s="3" t="s">
        <v>689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4096</v>
      </c>
      <c r="C1496" s="3">
        <v>1.107583333</v>
      </c>
      <c r="D1496" s="3">
        <v>-77.389361109999996</v>
      </c>
      <c r="E1496" s="3">
        <v>2800</v>
      </c>
      <c r="F1496" s="3" t="s">
        <v>709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4097</v>
      </c>
      <c r="C1497" s="3">
        <v>1.0042222220000001</v>
      </c>
      <c r="D1497" s="3">
        <v>-77.445805559999997</v>
      </c>
      <c r="E1497" s="3">
        <v>2181</v>
      </c>
      <c r="F1497" s="3" t="s">
        <v>705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4098</v>
      </c>
      <c r="C1498" s="3">
        <v>1.1599999999999999</v>
      </c>
      <c r="D1498" s="3">
        <v>-77.278805559999995</v>
      </c>
      <c r="E1498" s="3">
        <v>2820</v>
      </c>
      <c r="F1498" s="3" t="s">
        <v>607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4099</v>
      </c>
      <c r="C1499" s="3">
        <v>1.070707855</v>
      </c>
      <c r="D1499" s="3">
        <v>-77.636935688999998</v>
      </c>
      <c r="E1499" s="3">
        <v>3033</v>
      </c>
      <c r="F1499" s="3" t="s">
        <v>727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4100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4101</v>
      </c>
      <c r="C1501" s="3">
        <v>1.5291666669999999</v>
      </c>
      <c r="D1501" s="3">
        <v>-77.641694439999995</v>
      </c>
      <c r="E1501" s="3">
        <v>1770</v>
      </c>
      <c r="F1501" s="3" t="s">
        <v>718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4102</v>
      </c>
      <c r="C1502" s="3">
        <v>1.404722222</v>
      </c>
      <c r="D1502" s="3">
        <v>-77.775833329999998</v>
      </c>
      <c r="E1502" s="3">
        <v>840</v>
      </c>
      <c r="F1502" s="3" t="s">
        <v>4084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4103</v>
      </c>
      <c r="C1503" s="3">
        <v>1.67</v>
      </c>
      <c r="D1503" s="3">
        <v>-78.14</v>
      </c>
      <c r="E1503" s="3">
        <v>32</v>
      </c>
      <c r="F1503" s="3" t="s">
        <v>725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4104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4105</v>
      </c>
      <c r="C1505" s="3">
        <v>1.7397222219999999</v>
      </c>
      <c r="D1505" s="3">
        <v>-77.527777779999994</v>
      </c>
      <c r="E1505" s="3">
        <v>340</v>
      </c>
      <c r="F1505" s="3" t="s">
        <v>630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4106</v>
      </c>
      <c r="C1506" s="3">
        <v>1.6513888889999999</v>
      </c>
      <c r="D1506" s="3">
        <v>-77.505555560000005</v>
      </c>
      <c r="E1506" s="3">
        <v>350</v>
      </c>
      <c r="F1506" s="3" t="s">
        <v>634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4107</v>
      </c>
      <c r="C1507" s="3">
        <v>2.0388888889999999</v>
      </c>
      <c r="D1507" s="3">
        <v>-78.658333330000005</v>
      </c>
      <c r="E1507" s="3">
        <v>3</v>
      </c>
      <c r="F1507" s="3" t="s">
        <v>4108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4109</v>
      </c>
      <c r="C1508" s="3">
        <v>2.1903611110000001</v>
      </c>
      <c r="D1508" s="3">
        <v>-78.416388889999993</v>
      </c>
      <c r="E1508" s="3">
        <v>40</v>
      </c>
      <c r="F1508" s="3" t="s">
        <v>4110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4111</v>
      </c>
      <c r="C1509" s="3">
        <v>2.505083333</v>
      </c>
      <c r="D1509" s="3">
        <v>-78.454527780000006</v>
      </c>
      <c r="E1509" s="3">
        <v>10</v>
      </c>
      <c r="F1509" s="3" t="s">
        <v>614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4112</v>
      </c>
      <c r="C1510" s="3">
        <v>2.4418888889999999</v>
      </c>
      <c r="D1510" s="3">
        <v>-78.091333329999998</v>
      </c>
      <c r="E1510" s="3">
        <v>50</v>
      </c>
      <c r="F1510" s="3" t="s">
        <v>613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4113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4114</v>
      </c>
      <c r="C1512" s="3">
        <v>2.4856666669999998</v>
      </c>
      <c r="D1512" s="3">
        <v>-77.772999999999996</v>
      </c>
      <c r="E1512" s="3">
        <v>20</v>
      </c>
      <c r="F1512" s="3" t="s">
        <v>611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4115</v>
      </c>
      <c r="C1513" s="3">
        <v>2.7736111110000001</v>
      </c>
      <c r="D1513" s="3">
        <v>-77.663611110000005</v>
      </c>
      <c r="E1513" s="3">
        <v>30</v>
      </c>
      <c r="F1513" s="3" t="s">
        <v>616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4116</v>
      </c>
      <c r="C1514" s="3">
        <v>2.7887499999999998</v>
      </c>
      <c r="D1514" s="3">
        <v>-77.466166670000007</v>
      </c>
      <c r="E1514" s="3">
        <v>40</v>
      </c>
      <c r="F1514" s="3" t="s">
        <v>616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4117</v>
      </c>
      <c r="C1515" s="3">
        <v>2.871805556</v>
      </c>
      <c r="D1515" s="3">
        <v>-77.621666669999996</v>
      </c>
      <c r="E1515" s="3">
        <v>30</v>
      </c>
      <c r="F1515" s="3" t="s">
        <v>616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4118</v>
      </c>
      <c r="C1516" s="3">
        <v>2.483333333</v>
      </c>
      <c r="D1516" s="3">
        <v>-77.099999999999994</v>
      </c>
      <c r="E1516" s="3">
        <v>110</v>
      </c>
      <c r="F1516" s="3" t="s">
        <v>878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4119</v>
      </c>
      <c r="C1517" s="3">
        <v>2.8452777779999998</v>
      </c>
      <c r="D1517" s="3">
        <v>-77.248972219999999</v>
      </c>
      <c r="E1517" s="3">
        <v>80</v>
      </c>
      <c r="F1517" s="3" t="s">
        <v>1602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4120</v>
      </c>
      <c r="C1518" s="3">
        <v>3.077138889</v>
      </c>
      <c r="D1518" s="3">
        <v>-77.536055559999994</v>
      </c>
      <c r="E1518" s="3">
        <v>100</v>
      </c>
      <c r="F1518" s="3" t="s">
        <v>1602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4121</v>
      </c>
      <c r="C1519" s="3">
        <v>2.6396111109999998</v>
      </c>
      <c r="D1519" s="3">
        <v>-77.154944439999994</v>
      </c>
      <c r="E1519" s="3">
        <v>230</v>
      </c>
      <c r="F1519" s="3" t="s">
        <v>878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4122</v>
      </c>
      <c r="C1520" s="3">
        <v>2.7451111109999999</v>
      </c>
      <c r="D1520" s="3">
        <v>-76.905277780000006</v>
      </c>
      <c r="E1520" s="3">
        <v>1597</v>
      </c>
      <c r="F1520" s="3" t="s">
        <v>878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4123</v>
      </c>
      <c r="C1521" s="3">
        <v>3.2606666670000002</v>
      </c>
      <c r="D1521" s="3">
        <v>-77.259249999999994</v>
      </c>
      <c r="E1521" s="3">
        <v>21</v>
      </c>
      <c r="F1521" s="3" t="s">
        <v>882</v>
      </c>
      <c r="G1521" s="3" t="s">
        <v>864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4124</v>
      </c>
      <c r="C1522" s="3">
        <v>3.167361111</v>
      </c>
      <c r="D1522" s="3">
        <v>-77.135722220000005</v>
      </c>
      <c r="E1522" s="3">
        <v>150</v>
      </c>
      <c r="F1522" s="3" t="s">
        <v>1602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4125</v>
      </c>
      <c r="C1523" s="3">
        <v>3.4796944440000002</v>
      </c>
      <c r="D1523" s="3">
        <v>-77.208222219999996</v>
      </c>
      <c r="E1523" s="3">
        <v>31</v>
      </c>
      <c r="F1523" s="3" t="s">
        <v>882</v>
      </c>
      <c r="G1523" s="3" t="s">
        <v>864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4126</v>
      </c>
      <c r="C1524" s="3">
        <v>3.6796111109999998</v>
      </c>
      <c r="D1524" s="3">
        <v>-77.06777778</v>
      </c>
      <c r="E1524" s="3">
        <v>21</v>
      </c>
      <c r="F1524" s="3" t="s">
        <v>882</v>
      </c>
      <c r="G1524" s="3" t="s">
        <v>864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4127</v>
      </c>
      <c r="C1525" s="3">
        <v>3.5262500000000001</v>
      </c>
      <c r="D1525" s="3">
        <v>-76.708888889999997</v>
      </c>
      <c r="E1525" s="3">
        <v>1523</v>
      </c>
      <c r="F1525" s="3" t="s">
        <v>871</v>
      </c>
      <c r="G1525" s="3" t="s">
        <v>864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4128</v>
      </c>
      <c r="C1526" s="3">
        <v>3.633055556</v>
      </c>
      <c r="D1526" s="3">
        <v>-76.715277779999994</v>
      </c>
      <c r="E1526" s="3">
        <v>1601</v>
      </c>
      <c r="F1526" s="3" t="s">
        <v>871</v>
      </c>
      <c r="G1526" s="3" t="s">
        <v>864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4129</v>
      </c>
      <c r="C1527" s="3">
        <v>3.678083333</v>
      </c>
      <c r="D1527" s="3">
        <v>-76.540000000000006</v>
      </c>
      <c r="E1527" s="3">
        <v>1503</v>
      </c>
      <c r="F1527" s="3" t="s">
        <v>938</v>
      </c>
      <c r="G1527" s="3" t="s">
        <v>864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4130</v>
      </c>
      <c r="C1528" s="3">
        <v>3.6478611110000001</v>
      </c>
      <c r="D1528" s="3">
        <v>-76.566388889999999</v>
      </c>
      <c r="E1528" s="3">
        <v>1628</v>
      </c>
      <c r="F1528" s="3" t="s">
        <v>938</v>
      </c>
      <c r="G1528" s="3" t="s">
        <v>864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4131</v>
      </c>
      <c r="C1529" s="3">
        <v>3.690083333</v>
      </c>
      <c r="D1529" s="3">
        <v>-76.592500000000001</v>
      </c>
      <c r="E1529" s="3">
        <v>1426</v>
      </c>
      <c r="F1529" s="3" t="s">
        <v>938</v>
      </c>
      <c r="G1529" s="3" t="s">
        <v>864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4132</v>
      </c>
      <c r="C1530" s="3">
        <v>3.8201111110000001</v>
      </c>
      <c r="D1530" s="3">
        <v>-76.992388888999997</v>
      </c>
      <c r="E1530" s="3">
        <v>28</v>
      </c>
      <c r="F1530" s="3" t="s">
        <v>882</v>
      </c>
      <c r="G1530" s="3" t="s">
        <v>864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4133</v>
      </c>
      <c r="C1531" s="3">
        <v>5.1587500000000004</v>
      </c>
      <c r="D1531" s="3">
        <v>-76.689222221999998</v>
      </c>
      <c r="E1531" s="3">
        <v>78</v>
      </c>
      <c r="F1531" s="3" t="s">
        <v>954</v>
      </c>
      <c r="G1531" s="3" t="s">
        <v>2553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4134</v>
      </c>
      <c r="C1532" s="3">
        <v>5.2035</v>
      </c>
      <c r="D1532" s="3">
        <v>-76.006972219999994</v>
      </c>
      <c r="E1532" s="3">
        <v>1560</v>
      </c>
      <c r="F1532" s="3" t="s">
        <v>961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4135</v>
      </c>
      <c r="C1533" s="3">
        <v>5.0976666670000004</v>
      </c>
      <c r="D1533" s="3">
        <v>-76.6965</v>
      </c>
      <c r="E1533" s="3">
        <v>62</v>
      </c>
      <c r="F1533" s="3" t="s">
        <v>873</v>
      </c>
      <c r="G1533" s="3" t="s">
        <v>2553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4136</v>
      </c>
      <c r="C1534" s="3">
        <v>4.9556944439999997</v>
      </c>
      <c r="D1534" s="3">
        <v>-76.605555555999999</v>
      </c>
      <c r="E1534" s="3">
        <v>71</v>
      </c>
      <c r="F1534" s="3" t="s">
        <v>924</v>
      </c>
      <c r="G1534" s="3" t="s">
        <v>2553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4137</v>
      </c>
      <c r="C1535" s="3">
        <v>4.9038611110000003</v>
      </c>
      <c r="D1535" s="3">
        <v>-76.290833329999998</v>
      </c>
      <c r="E1535" s="3">
        <v>429</v>
      </c>
      <c r="F1535" s="3" t="s">
        <v>4138</v>
      </c>
      <c r="G1535" s="3" t="s">
        <v>2553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4139</v>
      </c>
      <c r="C1536" s="3">
        <v>5.0599999999999996</v>
      </c>
      <c r="D1536" s="3">
        <v>-76.650000000000006</v>
      </c>
      <c r="E1536" s="3">
        <v>61</v>
      </c>
      <c r="F1536" s="3" t="s">
        <v>934</v>
      </c>
      <c r="G1536" s="3" t="s">
        <v>2553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4140</v>
      </c>
      <c r="C1537" s="3">
        <v>4.932222222</v>
      </c>
      <c r="D1537" s="3">
        <v>-76.826944440000005</v>
      </c>
      <c r="E1537" s="3">
        <v>35</v>
      </c>
      <c r="F1537" s="3" t="s">
        <v>873</v>
      </c>
      <c r="G1537" s="3" t="s">
        <v>2553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4141</v>
      </c>
      <c r="C1538" s="3">
        <v>5.0735000000000001</v>
      </c>
      <c r="D1538" s="3">
        <v>-76.676666667000006</v>
      </c>
      <c r="E1538" s="3">
        <v>65</v>
      </c>
      <c r="F1538" s="3" t="s">
        <v>934</v>
      </c>
      <c r="G1538" s="3" t="s">
        <v>2553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4142</v>
      </c>
      <c r="C1539" s="3">
        <v>4.8980833329999998</v>
      </c>
      <c r="D1539" s="3">
        <v>-76.676666667000006</v>
      </c>
      <c r="E1539" s="3">
        <v>1115</v>
      </c>
      <c r="F1539" s="3" t="s">
        <v>924</v>
      </c>
      <c r="G1539" s="3" t="s">
        <v>2553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4143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864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4144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864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4145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864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4146</v>
      </c>
      <c r="C1543" s="3">
        <v>4.7166666670000001</v>
      </c>
      <c r="D1543" s="3">
        <v>-76.916666667000001</v>
      </c>
      <c r="E1543" s="3">
        <v>18</v>
      </c>
      <c r="F1543" s="3" t="s">
        <v>954</v>
      </c>
      <c r="G1543" s="3" t="s">
        <v>2553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4147</v>
      </c>
      <c r="C1544" s="3">
        <v>4.1692222220000001</v>
      </c>
      <c r="D1544" s="3">
        <v>-77.205722219999998</v>
      </c>
      <c r="E1544" s="3">
        <v>13</v>
      </c>
      <c r="F1544" s="3" t="s">
        <v>882</v>
      </c>
      <c r="G1544" s="3" t="s">
        <v>864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4148</v>
      </c>
      <c r="C1545" s="3">
        <v>3.953555556</v>
      </c>
      <c r="D1545" s="3">
        <v>-76.990444440000005</v>
      </c>
      <c r="E1545" s="3">
        <v>66</v>
      </c>
      <c r="F1545" s="3" t="s">
        <v>882</v>
      </c>
      <c r="G1545" s="3" t="s">
        <v>864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4149</v>
      </c>
      <c r="C1546" s="3">
        <v>4.2225000000000001</v>
      </c>
      <c r="D1546" s="3">
        <v>-77.27633333</v>
      </c>
      <c r="E1546" s="3">
        <v>14</v>
      </c>
      <c r="F1546" s="3" t="s">
        <v>882</v>
      </c>
      <c r="G1546" s="3" t="s">
        <v>864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4150</v>
      </c>
      <c r="C1547" s="3">
        <v>4.0694999999999997</v>
      </c>
      <c r="D1547" s="3">
        <v>-77.084361110000003</v>
      </c>
      <c r="E1547" s="3">
        <v>22</v>
      </c>
      <c r="F1547" s="3" t="s">
        <v>882</v>
      </c>
      <c r="G1547" s="3" t="s">
        <v>864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4151</v>
      </c>
      <c r="C1548" s="3">
        <v>4.6881944439999996</v>
      </c>
      <c r="D1548" s="3">
        <v>-76.934250000000006</v>
      </c>
      <c r="E1548" s="3">
        <v>28</v>
      </c>
      <c r="F1548" s="3" t="s">
        <v>873</v>
      </c>
      <c r="G1548" s="3" t="s">
        <v>2553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4152</v>
      </c>
      <c r="C1549" s="3">
        <v>4.1626111110000004</v>
      </c>
      <c r="D1549" s="3">
        <v>-77.13555556</v>
      </c>
      <c r="E1549" s="3">
        <v>15</v>
      </c>
      <c r="F1549" s="3" t="s">
        <v>4153</v>
      </c>
      <c r="G1549" s="3" t="s">
        <v>2553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4154</v>
      </c>
      <c r="C1550" s="3">
        <v>5.118416667</v>
      </c>
      <c r="D1550" s="3">
        <v>-76.824722219999998</v>
      </c>
      <c r="E1550" s="3">
        <v>53</v>
      </c>
      <c r="F1550" s="3" t="s">
        <v>954</v>
      </c>
      <c r="G1550" s="3" t="s">
        <v>2553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4155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2553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4156</v>
      </c>
      <c r="C1552" s="3">
        <v>5.5957777780000004</v>
      </c>
      <c r="D1552" s="3">
        <v>-77.475611110000003</v>
      </c>
      <c r="E1552" s="3">
        <v>20</v>
      </c>
      <c r="F1552" s="3" t="s">
        <v>4157</v>
      </c>
      <c r="G1552" s="3" t="s">
        <v>2553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4158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4159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4160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4161</v>
      </c>
      <c r="C1556" s="3">
        <v>4.8541400000000001</v>
      </c>
      <c r="D1556" s="3">
        <v>-74.032690000000002</v>
      </c>
      <c r="E1556" s="3">
        <v>2548</v>
      </c>
      <c r="F1556" s="3" t="s">
        <v>1114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4162</v>
      </c>
      <c r="C1557" s="3">
        <v>5.1700520000000001</v>
      </c>
      <c r="D1557" s="3">
        <v>-74.890866000000003</v>
      </c>
      <c r="E1557" s="3">
        <v>437</v>
      </c>
      <c r="F1557" s="3" t="s">
        <v>1021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4163</v>
      </c>
      <c r="C1558" s="3">
        <v>5.7875500000000004</v>
      </c>
      <c r="D1558" s="3">
        <v>-73.051550000000006</v>
      </c>
      <c r="E1558" s="3">
        <v>2492</v>
      </c>
      <c r="F1558" s="3" t="s">
        <v>505</v>
      </c>
      <c r="G1558" s="3" t="s">
        <v>504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4164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2612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4165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4166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4167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4168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4169</v>
      </c>
      <c r="C1564" s="3">
        <v>5.4597222219999999</v>
      </c>
      <c r="D1564" s="3">
        <v>-72.966666666999998</v>
      </c>
      <c r="E1564" s="3">
        <v>3448</v>
      </c>
      <c r="F1564" s="3" t="s">
        <v>1434</v>
      </c>
      <c r="G1564" s="3" t="s">
        <v>504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4170</v>
      </c>
      <c r="C1565" s="3">
        <v>5.4807471999999997</v>
      </c>
      <c r="D1565" s="3">
        <v>-70.421326899999997</v>
      </c>
      <c r="E1565" s="3">
        <v>114</v>
      </c>
      <c r="F1565" s="3" t="s">
        <v>1660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4171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3973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2026-07-02T15:18:31Z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2026-07-02T15:12:07Z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733ba823-e81f-4fdc-ac2b-9e092fcc09b0</vt:lpwstr>
  </property>
  <property fmtid="{D5CDD505-2E9C-101B-9397-08002B2CF9AE}" pid="8" name="MSIP_Label_defa4170-0d19-0005-0004-bc88714345d2_ContentBits">
    <vt:lpwstr>0</vt:lpwstr>
  </property>
</Properties>
</file>